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75" windowWidth="20730" windowHeight="11760"/>
  </bookViews>
  <sheets>
    <sheet name="품질(1월)" sheetId="1" r:id="rId1"/>
    <sheet name="제품 피치" sheetId="3" r:id="rId2"/>
    <sheet name="4월SAMPLE" sheetId="2" state="hidden" r:id="rId3"/>
  </sheets>
  <definedNames>
    <definedName name="_xlnm._FilterDatabase" localSheetId="2" hidden="1">'4월SAMPLE'!$A$2:$Y$2</definedName>
    <definedName name="_xlnm._FilterDatabase" localSheetId="1" hidden="1">'제품 피치'!$A$1:$D$552</definedName>
    <definedName name="_xlnm.Print_Area" localSheetId="2">'4월SAMPLE'!$A$1:$AA$174</definedName>
    <definedName name="_xlnm.Print_Area" localSheetId="0">'품질(1월)'!$A$496:$AD$527</definedName>
    <definedName name="제품피치">'제품 피치'!$C$2:$D$552</definedName>
  </definedNames>
  <calcPr calcId="124519"/>
</workbook>
</file>

<file path=xl/calcChain.xml><?xml version="1.0" encoding="utf-8"?>
<calcChain xmlns="http://schemas.openxmlformats.org/spreadsheetml/2006/main">
  <c r="AE515" i="1"/>
  <c r="AD515" s="1"/>
  <c r="AB515"/>
  <c r="M515"/>
  <c r="J515" s="1"/>
  <c r="K515" s="1"/>
  <c r="B515"/>
  <c r="AE514"/>
  <c r="AD514" s="1"/>
  <c r="AB514"/>
  <c r="M514"/>
  <c r="B514"/>
  <c r="AE511"/>
  <c r="AD511" s="1"/>
  <c r="AB513"/>
  <c r="M513"/>
  <c r="B513"/>
  <c r="AE513"/>
  <c r="AD513" s="1"/>
  <c r="AB516"/>
  <c r="M516"/>
  <c r="J516" s="1"/>
  <c r="K516" s="1"/>
  <c r="B516"/>
  <c r="J513" l="1"/>
  <c r="K513" s="1"/>
  <c r="N515"/>
  <c r="J514"/>
  <c r="K514" s="1"/>
  <c r="N516"/>
  <c r="N513" l="1"/>
  <c r="N514"/>
  <c r="AE509" l="1"/>
  <c r="AD509" s="1"/>
  <c r="AB509"/>
  <c r="M509"/>
  <c r="J509" s="1"/>
  <c r="K509" s="1"/>
  <c r="B509"/>
  <c r="AE499"/>
  <c r="AD499" s="1"/>
  <c r="AB507"/>
  <c r="M507"/>
  <c r="J507" s="1"/>
  <c r="N507" s="1"/>
  <c r="B507"/>
  <c r="AE501"/>
  <c r="AD501" s="1"/>
  <c r="AB498"/>
  <c r="M498"/>
  <c r="J498" s="1"/>
  <c r="N498" s="1"/>
  <c r="B498"/>
  <c r="K507" l="1"/>
  <c r="N509"/>
  <c r="K498"/>
  <c r="AE500" l="1"/>
  <c r="AD500" s="1"/>
  <c r="AB499"/>
  <c r="M499"/>
  <c r="B499"/>
  <c r="AE506"/>
  <c r="AD506" s="1"/>
  <c r="AB502"/>
  <c r="M502"/>
  <c r="J502" s="1"/>
  <c r="K502" s="1"/>
  <c r="B502"/>
  <c r="AE505"/>
  <c r="AD505" s="1"/>
  <c r="AB503"/>
  <c r="M503"/>
  <c r="J503" s="1"/>
  <c r="N503" s="1"/>
  <c r="B503"/>
  <c r="AE504"/>
  <c r="AD504" s="1"/>
  <c r="AB505"/>
  <c r="M505"/>
  <c r="J505" s="1"/>
  <c r="N505" s="1"/>
  <c r="B505"/>
  <c r="AE503"/>
  <c r="AD503" s="1"/>
  <c r="AB504"/>
  <c r="M504"/>
  <c r="J504" s="1"/>
  <c r="N504" s="1"/>
  <c r="B504"/>
  <c r="AE502"/>
  <c r="AD502" s="1"/>
  <c r="AB501"/>
  <c r="M501"/>
  <c r="J501" s="1"/>
  <c r="K501" s="1"/>
  <c r="B501"/>
  <c r="AE516"/>
  <c r="AD516" s="1"/>
  <c r="AB500"/>
  <c r="M500"/>
  <c r="J500" s="1"/>
  <c r="N500" s="1"/>
  <c r="B500"/>
  <c r="W519"/>
  <c r="V519"/>
  <c r="U519"/>
  <c r="T519"/>
  <c r="S519"/>
  <c r="R519"/>
  <c r="Q519"/>
  <c r="P519"/>
  <c r="O519"/>
  <c r="L519"/>
  <c r="I519"/>
  <c r="AE518"/>
  <c r="AD518" s="1"/>
  <c r="AB518"/>
  <c r="M518"/>
  <c r="B518"/>
  <c r="AE517"/>
  <c r="AD517" s="1"/>
  <c r="AB517"/>
  <c r="M517"/>
  <c r="B517"/>
  <c r="AE512"/>
  <c r="AD512" s="1"/>
  <c r="AB512"/>
  <c r="M512"/>
  <c r="B512"/>
  <c r="AE510"/>
  <c r="AD510" s="1"/>
  <c r="AB511"/>
  <c r="M511"/>
  <c r="B511"/>
  <c r="AE508"/>
  <c r="AD508" s="1"/>
  <c r="AB510"/>
  <c r="M510"/>
  <c r="J510" s="1"/>
  <c r="K510" s="1"/>
  <c r="B510"/>
  <c r="AE507"/>
  <c r="AD507" s="1"/>
  <c r="AB508"/>
  <c r="M508"/>
  <c r="B508"/>
  <c r="AE498"/>
  <c r="AD498" s="1"/>
  <c r="AB506"/>
  <c r="M506"/>
  <c r="B506"/>
  <c r="AE474"/>
  <c r="AD474" s="1"/>
  <c r="AB485"/>
  <c r="M485"/>
  <c r="J485" s="1"/>
  <c r="K485" s="1"/>
  <c r="B485"/>
  <c r="AE481"/>
  <c r="AD481" s="1"/>
  <c r="AB479"/>
  <c r="M479"/>
  <c r="J479" s="1"/>
  <c r="K479" s="1"/>
  <c r="B479"/>
  <c r="AE480"/>
  <c r="AD480" s="1"/>
  <c r="AB480"/>
  <c r="M480"/>
  <c r="J480" s="1"/>
  <c r="K480" s="1"/>
  <c r="B480"/>
  <c r="AE485"/>
  <c r="AD485" s="1"/>
  <c r="AB475"/>
  <c r="M475"/>
  <c r="J475" s="1"/>
  <c r="K475" s="1"/>
  <c r="B475"/>
  <c r="AE479"/>
  <c r="AD479" s="1"/>
  <c r="AB478"/>
  <c r="M478"/>
  <c r="J478" s="1"/>
  <c r="K478" s="1"/>
  <c r="B478"/>
  <c r="AE478"/>
  <c r="AD478" s="1"/>
  <c r="AB474"/>
  <c r="M474"/>
  <c r="J474" s="1"/>
  <c r="N474" s="1"/>
  <c r="B474"/>
  <c r="AE477"/>
  <c r="AD477" s="1"/>
  <c r="AB472"/>
  <c r="M472"/>
  <c r="J472" s="1"/>
  <c r="K472" s="1"/>
  <c r="B472"/>
  <c r="AE484"/>
  <c r="AD484" s="1"/>
  <c r="AB476"/>
  <c r="M476"/>
  <c r="J476" s="1"/>
  <c r="K476" s="1"/>
  <c r="B476"/>
  <c r="AE476"/>
  <c r="AD476" s="1"/>
  <c r="AB473"/>
  <c r="M473"/>
  <c r="J473" s="1"/>
  <c r="N473" s="1"/>
  <c r="B473"/>
  <c r="W486"/>
  <c r="V486"/>
  <c r="U486"/>
  <c r="T486"/>
  <c r="S486"/>
  <c r="R486"/>
  <c r="Q486"/>
  <c r="P486"/>
  <c r="O486"/>
  <c r="L486"/>
  <c r="I486"/>
  <c r="AE483"/>
  <c r="AD483" s="1"/>
  <c r="AB482"/>
  <c r="M482"/>
  <c r="J482" s="1"/>
  <c r="K482" s="1"/>
  <c r="B482"/>
  <c r="AE482"/>
  <c r="AD482" s="1"/>
  <c r="AB481"/>
  <c r="M481"/>
  <c r="J481" s="1"/>
  <c r="K481" s="1"/>
  <c r="B481"/>
  <c r="AE475"/>
  <c r="AD475" s="1"/>
  <c r="AB477"/>
  <c r="M477"/>
  <c r="J477" s="1"/>
  <c r="K477" s="1"/>
  <c r="B477"/>
  <c r="AE473"/>
  <c r="AD473"/>
  <c r="AB484"/>
  <c r="M484"/>
  <c r="J484" s="1"/>
  <c r="K484" s="1"/>
  <c r="B484"/>
  <c r="AE472"/>
  <c r="AD472" s="1"/>
  <c r="AB471"/>
  <c r="M471"/>
  <c r="B471"/>
  <c r="AE471"/>
  <c r="AD471" s="1"/>
  <c r="AB483"/>
  <c r="M483"/>
  <c r="B483"/>
  <c r="AE453"/>
  <c r="AD453" s="1"/>
  <c r="AB451"/>
  <c r="M451"/>
  <c r="B451"/>
  <c r="AE451"/>
  <c r="AD451" s="1"/>
  <c r="AB457"/>
  <c r="M457"/>
  <c r="J457" s="1"/>
  <c r="K457" s="1"/>
  <c r="B457"/>
  <c r="K505" l="1"/>
  <c r="N502"/>
  <c r="J499"/>
  <c r="K499" s="1"/>
  <c r="J517"/>
  <c r="K517" s="1"/>
  <c r="N510"/>
  <c r="K503"/>
  <c r="K504"/>
  <c r="N501"/>
  <c r="M519"/>
  <c r="Q520" s="1"/>
  <c r="K500"/>
  <c r="J506"/>
  <c r="K506" s="1"/>
  <c r="J508"/>
  <c r="K508" s="1"/>
  <c r="J511"/>
  <c r="K511" s="1"/>
  <c r="J518"/>
  <c r="K518" s="1"/>
  <c r="J512"/>
  <c r="K512" s="1"/>
  <c r="N506"/>
  <c r="J451"/>
  <c r="K451" s="1"/>
  <c r="N482"/>
  <c r="N485"/>
  <c r="N484"/>
  <c r="N479"/>
  <c r="N480"/>
  <c r="J471"/>
  <c r="K471" s="1"/>
  <c r="M486"/>
  <c r="V487" s="1"/>
  <c r="N481"/>
  <c r="N477"/>
  <c r="N475"/>
  <c r="N478"/>
  <c r="K474"/>
  <c r="N472"/>
  <c r="N476"/>
  <c r="J483"/>
  <c r="N483" s="1"/>
  <c r="K473"/>
  <c r="K483"/>
  <c r="N457"/>
  <c r="N499" l="1"/>
  <c r="N511"/>
  <c r="N451"/>
  <c r="N508"/>
  <c r="N517"/>
  <c r="N518"/>
  <c r="O520"/>
  <c r="V520"/>
  <c r="R520"/>
  <c r="T520"/>
  <c r="U520"/>
  <c r="S520"/>
  <c r="P520"/>
  <c r="W520"/>
  <c r="K519"/>
  <c r="J519"/>
  <c r="N519" s="1"/>
  <c r="N512"/>
  <c r="N471"/>
  <c r="R487"/>
  <c r="U487"/>
  <c r="T487"/>
  <c r="P487"/>
  <c r="Q487"/>
  <c r="W487"/>
  <c r="S487"/>
  <c r="O487"/>
  <c r="J486"/>
  <c r="N486" s="1"/>
  <c r="K486"/>
  <c r="AE447"/>
  <c r="AD447" s="1"/>
  <c r="AB454"/>
  <c r="M454"/>
  <c r="J454" s="1"/>
  <c r="K454" s="1"/>
  <c r="B454"/>
  <c r="AE450"/>
  <c r="AD450" s="1"/>
  <c r="AB456"/>
  <c r="M456"/>
  <c r="J456" s="1"/>
  <c r="K456" s="1"/>
  <c r="B456"/>
  <c r="AE456"/>
  <c r="AD456" s="1"/>
  <c r="AB445"/>
  <c r="M445"/>
  <c r="B445"/>
  <c r="AE452"/>
  <c r="AD452" s="1"/>
  <c r="AB450"/>
  <c r="M450"/>
  <c r="J450" s="1"/>
  <c r="N450" s="1"/>
  <c r="B450"/>
  <c r="AE455"/>
  <c r="AD455" s="1"/>
  <c r="AB446"/>
  <c r="M446"/>
  <c r="J446" s="1"/>
  <c r="N446" s="1"/>
  <c r="B446"/>
  <c r="W459"/>
  <c r="V459"/>
  <c r="U459"/>
  <c r="T459"/>
  <c r="S459"/>
  <c r="R459"/>
  <c r="Q459"/>
  <c r="P459"/>
  <c r="O459"/>
  <c r="L459"/>
  <c r="I459"/>
  <c r="AE458"/>
  <c r="AD458" s="1"/>
  <c r="AB458"/>
  <c r="M458"/>
  <c r="B458"/>
  <c r="AE457"/>
  <c r="AD457" s="1"/>
  <c r="AB455"/>
  <c r="M455"/>
  <c r="B455"/>
  <c r="AE454"/>
  <c r="AD454" s="1"/>
  <c r="AB452"/>
  <c r="M452"/>
  <c r="B452"/>
  <c r="AE449"/>
  <c r="AD449" s="1"/>
  <c r="AB449"/>
  <c r="M449"/>
  <c r="J449" s="1"/>
  <c r="K449" s="1"/>
  <c r="B449"/>
  <c r="AE448"/>
  <c r="AD448" s="1"/>
  <c r="AB448"/>
  <c r="M448"/>
  <c r="B448"/>
  <c r="AE446"/>
  <c r="AD446" s="1"/>
  <c r="AB453"/>
  <c r="M453"/>
  <c r="B453"/>
  <c r="AE445"/>
  <c r="AD445" s="1"/>
  <c r="AB447"/>
  <c r="M447"/>
  <c r="J447" s="1"/>
  <c r="K447" s="1"/>
  <c r="B447"/>
  <c r="AE444"/>
  <c r="AD444" s="1"/>
  <c r="AB444"/>
  <c r="M444"/>
  <c r="B444"/>
  <c r="AE431"/>
  <c r="AD431" s="1"/>
  <c r="AB427"/>
  <c r="M427"/>
  <c r="J427" s="1"/>
  <c r="K427" s="1"/>
  <c r="B427"/>
  <c r="AE428"/>
  <c r="AD428" s="1"/>
  <c r="AB430"/>
  <c r="M430"/>
  <c r="J430" s="1"/>
  <c r="K430" s="1"/>
  <c r="B430"/>
  <c r="AE423"/>
  <c r="AD423" s="1"/>
  <c r="AB425"/>
  <c r="M425"/>
  <c r="J425" s="1"/>
  <c r="K425" s="1"/>
  <c r="B425"/>
  <c r="AE422"/>
  <c r="AD422" s="1"/>
  <c r="AB426"/>
  <c r="M426"/>
  <c r="J426" s="1"/>
  <c r="N426" s="1"/>
  <c r="B426"/>
  <c r="AE419"/>
  <c r="AD419" s="1"/>
  <c r="AB429"/>
  <c r="M429"/>
  <c r="J429" s="1"/>
  <c r="K429" s="1"/>
  <c r="B429"/>
  <c r="AE418"/>
  <c r="AD418" s="1"/>
  <c r="AB424"/>
  <c r="M424"/>
  <c r="J424" s="1"/>
  <c r="K424" s="1"/>
  <c r="B424"/>
  <c r="AE425"/>
  <c r="AD425" s="1"/>
  <c r="AB428"/>
  <c r="M428"/>
  <c r="J428" s="1"/>
  <c r="K428" s="1"/>
  <c r="B428"/>
  <c r="N454" l="1"/>
  <c r="N447"/>
  <c r="J448"/>
  <c r="K448" s="1"/>
  <c r="J455"/>
  <c r="K455" s="1"/>
  <c r="N456"/>
  <c r="N449"/>
  <c r="J445"/>
  <c r="K445" s="1"/>
  <c r="M459"/>
  <c r="O460" s="1"/>
  <c r="K450"/>
  <c r="K446"/>
  <c r="J444"/>
  <c r="K444" s="1"/>
  <c r="J453"/>
  <c r="K453" s="1"/>
  <c r="J458"/>
  <c r="K458" s="1"/>
  <c r="J452"/>
  <c r="K452" s="1"/>
  <c r="N428"/>
  <c r="N427"/>
  <c r="N430"/>
  <c r="N425"/>
  <c r="K426"/>
  <c r="N429"/>
  <c r="N424"/>
  <c r="N455" l="1"/>
  <c r="N448"/>
  <c r="N458"/>
  <c r="N444"/>
  <c r="N453"/>
  <c r="V460"/>
  <c r="R460"/>
  <c r="T460"/>
  <c r="P460"/>
  <c r="W460"/>
  <c r="Q460"/>
  <c r="N445"/>
  <c r="U460"/>
  <c r="S460"/>
  <c r="K459"/>
  <c r="J459"/>
  <c r="N459" s="1"/>
  <c r="N452"/>
  <c r="AE417"/>
  <c r="AD417" s="1"/>
  <c r="AB423"/>
  <c r="M423"/>
  <c r="J423" s="1"/>
  <c r="N423" s="1"/>
  <c r="B423"/>
  <c r="AE415"/>
  <c r="AD415" s="1"/>
  <c r="AB415"/>
  <c r="M415"/>
  <c r="J415" s="1"/>
  <c r="K415" s="1"/>
  <c r="B415"/>
  <c r="K423" l="1"/>
  <c r="N415"/>
  <c r="AE429"/>
  <c r="AD429" s="1"/>
  <c r="AB422"/>
  <c r="M422"/>
  <c r="J422" s="1"/>
  <c r="K422" s="1"/>
  <c r="B422"/>
  <c r="N422" l="1"/>
  <c r="AE416"/>
  <c r="AD416" s="1"/>
  <c r="AB416"/>
  <c r="M416"/>
  <c r="J416" s="1"/>
  <c r="K416" s="1"/>
  <c r="B416"/>
  <c r="W432"/>
  <c r="V432"/>
  <c r="U432"/>
  <c r="T432"/>
  <c r="S432"/>
  <c r="R432"/>
  <c r="Q432"/>
  <c r="P432"/>
  <c r="O432"/>
  <c r="L432"/>
  <c r="I432"/>
  <c r="AE430"/>
  <c r="AD430" s="1"/>
  <c r="AB419"/>
  <c r="M419"/>
  <c r="B419"/>
  <c r="AE427"/>
  <c r="AD427" s="1"/>
  <c r="AB431"/>
  <c r="M431"/>
  <c r="B431"/>
  <c r="AE426"/>
  <c r="AD426" s="1"/>
  <c r="AB421"/>
  <c r="M421"/>
  <c r="B421"/>
  <c r="AE424"/>
  <c r="AD424" s="1"/>
  <c r="AB420"/>
  <c r="M420"/>
  <c r="B420"/>
  <c r="AE421"/>
  <c r="AD421" s="1"/>
  <c r="AB418"/>
  <c r="M418"/>
  <c r="J418" s="1"/>
  <c r="K418" s="1"/>
  <c r="B418"/>
  <c r="AE420"/>
  <c r="AD420" s="1"/>
  <c r="AB417"/>
  <c r="M417"/>
  <c r="B417"/>
  <c r="AE414"/>
  <c r="AD414" s="1"/>
  <c r="AB414"/>
  <c r="M414"/>
  <c r="J414" s="1"/>
  <c r="K414" s="1"/>
  <c r="B414"/>
  <c r="AE400"/>
  <c r="AD400" s="1"/>
  <c r="AB400"/>
  <c r="M400"/>
  <c r="J400" s="1"/>
  <c r="K400" s="1"/>
  <c r="B400"/>
  <c r="AE388"/>
  <c r="AD388" s="1"/>
  <c r="AB399"/>
  <c r="M399"/>
  <c r="J399" s="1"/>
  <c r="K399" s="1"/>
  <c r="B399"/>
  <c r="AE398"/>
  <c r="AD398" s="1"/>
  <c r="AB394"/>
  <c r="M394"/>
  <c r="J394" s="1"/>
  <c r="K394" s="1"/>
  <c r="B394"/>
  <c r="AE397"/>
  <c r="AD397" s="1"/>
  <c r="AB395"/>
  <c r="M395"/>
  <c r="J395" s="1"/>
  <c r="K395" s="1"/>
  <c r="B395"/>
  <c r="AE396"/>
  <c r="AD396" s="1"/>
  <c r="AB397"/>
  <c r="M397"/>
  <c r="J397" s="1"/>
  <c r="K397" s="1"/>
  <c r="B397"/>
  <c r="AE394"/>
  <c r="AD394" s="1"/>
  <c r="AB388"/>
  <c r="M388"/>
  <c r="J388" s="1"/>
  <c r="K388" s="1"/>
  <c r="B388"/>
  <c r="AE393"/>
  <c r="AD393" s="1"/>
  <c r="AB393"/>
  <c r="M393"/>
  <c r="J393" s="1"/>
  <c r="K393" s="1"/>
  <c r="B393"/>
  <c r="AE391"/>
  <c r="AD391" s="1"/>
  <c r="AB386"/>
  <c r="M386"/>
  <c r="J386" s="1"/>
  <c r="N386" s="1"/>
  <c r="B386"/>
  <c r="AE392"/>
  <c r="AD392" s="1"/>
  <c r="AB392"/>
  <c r="M392"/>
  <c r="J392" s="1"/>
  <c r="K392" s="1"/>
  <c r="B392"/>
  <c r="AE384"/>
  <c r="AD384" s="1"/>
  <c r="AB381"/>
  <c r="M381"/>
  <c r="J381" s="1"/>
  <c r="N381" s="1"/>
  <c r="B381"/>
  <c r="AE383"/>
  <c r="AD383" s="1"/>
  <c r="AB380"/>
  <c r="M380"/>
  <c r="J380" s="1"/>
  <c r="N380" s="1"/>
  <c r="B380"/>
  <c r="AE382"/>
  <c r="AD382" s="1"/>
  <c r="AB383"/>
  <c r="M383"/>
  <c r="J383" s="1"/>
  <c r="N383" s="1"/>
  <c r="B383"/>
  <c r="AE381"/>
  <c r="AD381" s="1"/>
  <c r="AB382"/>
  <c r="M382"/>
  <c r="B382"/>
  <c r="W402"/>
  <c r="V402"/>
  <c r="U402"/>
  <c r="T402"/>
  <c r="S402"/>
  <c r="R402"/>
  <c r="Q402"/>
  <c r="P402"/>
  <c r="O402"/>
  <c r="L402"/>
  <c r="I402"/>
  <c r="AE401"/>
  <c r="AD401" s="1"/>
  <c r="AB401"/>
  <c r="M401"/>
  <c r="B401"/>
  <c r="AE399"/>
  <c r="AD399" s="1"/>
  <c r="AB391"/>
  <c r="M391"/>
  <c r="J391" s="1"/>
  <c r="K391" s="1"/>
  <c r="B391"/>
  <c r="AE395"/>
  <c r="AD395" s="1"/>
  <c r="AB396"/>
  <c r="M396"/>
  <c r="B396"/>
  <c r="AE390"/>
  <c r="AD390" s="1"/>
  <c r="AB385"/>
  <c r="M385"/>
  <c r="J385" s="1"/>
  <c r="K385" s="1"/>
  <c r="B385"/>
  <c r="AE389"/>
  <c r="AD389" s="1"/>
  <c r="AB387"/>
  <c r="M387"/>
  <c r="B387"/>
  <c r="AE387"/>
  <c r="AD387" s="1"/>
  <c r="AB398"/>
  <c r="M398"/>
  <c r="B398"/>
  <c r="AE386"/>
  <c r="AD386" s="1"/>
  <c r="AB390"/>
  <c r="M390"/>
  <c r="J390" s="1"/>
  <c r="K390" s="1"/>
  <c r="B390"/>
  <c r="AE385"/>
  <c r="AD385" s="1"/>
  <c r="AB389"/>
  <c r="M389"/>
  <c r="B389"/>
  <c r="AE380"/>
  <c r="AD380" s="1"/>
  <c r="AB384"/>
  <c r="M384"/>
  <c r="J384" s="1"/>
  <c r="K384" s="1"/>
  <c r="B384"/>
  <c r="AE364"/>
  <c r="AD364" s="1"/>
  <c r="AB354"/>
  <c r="M354"/>
  <c r="J354" s="1"/>
  <c r="K354" s="1"/>
  <c r="B354"/>
  <c r="AE353"/>
  <c r="AD353" s="1"/>
  <c r="AB362"/>
  <c r="M362"/>
  <c r="J362" s="1"/>
  <c r="K362" s="1"/>
  <c r="B362"/>
  <c r="AE367"/>
  <c r="AD367" s="1"/>
  <c r="AB366"/>
  <c r="M366"/>
  <c r="J366" s="1"/>
  <c r="K366" s="1"/>
  <c r="B366"/>
  <c r="AE363"/>
  <c r="AD363" s="1"/>
  <c r="AB361"/>
  <c r="M361"/>
  <c r="J361" s="1"/>
  <c r="K361" s="1"/>
  <c r="B361"/>
  <c r="AE351"/>
  <c r="AD351" s="1"/>
  <c r="AB367"/>
  <c r="M367"/>
  <c r="J367" s="1"/>
  <c r="K367" s="1"/>
  <c r="B367"/>
  <c r="AE361"/>
  <c r="AD361" s="1"/>
  <c r="AB360"/>
  <c r="M360"/>
  <c r="J360" s="1"/>
  <c r="K360" s="1"/>
  <c r="B360"/>
  <c r="AE360"/>
  <c r="AD360" s="1"/>
  <c r="AB359"/>
  <c r="M359"/>
  <c r="B359"/>
  <c r="AE359"/>
  <c r="AD359" s="1"/>
  <c r="AB357"/>
  <c r="M357"/>
  <c r="J357" s="1"/>
  <c r="N357" s="1"/>
  <c r="B357"/>
  <c r="AE358"/>
  <c r="AD358" s="1"/>
  <c r="AB358"/>
  <c r="M358"/>
  <c r="J358" s="1"/>
  <c r="N358" s="1"/>
  <c r="B358"/>
  <c r="AE357"/>
  <c r="AD357" s="1"/>
  <c r="AB352"/>
  <c r="M352"/>
  <c r="J352" s="1"/>
  <c r="N352" s="1"/>
  <c r="B352"/>
  <c r="AE356"/>
  <c r="AD356" s="1"/>
  <c r="AB353"/>
  <c r="M353"/>
  <c r="J353" s="1"/>
  <c r="N353" s="1"/>
  <c r="B353"/>
  <c r="AE355"/>
  <c r="AD355" s="1"/>
  <c r="AB351"/>
  <c r="M351"/>
  <c r="J351" s="1"/>
  <c r="N351" s="1"/>
  <c r="B351"/>
  <c r="AE354"/>
  <c r="AD354" s="1"/>
  <c r="AB350"/>
  <c r="M350"/>
  <c r="J350" s="1"/>
  <c r="K350" s="1"/>
  <c r="B350"/>
  <c r="W368"/>
  <c r="V368"/>
  <c r="U368"/>
  <c r="T368"/>
  <c r="S368"/>
  <c r="R368"/>
  <c r="Q368"/>
  <c r="P368"/>
  <c r="O368"/>
  <c r="L368"/>
  <c r="I368"/>
  <c r="AE366"/>
  <c r="AD366" s="1"/>
  <c r="AB365"/>
  <c r="M365"/>
  <c r="J365" s="1"/>
  <c r="K365" s="1"/>
  <c r="B365"/>
  <c r="AE365"/>
  <c r="AD365" s="1"/>
  <c r="AB364"/>
  <c r="M364"/>
  <c r="J364" s="1"/>
  <c r="K364" s="1"/>
  <c r="B364"/>
  <c r="AE362"/>
  <c r="AD362" s="1"/>
  <c r="AB355"/>
  <c r="M355"/>
  <c r="B355"/>
  <c r="AE352"/>
  <c r="AD352" s="1"/>
  <c r="AB356"/>
  <c r="M356"/>
  <c r="J356" s="1"/>
  <c r="K356" s="1"/>
  <c r="B356"/>
  <c r="AE350"/>
  <c r="AD350" s="1"/>
  <c r="AB363"/>
  <c r="M363"/>
  <c r="J363" s="1"/>
  <c r="B363"/>
  <c r="AE349"/>
  <c r="AD349" s="1"/>
  <c r="AB349"/>
  <c r="M349"/>
  <c r="B349"/>
  <c r="AE328"/>
  <c r="AD328" s="1"/>
  <c r="AB329"/>
  <c r="M329"/>
  <c r="B329"/>
  <c r="AE322"/>
  <c r="AD322" s="1"/>
  <c r="AB331"/>
  <c r="M331"/>
  <c r="B331"/>
  <c r="AE321"/>
  <c r="AD321" s="1"/>
  <c r="AB330"/>
  <c r="M330"/>
  <c r="J330" s="1"/>
  <c r="K330" s="1"/>
  <c r="B330"/>
  <c r="AE336"/>
  <c r="AD336" s="1"/>
  <c r="AB336"/>
  <c r="M336"/>
  <c r="J336" s="1"/>
  <c r="K336" s="1"/>
  <c r="B336"/>
  <c r="AE335"/>
  <c r="AD335" s="1"/>
  <c r="AB335"/>
  <c r="M335"/>
  <c r="J335" s="1"/>
  <c r="K335" s="1"/>
  <c r="B335"/>
  <c r="AE332"/>
  <c r="AD332" s="1"/>
  <c r="AB327"/>
  <c r="M327"/>
  <c r="J327" s="1"/>
  <c r="K327" s="1"/>
  <c r="B327"/>
  <c r="AE327"/>
  <c r="AD327" s="1"/>
  <c r="AB332"/>
  <c r="M332"/>
  <c r="J332" s="1"/>
  <c r="N332" s="1"/>
  <c r="B332"/>
  <c r="AE326"/>
  <c r="AD326" s="1"/>
  <c r="AB326"/>
  <c r="M326"/>
  <c r="J326" s="1"/>
  <c r="K326" s="1"/>
  <c r="B326"/>
  <c r="AE331"/>
  <c r="AD331" s="1"/>
  <c r="AB334"/>
  <c r="M334"/>
  <c r="J334" s="1"/>
  <c r="K334" s="1"/>
  <c r="B334"/>
  <c r="AE323"/>
  <c r="AD323" s="1"/>
  <c r="AB324"/>
  <c r="M324"/>
  <c r="J324" s="1"/>
  <c r="K324" s="1"/>
  <c r="B324"/>
  <c r="AE320"/>
  <c r="AD320" s="1"/>
  <c r="AB322"/>
  <c r="M322"/>
  <c r="J322" s="1"/>
  <c r="K322" s="1"/>
  <c r="B322"/>
  <c r="N418" l="1"/>
  <c r="J419"/>
  <c r="K419" s="1"/>
  <c r="J431"/>
  <c r="K431" s="1"/>
  <c r="M432"/>
  <c r="W433" s="1"/>
  <c r="N414"/>
  <c r="N416"/>
  <c r="J417"/>
  <c r="K417" s="1"/>
  <c r="J420"/>
  <c r="K420" s="1"/>
  <c r="J421"/>
  <c r="K421" s="1"/>
  <c r="O433"/>
  <c r="K381"/>
  <c r="J382"/>
  <c r="K382" s="1"/>
  <c r="K383"/>
  <c r="N390"/>
  <c r="K380"/>
  <c r="N395"/>
  <c r="N400"/>
  <c r="N399"/>
  <c r="N391"/>
  <c r="N394"/>
  <c r="N397"/>
  <c r="N388"/>
  <c r="N393"/>
  <c r="N392"/>
  <c r="K386"/>
  <c r="N385"/>
  <c r="M402"/>
  <c r="Q403" s="1"/>
  <c r="J389"/>
  <c r="K389" s="1"/>
  <c r="J398"/>
  <c r="K398" s="1"/>
  <c r="J387"/>
  <c r="K387" s="1"/>
  <c r="J396"/>
  <c r="K396" s="1"/>
  <c r="J401"/>
  <c r="K401" s="1"/>
  <c r="N384"/>
  <c r="N350"/>
  <c r="K353"/>
  <c r="K358"/>
  <c r="K352"/>
  <c r="K357"/>
  <c r="N354"/>
  <c r="N362"/>
  <c r="N365"/>
  <c r="N364"/>
  <c r="N366"/>
  <c r="N361"/>
  <c r="J355"/>
  <c r="K355" s="1"/>
  <c r="N367"/>
  <c r="N363"/>
  <c r="K363"/>
  <c r="N356"/>
  <c r="M368"/>
  <c r="V369" s="1"/>
  <c r="N360"/>
  <c r="J359"/>
  <c r="K359" s="1"/>
  <c r="J349"/>
  <c r="K349" s="1"/>
  <c r="K351"/>
  <c r="J368"/>
  <c r="J329"/>
  <c r="K329" s="1"/>
  <c r="J331"/>
  <c r="K331" s="1"/>
  <c r="N330"/>
  <c r="N336"/>
  <c r="N335"/>
  <c r="N327"/>
  <c r="K332"/>
  <c r="N326"/>
  <c r="N334"/>
  <c r="N324"/>
  <c r="N322"/>
  <c r="N419" l="1"/>
  <c r="N417"/>
  <c r="N431"/>
  <c r="N420"/>
  <c r="V433"/>
  <c r="R433"/>
  <c r="T433"/>
  <c r="Q433"/>
  <c r="P433"/>
  <c r="U433"/>
  <c r="S433"/>
  <c r="N421"/>
  <c r="K432"/>
  <c r="J432"/>
  <c r="N432" s="1"/>
  <c r="N382"/>
  <c r="N359"/>
  <c r="N387"/>
  <c r="N349"/>
  <c r="N398"/>
  <c r="N396"/>
  <c r="O403"/>
  <c r="V403"/>
  <c r="W403"/>
  <c r="R403"/>
  <c r="S403"/>
  <c r="T403"/>
  <c r="P403"/>
  <c r="U403"/>
  <c r="N389"/>
  <c r="K402"/>
  <c r="J402"/>
  <c r="N402" s="1"/>
  <c r="N401"/>
  <c r="N355"/>
  <c r="T369"/>
  <c r="O369"/>
  <c r="R369"/>
  <c r="W369"/>
  <c r="S369"/>
  <c r="P369"/>
  <c r="U369"/>
  <c r="Q369"/>
  <c r="N368"/>
  <c r="K368"/>
  <c r="N329"/>
  <c r="N331"/>
  <c r="AE329" l="1"/>
  <c r="AD329" s="1"/>
  <c r="AB325"/>
  <c r="M325"/>
  <c r="J325" s="1"/>
  <c r="N325" s="1"/>
  <c r="B325"/>
  <c r="AE334"/>
  <c r="AD334" s="1"/>
  <c r="AB328"/>
  <c r="M328"/>
  <c r="J328" s="1"/>
  <c r="K328" s="1"/>
  <c r="B328"/>
  <c r="AE333"/>
  <c r="AD333" s="1"/>
  <c r="AB323"/>
  <c r="M323"/>
  <c r="J323" s="1"/>
  <c r="K323" s="1"/>
  <c r="B323"/>
  <c r="AE330"/>
  <c r="AD330" s="1"/>
  <c r="AB333"/>
  <c r="M333"/>
  <c r="J333" s="1"/>
  <c r="N333" s="1"/>
  <c r="B333"/>
  <c r="W337"/>
  <c r="V337"/>
  <c r="U337"/>
  <c r="T337"/>
  <c r="S337"/>
  <c r="R337"/>
  <c r="Q337"/>
  <c r="P337"/>
  <c r="O337"/>
  <c r="L337"/>
  <c r="I337"/>
  <c r="AE325"/>
  <c r="AD325" s="1"/>
  <c r="AB320"/>
  <c r="M320"/>
  <c r="J320" s="1"/>
  <c r="K320" s="1"/>
  <c r="B320"/>
  <c r="AE324"/>
  <c r="AD324" s="1"/>
  <c r="AB321"/>
  <c r="M321"/>
  <c r="J321" s="1"/>
  <c r="K321" s="1"/>
  <c r="B321"/>
  <c r="AE301"/>
  <c r="AD301" s="1"/>
  <c r="AB297"/>
  <c r="M297"/>
  <c r="J297" s="1"/>
  <c r="K297" s="1"/>
  <c r="B297"/>
  <c r="AE306"/>
  <c r="AD306" s="1"/>
  <c r="AB306"/>
  <c r="M306"/>
  <c r="B306"/>
  <c r="AE299"/>
  <c r="AD299" s="1"/>
  <c r="AB304"/>
  <c r="M304"/>
  <c r="J304" s="1"/>
  <c r="K304" s="1"/>
  <c r="B304"/>
  <c r="AE304"/>
  <c r="AD304" s="1"/>
  <c r="AB305"/>
  <c r="M305"/>
  <c r="B305"/>
  <c r="AE303"/>
  <c r="AD303" s="1"/>
  <c r="AB302"/>
  <c r="M302"/>
  <c r="B302"/>
  <c r="AE302"/>
  <c r="AD302" s="1"/>
  <c r="AB301"/>
  <c r="M301"/>
  <c r="J301" s="1"/>
  <c r="K301" s="1"/>
  <c r="B301"/>
  <c r="AE298"/>
  <c r="AD298" s="1"/>
  <c r="AB300"/>
  <c r="M300"/>
  <c r="J300" s="1"/>
  <c r="N300" s="1"/>
  <c r="B300"/>
  <c r="AE297"/>
  <c r="AD297" s="1"/>
  <c r="AB299"/>
  <c r="M299"/>
  <c r="J299" s="1"/>
  <c r="K299" s="1"/>
  <c r="B299"/>
  <c r="W308"/>
  <c r="V308"/>
  <c r="U308"/>
  <c r="T308"/>
  <c r="S308"/>
  <c r="R308"/>
  <c r="Q308"/>
  <c r="P308"/>
  <c r="O308"/>
  <c r="L308"/>
  <c r="I308"/>
  <c r="AE307"/>
  <c r="AD307" s="1"/>
  <c r="AB307"/>
  <c r="M307"/>
  <c r="B307"/>
  <c r="AE305"/>
  <c r="AD305" s="1"/>
  <c r="AB303"/>
  <c r="M303"/>
  <c r="J303" s="1"/>
  <c r="K303" s="1"/>
  <c r="B303"/>
  <c r="AE300"/>
  <c r="AD300" s="1"/>
  <c r="AB296"/>
  <c r="M296"/>
  <c r="J296" s="1"/>
  <c r="K296" s="1"/>
  <c r="B296"/>
  <c r="AE296"/>
  <c r="AD296" s="1"/>
  <c r="AB298"/>
  <c r="M298"/>
  <c r="B298"/>
  <c r="AE279"/>
  <c r="AD279" s="1"/>
  <c r="AB280"/>
  <c r="M280"/>
  <c r="J280" s="1"/>
  <c r="K280" s="1"/>
  <c r="B280"/>
  <c r="AE278"/>
  <c r="AD278" s="1"/>
  <c r="AB279"/>
  <c r="M279"/>
  <c r="J279" s="1"/>
  <c r="K279" s="1"/>
  <c r="B279"/>
  <c r="AE277"/>
  <c r="AD277" s="1"/>
  <c r="AB278"/>
  <c r="M278"/>
  <c r="J278" s="1"/>
  <c r="K278" s="1"/>
  <c r="B278"/>
  <c r="AE271"/>
  <c r="AD271" s="1"/>
  <c r="AB277"/>
  <c r="M277"/>
  <c r="J277" s="1"/>
  <c r="N277" s="1"/>
  <c r="B277"/>
  <c r="AE270"/>
  <c r="AD270" s="1"/>
  <c r="AB276"/>
  <c r="M276"/>
  <c r="J276" s="1"/>
  <c r="K276" s="1"/>
  <c r="B276"/>
  <c r="AE269"/>
  <c r="AD269" s="1"/>
  <c r="AB275"/>
  <c r="M275"/>
  <c r="J275" s="1"/>
  <c r="N275" s="1"/>
  <c r="B275"/>
  <c r="AE282"/>
  <c r="AD282" s="1"/>
  <c r="AB282"/>
  <c r="M282"/>
  <c r="J282" s="1"/>
  <c r="K282" s="1"/>
  <c r="B282"/>
  <c r="AE281"/>
  <c r="AD281" s="1"/>
  <c r="AB281"/>
  <c r="M281"/>
  <c r="J281" s="1"/>
  <c r="B281"/>
  <c r="AE273"/>
  <c r="AD273" s="1"/>
  <c r="AB273"/>
  <c r="M273"/>
  <c r="J273" s="1"/>
  <c r="N273" s="1"/>
  <c r="B273"/>
  <c r="AE272"/>
  <c r="AD272" s="1"/>
  <c r="AB271"/>
  <c r="M271"/>
  <c r="J271" s="1"/>
  <c r="N271" s="1"/>
  <c r="B271"/>
  <c r="AE280"/>
  <c r="AD280" s="1"/>
  <c r="AB274"/>
  <c r="N274"/>
  <c r="M274"/>
  <c r="K274"/>
  <c r="J274"/>
  <c r="B274"/>
  <c r="AE276"/>
  <c r="AD276"/>
  <c r="AB269"/>
  <c r="M269"/>
  <c r="J269" s="1"/>
  <c r="K269" s="1"/>
  <c r="B269"/>
  <c r="AE275"/>
  <c r="AD275" s="1"/>
  <c r="AB267"/>
  <c r="M267"/>
  <c r="J267" s="1"/>
  <c r="K267" s="1"/>
  <c r="B267"/>
  <c r="M337" l="1"/>
  <c r="V338" s="1"/>
  <c r="N320"/>
  <c r="N321"/>
  <c r="K325"/>
  <c r="N328"/>
  <c r="N323"/>
  <c r="J337"/>
  <c r="N337" s="1"/>
  <c r="K333"/>
  <c r="O338"/>
  <c r="N301"/>
  <c r="J305"/>
  <c r="K305" s="1"/>
  <c r="K300"/>
  <c r="J302"/>
  <c r="K302" s="1"/>
  <c r="J306"/>
  <c r="K306" s="1"/>
  <c r="N299"/>
  <c r="N303"/>
  <c r="N297"/>
  <c r="N296"/>
  <c r="N304"/>
  <c r="M308"/>
  <c r="O309" s="1"/>
  <c r="J298"/>
  <c r="K298" s="1"/>
  <c r="J307"/>
  <c r="K307" s="1"/>
  <c r="K271"/>
  <c r="N280"/>
  <c r="N279"/>
  <c r="N278"/>
  <c r="K277"/>
  <c r="N276"/>
  <c r="K275"/>
  <c r="N282"/>
  <c r="N281"/>
  <c r="K281"/>
  <c r="K273"/>
  <c r="N269"/>
  <c r="N267"/>
  <c r="W338" l="1"/>
  <c r="R338"/>
  <c r="S338"/>
  <c r="T338"/>
  <c r="P338"/>
  <c r="U338"/>
  <c r="Q338"/>
  <c r="K337"/>
  <c r="N305"/>
  <c r="N302"/>
  <c r="N306"/>
  <c r="N307"/>
  <c r="N298"/>
  <c r="J308"/>
  <c r="N308" s="1"/>
  <c r="R309"/>
  <c r="V309"/>
  <c r="U309"/>
  <c r="T309"/>
  <c r="P309"/>
  <c r="Q309"/>
  <c r="W309"/>
  <c r="S309"/>
  <c r="K308"/>
  <c r="W284"/>
  <c r="V284"/>
  <c r="U284"/>
  <c r="T284"/>
  <c r="S284"/>
  <c r="R284"/>
  <c r="Q284"/>
  <c r="P284"/>
  <c r="O284"/>
  <c r="L284"/>
  <c r="I284"/>
  <c r="AE283"/>
  <c r="AD283" s="1"/>
  <c r="AB283"/>
  <c r="M283"/>
  <c r="B283"/>
  <c r="AE274"/>
  <c r="AD274" s="1"/>
  <c r="AB268"/>
  <c r="M268"/>
  <c r="B268"/>
  <c r="AE268"/>
  <c r="AD268" s="1"/>
  <c r="AB272"/>
  <c r="M272"/>
  <c r="B272"/>
  <c r="AE267"/>
  <c r="AD267" s="1"/>
  <c r="AB270"/>
  <c r="M270"/>
  <c r="B270"/>
  <c r="AE249"/>
  <c r="AD249" s="1"/>
  <c r="AB250"/>
  <c r="M250"/>
  <c r="J250" s="1"/>
  <c r="K250" s="1"/>
  <c r="B250"/>
  <c r="AE240"/>
  <c r="AD240" s="1"/>
  <c r="AB243"/>
  <c r="M243"/>
  <c r="J243" s="1"/>
  <c r="K243" s="1"/>
  <c r="B243"/>
  <c r="AE247"/>
  <c r="AD247" s="1"/>
  <c r="AB253"/>
  <c r="M253"/>
  <c r="J253" s="1"/>
  <c r="K253" s="1"/>
  <c r="B253"/>
  <c r="AE246"/>
  <c r="AD246" s="1"/>
  <c r="AB254"/>
  <c r="M254"/>
  <c r="J254" s="1"/>
  <c r="K254" s="1"/>
  <c r="B254"/>
  <c r="AE245"/>
  <c r="AD245" s="1"/>
  <c r="AB248"/>
  <c r="M248"/>
  <c r="J248" s="1"/>
  <c r="N248" s="1"/>
  <c r="B248"/>
  <c r="AE244"/>
  <c r="AD244" s="1"/>
  <c r="AB251"/>
  <c r="M251"/>
  <c r="J251" s="1"/>
  <c r="K251" s="1"/>
  <c r="B251"/>
  <c r="AE243"/>
  <c r="AD243" s="1"/>
  <c r="AB249"/>
  <c r="M249"/>
  <c r="J249" s="1"/>
  <c r="K249" s="1"/>
  <c r="B249"/>
  <c r="AE237"/>
  <c r="AD237" s="1"/>
  <c r="AB239"/>
  <c r="M239"/>
  <c r="J239" s="1"/>
  <c r="K239" s="1"/>
  <c r="B239"/>
  <c r="AE238"/>
  <c r="AD238" s="1"/>
  <c r="AB241"/>
  <c r="M241"/>
  <c r="B241"/>
  <c r="J272" l="1"/>
  <c r="K272" s="1"/>
  <c r="J283"/>
  <c r="K283" s="1"/>
  <c r="M284"/>
  <c r="U285" s="1"/>
  <c r="J270"/>
  <c r="K270" s="1"/>
  <c r="J268"/>
  <c r="K268" s="1"/>
  <c r="N251"/>
  <c r="K248"/>
  <c r="N249"/>
  <c r="N254"/>
  <c r="N250"/>
  <c r="N243"/>
  <c r="J241"/>
  <c r="K241" s="1"/>
  <c r="N253"/>
  <c r="N239"/>
  <c r="N272" l="1"/>
  <c r="N270"/>
  <c r="N283"/>
  <c r="W285"/>
  <c r="V285"/>
  <c r="T285"/>
  <c r="R285"/>
  <c r="P285"/>
  <c r="O285"/>
  <c r="Q285"/>
  <c r="S285"/>
  <c r="N268"/>
  <c r="J284"/>
  <c r="N284" s="1"/>
  <c r="K284"/>
  <c r="N241"/>
  <c r="AE242" l="1"/>
  <c r="AD242" s="1"/>
  <c r="AB247"/>
  <c r="M247"/>
  <c r="J247" s="1"/>
  <c r="N247" s="1"/>
  <c r="B247"/>
  <c r="AE241"/>
  <c r="AD241" s="1"/>
  <c r="AB244"/>
  <c r="M244"/>
  <c r="J244" s="1"/>
  <c r="K244" s="1"/>
  <c r="B244"/>
  <c r="AE250"/>
  <c r="AD250" s="1"/>
  <c r="AB246"/>
  <c r="M246"/>
  <c r="J246" s="1"/>
  <c r="K246" s="1"/>
  <c r="B246"/>
  <c r="AE253"/>
  <c r="AD253" s="1"/>
  <c r="AB238"/>
  <c r="M238"/>
  <c r="J238" s="1"/>
  <c r="K238" s="1"/>
  <c r="B238"/>
  <c r="AE252"/>
  <c r="AD252" s="1"/>
  <c r="AB237"/>
  <c r="M237"/>
  <c r="B237"/>
  <c r="W255"/>
  <c r="V255"/>
  <c r="U255"/>
  <c r="T255"/>
  <c r="S255"/>
  <c r="R255"/>
  <c r="Q255"/>
  <c r="P255"/>
  <c r="O255"/>
  <c r="L255"/>
  <c r="I255"/>
  <c r="AE254"/>
  <c r="AD254" s="1"/>
  <c r="AB236"/>
  <c r="M236"/>
  <c r="B236"/>
  <c r="AE251"/>
  <c r="AD251" s="1"/>
  <c r="AB252"/>
  <c r="M252"/>
  <c r="J252" s="1"/>
  <c r="K252" s="1"/>
  <c r="B252"/>
  <c r="AE248"/>
  <c r="AD248" s="1"/>
  <c r="AB245"/>
  <c r="M245"/>
  <c r="B245"/>
  <c r="AE239"/>
  <c r="AD239" s="1"/>
  <c r="AB242"/>
  <c r="M242"/>
  <c r="B242"/>
  <c r="AE236"/>
  <c r="AD236" s="1"/>
  <c r="AB240"/>
  <c r="M240"/>
  <c r="B240"/>
  <c r="AE221"/>
  <c r="AD221" s="1"/>
  <c r="AB221"/>
  <c r="M221"/>
  <c r="J221" s="1"/>
  <c r="K221" s="1"/>
  <c r="B221"/>
  <c r="AE219"/>
  <c r="AD219" s="1"/>
  <c r="AB220"/>
  <c r="M220"/>
  <c r="J220" s="1"/>
  <c r="K220" s="1"/>
  <c r="B220"/>
  <c r="AE223"/>
  <c r="AD223" s="1"/>
  <c r="AB223"/>
  <c r="M223"/>
  <c r="J223" s="1"/>
  <c r="K223" s="1"/>
  <c r="B223"/>
  <c r="AE218"/>
  <c r="AD218" s="1"/>
  <c r="AB217"/>
  <c r="M217"/>
  <c r="J217" s="1"/>
  <c r="K217" s="1"/>
  <c r="B217"/>
  <c r="AE222"/>
  <c r="AD222" s="1"/>
  <c r="AB222"/>
  <c r="M222"/>
  <c r="J222" s="1"/>
  <c r="K222" s="1"/>
  <c r="B222"/>
  <c r="AE217"/>
  <c r="AD217" s="1"/>
  <c r="AB216"/>
  <c r="M216"/>
  <c r="J216" s="1"/>
  <c r="K216" s="1"/>
  <c r="B216"/>
  <c r="N238" l="1"/>
  <c r="K247"/>
  <c r="J237"/>
  <c r="K237" s="1"/>
  <c r="N244"/>
  <c r="N252"/>
  <c r="M255"/>
  <c r="Q256" s="1"/>
  <c r="N246"/>
  <c r="J240"/>
  <c r="K240" s="1"/>
  <c r="J242"/>
  <c r="K242" s="1"/>
  <c r="J236"/>
  <c r="K236" s="1"/>
  <c r="J245"/>
  <c r="K245" s="1"/>
  <c r="N221"/>
  <c r="N220"/>
  <c r="N223"/>
  <c r="N217"/>
  <c r="N222"/>
  <c r="N216"/>
  <c r="N237" l="1"/>
  <c r="N242"/>
  <c r="N240"/>
  <c r="O256"/>
  <c r="V256"/>
  <c r="W256"/>
  <c r="R256"/>
  <c r="S256"/>
  <c r="T256"/>
  <c r="P256"/>
  <c r="U256"/>
  <c r="K255"/>
  <c r="N236"/>
  <c r="J255"/>
  <c r="N255" s="1"/>
  <c r="N245"/>
  <c r="W224"/>
  <c r="V224"/>
  <c r="U224"/>
  <c r="T224"/>
  <c r="S224"/>
  <c r="R224"/>
  <c r="Q224"/>
  <c r="P224"/>
  <c r="O224"/>
  <c r="L224"/>
  <c r="I224"/>
  <c r="AE220"/>
  <c r="AD220" s="1"/>
  <c r="AB219"/>
  <c r="N219"/>
  <c r="M219"/>
  <c r="K219"/>
  <c r="J219"/>
  <c r="B219"/>
  <c r="AE216"/>
  <c r="AD216" s="1"/>
  <c r="AB218"/>
  <c r="M218"/>
  <c r="B218"/>
  <c r="AE196"/>
  <c r="AD196" s="1"/>
  <c r="AB188"/>
  <c r="M188"/>
  <c r="J188" s="1"/>
  <c r="K188" s="1"/>
  <c r="B188"/>
  <c r="AE195"/>
  <c r="AD195" s="1"/>
  <c r="AB196"/>
  <c r="M196"/>
  <c r="J196" s="1"/>
  <c r="K196" s="1"/>
  <c r="B196"/>
  <c r="AE194"/>
  <c r="AD194" s="1"/>
  <c r="AB191"/>
  <c r="M191"/>
  <c r="J191" s="1"/>
  <c r="K191" s="1"/>
  <c r="B191"/>
  <c r="AE198"/>
  <c r="AD198" s="1"/>
  <c r="AB197"/>
  <c r="M197"/>
  <c r="J197" s="1"/>
  <c r="K197" s="1"/>
  <c r="B197"/>
  <c r="M224" l="1"/>
  <c r="T225" s="1"/>
  <c r="J218"/>
  <c r="K218" s="1"/>
  <c r="K224" s="1"/>
  <c r="O225"/>
  <c r="S225"/>
  <c r="W225"/>
  <c r="R225"/>
  <c r="N188"/>
  <c r="N196"/>
  <c r="N191"/>
  <c r="N197"/>
  <c r="V225" l="1"/>
  <c r="P225"/>
  <c r="U225"/>
  <c r="Q225"/>
  <c r="J224"/>
  <c r="N224" s="1"/>
  <c r="N218"/>
  <c r="AE191"/>
  <c r="AD191" s="1"/>
  <c r="AB190"/>
  <c r="M190"/>
  <c r="J190" s="1"/>
  <c r="N190" s="1"/>
  <c r="B190"/>
  <c r="AE190"/>
  <c r="AD190" s="1"/>
  <c r="AB194"/>
  <c r="M194"/>
  <c r="J194" s="1"/>
  <c r="N194" s="1"/>
  <c r="B194"/>
  <c r="AE189"/>
  <c r="AD189" s="1"/>
  <c r="AB193"/>
  <c r="M193"/>
  <c r="B193"/>
  <c r="W204"/>
  <c r="V204"/>
  <c r="U204"/>
  <c r="T204"/>
  <c r="S204"/>
  <c r="R204"/>
  <c r="Q204"/>
  <c r="P204"/>
  <c r="O204"/>
  <c r="L204"/>
  <c r="I204"/>
  <c r="AE203"/>
  <c r="AD203" s="1"/>
  <c r="AB203"/>
  <c r="M203"/>
  <c r="B203"/>
  <c r="AE202"/>
  <c r="AD202" s="1"/>
  <c r="AB202"/>
  <c r="M202"/>
  <c r="J202" s="1"/>
  <c r="K202" s="1"/>
  <c r="B202"/>
  <c r="AE201"/>
  <c r="AD201" s="1"/>
  <c r="AB201"/>
  <c r="M201"/>
  <c r="B201"/>
  <c r="AE200"/>
  <c r="AD200" s="1"/>
  <c r="AB189"/>
  <c r="M189"/>
  <c r="J189" s="1"/>
  <c r="K189" s="1"/>
  <c r="B189"/>
  <c r="AE199"/>
  <c r="AD199" s="1"/>
  <c r="AB198"/>
  <c r="M198"/>
  <c r="J198" s="1"/>
  <c r="K198" s="1"/>
  <c r="B198"/>
  <c r="AE197"/>
  <c r="AD197" s="1"/>
  <c r="AB200"/>
  <c r="M200"/>
  <c r="B200"/>
  <c r="AE193"/>
  <c r="AD193" s="1"/>
  <c r="AB195"/>
  <c r="M195"/>
  <c r="B195"/>
  <c r="AE192"/>
  <c r="AD192" s="1"/>
  <c r="AB192"/>
  <c r="M192"/>
  <c r="J192" s="1"/>
  <c r="K192" s="1"/>
  <c r="B192"/>
  <c r="AE188"/>
  <c r="AD188" s="1"/>
  <c r="AB199"/>
  <c r="M199"/>
  <c r="B199"/>
  <c r="AE170"/>
  <c r="AD170" s="1"/>
  <c r="AB174"/>
  <c r="M174"/>
  <c r="J174" s="1"/>
  <c r="K174" s="1"/>
  <c r="B174"/>
  <c r="AE163"/>
  <c r="AD163" s="1"/>
  <c r="AB170"/>
  <c r="M170"/>
  <c r="J170" s="1"/>
  <c r="K170" s="1"/>
  <c r="B170"/>
  <c r="AE162"/>
  <c r="AD162" s="1"/>
  <c r="AB169"/>
  <c r="M169"/>
  <c r="J169" s="1"/>
  <c r="K169" s="1"/>
  <c r="B169"/>
  <c r="AE164"/>
  <c r="AD164" s="1"/>
  <c r="AB171"/>
  <c r="M171"/>
  <c r="J171" s="1"/>
  <c r="K171" s="1"/>
  <c r="B171"/>
  <c r="J193" l="1"/>
  <c r="K193" s="1"/>
  <c r="N189"/>
  <c r="N202"/>
  <c r="N198"/>
  <c r="M204"/>
  <c r="O205" s="1"/>
  <c r="N192"/>
  <c r="K190"/>
  <c r="K194"/>
  <c r="J199"/>
  <c r="K199" s="1"/>
  <c r="J195"/>
  <c r="K195" s="1"/>
  <c r="J200"/>
  <c r="K200" s="1"/>
  <c r="J201"/>
  <c r="K201" s="1"/>
  <c r="J203"/>
  <c r="K203" s="1"/>
  <c r="N174"/>
  <c r="N170"/>
  <c r="N169"/>
  <c r="N171"/>
  <c r="N199" l="1"/>
  <c r="N193"/>
  <c r="N201"/>
  <c r="T205"/>
  <c r="N200"/>
  <c r="S205"/>
  <c r="V205"/>
  <c r="P205"/>
  <c r="W205"/>
  <c r="R205"/>
  <c r="Q205"/>
  <c r="U205"/>
  <c r="N195"/>
  <c r="K204"/>
  <c r="N203"/>
  <c r="J204"/>
  <c r="N204" s="1"/>
  <c r="AE168"/>
  <c r="AD168" s="1"/>
  <c r="AB166"/>
  <c r="M166"/>
  <c r="J166" s="1"/>
  <c r="K166" s="1"/>
  <c r="B166"/>
  <c r="AE161"/>
  <c r="AD161" s="1"/>
  <c r="AB167"/>
  <c r="M167"/>
  <c r="J167" s="1"/>
  <c r="N167" s="1"/>
  <c r="B167"/>
  <c r="AE160"/>
  <c r="AD160" s="1"/>
  <c r="AB163"/>
  <c r="M163"/>
  <c r="B163"/>
  <c r="AE159"/>
  <c r="AD159" s="1"/>
  <c r="AB164"/>
  <c r="M164"/>
  <c r="J164" s="1"/>
  <c r="K164" s="1"/>
  <c r="B164"/>
  <c r="AE158"/>
  <c r="AD158" s="1"/>
  <c r="AB157"/>
  <c r="M157"/>
  <c r="J157" s="1"/>
  <c r="K157" s="1"/>
  <c r="B157"/>
  <c r="K167" l="1"/>
  <c r="N164"/>
  <c r="N157"/>
  <c r="J163"/>
  <c r="K163" s="1"/>
  <c r="N166"/>
  <c r="W176"/>
  <c r="V176"/>
  <c r="U176"/>
  <c r="T176"/>
  <c r="S176"/>
  <c r="R176"/>
  <c r="Q176"/>
  <c r="P176"/>
  <c r="O176"/>
  <c r="L176"/>
  <c r="I176"/>
  <c r="AE175"/>
  <c r="AD175" s="1"/>
  <c r="AB175"/>
  <c r="M175"/>
  <c r="B175"/>
  <c r="AE174"/>
  <c r="AD174" s="1"/>
  <c r="AB173"/>
  <c r="M173"/>
  <c r="B173"/>
  <c r="AE173"/>
  <c r="AD173" s="1"/>
  <c r="AB172"/>
  <c r="M172"/>
  <c r="B172"/>
  <c r="AE172"/>
  <c r="AD172" s="1"/>
  <c r="AB168"/>
  <c r="M168"/>
  <c r="B168"/>
  <c r="AE171"/>
  <c r="AD171" s="1"/>
  <c r="AB165"/>
  <c r="M165"/>
  <c r="J165" s="1"/>
  <c r="K165" s="1"/>
  <c r="B165"/>
  <c r="AE169"/>
  <c r="AD169" s="1"/>
  <c r="AB160"/>
  <c r="M160"/>
  <c r="B160"/>
  <c r="AE167"/>
  <c r="AD167" s="1"/>
  <c r="AB162"/>
  <c r="M162"/>
  <c r="B162"/>
  <c r="AE166"/>
  <c r="AD166" s="1"/>
  <c r="AB161"/>
  <c r="M161"/>
  <c r="J161" s="1"/>
  <c r="K161" s="1"/>
  <c r="B161"/>
  <c r="AE165"/>
  <c r="AD165" s="1"/>
  <c r="AB159"/>
  <c r="M159"/>
  <c r="B159"/>
  <c r="AE157"/>
  <c r="AD157" s="1"/>
  <c r="AB158"/>
  <c r="M158"/>
  <c r="B158"/>
  <c r="AE136"/>
  <c r="AD136" s="1"/>
  <c r="AB140"/>
  <c r="M140"/>
  <c r="B140"/>
  <c r="AE135"/>
  <c r="AD135" s="1"/>
  <c r="AB139"/>
  <c r="M139"/>
  <c r="J139" s="1"/>
  <c r="K139" s="1"/>
  <c r="B139"/>
  <c r="AE140"/>
  <c r="AD140" s="1"/>
  <c r="AB142"/>
  <c r="M142"/>
  <c r="J142" s="1"/>
  <c r="K142" s="1"/>
  <c r="B142"/>
  <c r="AE139"/>
  <c r="AD139" s="1"/>
  <c r="AB141"/>
  <c r="M141"/>
  <c r="J141" s="1"/>
  <c r="K141" s="1"/>
  <c r="B141"/>
  <c r="AE142"/>
  <c r="AD142" s="1"/>
  <c r="AB144"/>
  <c r="M144"/>
  <c r="J144" s="1"/>
  <c r="K144" s="1"/>
  <c r="B144"/>
  <c r="AE141"/>
  <c r="AD141" s="1"/>
  <c r="AB143"/>
  <c r="M143"/>
  <c r="B143"/>
  <c r="AE137"/>
  <c r="AD137" s="1"/>
  <c r="AB138"/>
  <c r="M138"/>
  <c r="J138" s="1"/>
  <c r="K138" s="1"/>
  <c r="B138"/>
  <c r="AE143"/>
  <c r="AD143" s="1"/>
  <c r="AB136"/>
  <c r="M136"/>
  <c r="J136" s="1"/>
  <c r="K136" s="1"/>
  <c r="B136"/>
  <c r="W145"/>
  <c r="V145"/>
  <c r="U145"/>
  <c r="T145"/>
  <c r="S145"/>
  <c r="R145"/>
  <c r="Q145"/>
  <c r="P145"/>
  <c r="O145"/>
  <c r="L145"/>
  <c r="I145"/>
  <c r="AE144"/>
  <c r="AD144" s="1"/>
  <c r="AB131"/>
  <c r="M131"/>
  <c r="B131"/>
  <c r="AE138"/>
  <c r="AD138" s="1"/>
  <c r="AB135"/>
  <c r="M135"/>
  <c r="B135"/>
  <c r="AE134"/>
  <c r="AD134" s="1"/>
  <c r="AB137"/>
  <c r="M137"/>
  <c r="B137"/>
  <c r="AE133"/>
  <c r="AD133" s="1"/>
  <c r="AB132"/>
  <c r="M132"/>
  <c r="J132" s="1"/>
  <c r="K132" s="1"/>
  <c r="B132"/>
  <c r="AE132"/>
  <c r="AD132" s="1"/>
  <c r="AB134"/>
  <c r="M134"/>
  <c r="B134"/>
  <c r="AE131"/>
  <c r="AD131" s="1"/>
  <c r="AB133"/>
  <c r="M133"/>
  <c r="J133" s="1"/>
  <c r="K133" s="1"/>
  <c r="B133"/>
  <c r="AE118"/>
  <c r="AD118" s="1"/>
  <c r="AB112"/>
  <c r="M112"/>
  <c r="J112" s="1"/>
  <c r="K112" s="1"/>
  <c r="B112"/>
  <c r="AE117"/>
  <c r="AD117" s="1"/>
  <c r="AB113"/>
  <c r="M113"/>
  <c r="J113" s="1"/>
  <c r="K113" s="1"/>
  <c r="B113"/>
  <c r="AE116"/>
  <c r="AD116" s="1"/>
  <c r="AB117"/>
  <c r="M117"/>
  <c r="J117" s="1"/>
  <c r="K117" s="1"/>
  <c r="B117"/>
  <c r="AE115"/>
  <c r="AD115" s="1"/>
  <c r="AB114"/>
  <c r="M114"/>
  <c r="J114" s="1"/>
  <c r="K114" s="1"/>
  <c r="B114"/>
  <c r="AE112"/>
  <c r="AD112" s="1"/>
  <c r="AB118"/>
  <c r="M118"/>
  <c r="J118" s="1"/>
  <c r="K118" s="1"/>
  <c r="B118"/>
  <c r="W119"/>
  <c r="V119"/>
  <c r="U119"/>
  <c r="T119"/>
  <c r="S119"/>
  <c r="R119"/>
  <c r="Q119"/>
  <c r="P119"/>
  <c r="O119"/>
  <c r="L119"/>
  <c r="I119"/>
  <c r="AE114"/>
  <c r="AD114" s="1"/>
  <c r="AB111"/>
  <c r="M111"/>
  <c r="J111" s="1"/>
  <c r="K111" s="1"/>
  <c r="B111"/>
  <c r="AE113"/>
  <c r="AD113" s="1"/>
  <c r="AB116"/>
  <c r="M116"/>
  <c r="J116" s="1"/>
  <c r="K116" s="1"/>
  <c r="B116"/>
  <c r="AE111"/>
  <c r="AD111" s="1"/>
  <c r="AB115"/>
  <c r="M115"/>
  <c r="J115" s="1"/>
  <c r="N115" s="1"/>
  <c r="B115"/>
  <c r="AE95"/>
  <c r="AD95" s="1"/>
  <c r="AB96"/>
  <c r="M96"/>
  <c r="J96" s="1"/>
  <c r="K96" s="1"/>
  <c r="B96"/>
  <c r="AE90"/>
  <c r="AD90" s="1"/>
  <c r="AB92"/>
  <c r="M92"/>
  <c r="J92" s="1"/>
  <c r="K92" s="1"/>
  <c r="B92"/>
  <c r="AE89"/>
  <c r="AD89" s="1"/>
  <c r="AB87"/>
  <c r="M87"/>
  <c r="J87" s="1"/>
  <c r="K87" s="1"/>
  <c r="B87"/>
  <c r="AB89"/>
  <c r="M89"/>
  <c r="J89" s="1"/>
  <c r="K89" s="1"/>
  <c r="B89"/>
  <c r="AB98"/>
  <c r="M98"/>
  <c r="J98" s="1"/>
  <c r="K98" s="1"/>
  <c r="B98"/>
  <c r="AE97"/>
  <c r="AD97" s="1"/>
  <c r="W99"/>
  <c r="V99"/>
  <c r="U99"/>
  <c r="T99"/>
  <c r="S99"/>
  <c r="R99"/>
  <c r="Q99"/>
  <c r="P99"/>
  <c r="O99"/>
  <c r="L99"/>
  <c r="I99"/>
  <c r="AE98"/>
  <c r="AD98" s="1"/>
  <c r="AB90"/>
  <c r="M90"/>
  <c r="J90" s="1"/>
  <c r="K90" s="1"/>
  <c r="B90"/>
  <c r="AE96"/>
  <c r="AD96" s="1"/>
  <c r="AE94"/>
  <c r="AD94" s="1"/>
  <c r="AB94"/>
  <c r="M94"/>
  <c r="J94" s="1"/>
  <c r="N94" s="1"/>
  <c r="B94"/>
  <c r="AE93"/>
  <c r="AD93" s="1"/>
  <c r="AB91"/>
  <c r="M91"/>
  <c r="J91" s="1"/>
  <c r="N91" s="1"/>
  <c r="B91"/>
  <c r="AE92"/>
  <c r="AD92" s="1"/>
  <c r="AB86"/>
  <c r="M86"/>
  <c r="J86" s="1"/>
  <c r="B86"/>
  <c r="AE91"/>
  <c r="AD91" s="1"/>
  <c r="AB93"/>
  <c r="N93"/>
  <c r="M93"/>
  <c r="J93" s="1"/>
  <c r="K93" s="1"/>
  <c r="B93"/>
  <c r="AE88"/>
  <c r="AD88" s="1"/>
  <c r="AB88"/>
  <c r="M88"/>
  <c r="J88" s="1"/>
  <c r="N88" s="1"/>
  <c r="B88"/>
  <c r="AE87"/>
  <c r="AD87" s="1"/>
  <c r="AB95"/>
  <c r="N95"/>
  <c r="M95"/>
  <c r="J95" s="1"/>
  <c r="K95" s="1"/>
  <c r="B95"/>
  <c r="AE86"/>
  <c r="AD86" s="1"/>
  <c r="AB97"/>
  <c r="M97"/>
  <c r="J97" s="1"/>
  <c r="N97" s="1"/>
  <c r="B97"/>
  <c r="AE66"/>
  <c r="AD66" s="1"/>
  <c r="AB65"/>
  <c r="M65"/>
  <c r="B65"/>
  <c r="AE73"/>
  <c r="AD73" s="1"/>
  <c r="AB71"/>
  <c r="M71"/>
  <c r="J71" s="1"/>
  <c r="K71" s="1"/>
  <c r="B71"/>
  <c r="AE72"/>
  <c r="AD72" s="1"/>
  <c r="AB69"/>
  <c r="M69"/>
  <c r="J69" s="1"/>
  <c r="K69" s="1"/>
  <c r="B69"/>
  <c r="AE71"/>
  <c r="AD71" s="1"/>
  <c r="AB70"/>
  <c r="M70"/>
  <c r="J70" s="1"/>
  <c r="K70" s="1"/>
  <c r="B70"/>
  <c r="AE70"/>
  <c r="AD70" s="1"/>
  <c r="AB72"/>
  <c r="M72"/>
  <c r="B72"/>
  <c r="AE67"/>
  <c r="AD67" s="1"/>
  <c r="AB73"/>
  <c r="M73"/>
  <c r="J73" s="1"/>
  <c r="N73" s="1"/>
  <c r="B73"/>
  <c r="N165" l="1"/>
  <c r="N163"/>
  <c r="J173"/>
  <c r="K173" s="1"/>
  <c r="N161"/>
  <c r="M176"/>
  <c r="O177" s="1"/>
  <c r="J160"/>
  <c r="K160" s="1"/>
  <c r="J158"/>
  <c r="K158" s="1"/>
  <c r="J159"/>
  <c r="K159" s="1"/>
  <c r="J162"/>
  <c r="K162" s="1"/>
  <c r="J168"/>
  <c r="K168" s="1"/>
  <c r="J172"/>
  <c r="K172" s="1"/>
  <c r="J175"/>
  <c r="K175" s="1"/>
  <c r="N158"/>
  <c r="N136"/>
  <c r="J143"/>
  <c r="K143" s="1"/>
  <c r="N139"/>
  <c r="J140"/>
  <c r="K140" s="1"/>
  <c r="N141"/>
  <c r="N132"/>
  <c r="N142"/>
  <c r="N144"/>
  <c r="N138"/>
  <c r="M145"/>
  <c r="U146" s="1"/>
  <c r="J134"/>
  <c r="K134" s="1"/>
  <c r="J137"/>
  <c r="K137" s="1"/>
  <c r="J135"/>
  <c r="K135" s="1"/>
  <c r="J131"/>
  <c r="K131" s="1"/>
  <c r="N133"/>
  <c r="N112"/>
  <c r="N113"/>
  <c r="N117"/>
  <c r="N114"/>
  <c r="N118"/>
  <c r="N111"/>
  <c r="M119"/>
  <c r="V120" s="1"/>
  <c r="J119"/>
  <c r="N116"/>
  <c r="K115"/>
  <c r="K119" s="1"/>
  <c r="N98"/>
  <c r="N89"/>
  <c r="N92"/>
  <c r="K97"/>
  <c r="N96"/>
  <c r="K94"/>
  <c r="K91"/>
  <c r="N86"/>
  <c r="K86"/>
  <c r="N87"/>
  <c r="N90"/>
  <c r="M99"/>
  <c r="V100" s="1"/>
  <c r="K88"/>
  <c r="J99"/>
  <c r="N99" s="1"/>
  <c r="J72"/>
  <c r="K72" s="1"/>
  <c r="K73"/>
  <c r="N70"/>
  <c r="J65"/>
  <c r="K65" s="1"/>
  <c r="N71"/>
  <c r="N69"/>
  <c r="W74"/>
  <c r="V74"/>
  <c r="U74"/>
  <c r="T74"/>
  <c r="S74"/>
  <c r="R74"/>
  <c r="Q74"/>
  <c r="P74"/>
  <c r="O74"/>
  <c r="L74"/>
  <c r="I74"/>
  <c r="AE69"/>
  <c r="AD69" s="1"/>
  <c r="AB67"/>
  <c r="M67"/>
  <c r="J67" s="1"/>
  <c r="K67" s="1"/>
  <c r="B67"/>
  <c r="AE68"/>
  <c r="AD68" s="1"/>
  <c r="AB68"/>
  <c r="M68"/>
  <c r="B68"/>
  <c r="AE65"/>
  <c r="AD65" s="1"/>
  <c r="AB66"/>
  <c r="M66"/>
  <c r="B66"/>
  <c r="AE47"/>
  <c r="AD47" s="1"/>
  <c r="AB51"/>
  <c r="M51"/>
  <c r="J51" s="1"/>
  <c r="K51" s="1"/>
  <c r="B51"/>
  <c r="AE46"/>
  <c r="AD46" s="1"/>
  <c r="AB50"/>
  <c r="M50"/>
  <c r="J50" s="1"/>
  <c r="K50" s="1"/>
  <c r="B50"/>
  <c r="AE45"/>
  <c r="AD45" s="1"/>
  <c r="AB42"/>
  <c r="M42"/>
  <c r="J42" s="1"/>
  <c r="K42" s="1"/>
  <c r="B42"/>
  <c r="AE39"/>
  <c r="AD39" s="1"/>
  <c r="AB45"/>
  <c r="M45"/>
  <c r="J45" s="1"/>
  <c r="K45" s="1"/>
  <c r="B45"/>
  <c r="O120" l="1"/>
  <c r="N173"/>
  <c r="N172"/>
  <c r="N143"/>
  <c r="N162"/>
  <c r="N168"/>
  <c r="T177"/>
  <c r="P177"/>
  <c r="U177"/>
  <c r="Q177"/>
  <c r="V177"/>
  <c r="R177"/>
  <c r="W177"/>
  <c r="S177"/>
  <c r="N159"/>
  <c r="K176"/>
  <c r="N160"/>
  <c r="J176"/>
  <c r="N176" s="1"/>
  <c r="N175"/>
  <c r="N140"/>
  <c r="N137"/>
  <c r="N135"/>
  <c r="J145"/>
  <c r="N145" s="1"/>
  <c r="K145"/>
  <c r="N131"/>
  <c r="T146"/>
  <c r="N134"/>
  <c r="P146"/>
  <c r="W146"/>
  <c r="V146"/>
  <c r="R146"/>
  <c r="O146"/>
  <c r="S146"/>
  <c r="Q146"/>
  <c r="P120"/>
  <c r="T120"/>
  <c r="U120"/>
  <c r="R120"/>
  <c r="W120"/>
  <c r="S120"/>
  <c r="Q120"/>
  <c r="N119"/>
  <c r="N72"/>
  <c r="K99"/>
  <c r="W100"/>
  <c r="R100"/>
  <c r="S100"/>
  <c r="T100"/>
  <c r="P100"/>
  <c r="U100"/>
  <c r="Q100"/>
  <c r="O100"/>
  <c r="N65"/>
  <c r="N67"/>
  <c r="M74"/>
  <c r="Q75" s="1"/>
  <c r="J66"/>
  <c r="K66" s="1"/>
  <c r="J68"/>
  <c r="K68" s="1"/>
  <c r="N66"/>
  <c r="N51"/>
  <c r="N50"/>
  <c r="N42"/>
  <c r="N45"/>
  <c r="O75" l="1"/>
  <c r="P75"/>
  <c r="T75"/>
  <c r="W75"/>
  <c r="V75"/>
  <c r="R75"/>
  <c r="U75"/>
  <c r="S75"/>
  <c r="N68"/>
  <c r="K74"/>
  <c r="J74"/>
  <c r="N74" s="1"/>
  <c r="AE51"/>
  <c r="AD51" s="1"/>
  <c r="AB47"/>
  <c r="M47"/>
  <c r="B47"/>
  <c r="AE50"/>
  <c r="AD50" s="1"/>
  <c r="AB39"/>
  <c r="M39"/>
  <c r="B39"/>
  <c r="AE38"/>
  <c r="AD38" s="1"/>
  <c r="AB44"/>
  <c r="M44"/>
  <c r="J44" s="1"/>
  <c r="K44" s="1"/>
  <c r="B44"/>
  <c r="AE37"/>
  <c r="AD37" s="1"/>
  <c r="AB43"/>
  <c r="M43"/>
  <c r="J43" s="1"/>
  <c r="K43" s="1"/>
  <c r="B43"/>
  <c r="AE48"/>
  <c r="AD48" s="1"/>
  <c r="AB52"/>
  <c r="M52"/>
  <c r="J52" s="1"/>
  <c r="K52" s="1"/>
  <c r="B52"/>
  <c r="AE42"/>
  <c r="AD42" s="1"/>
  <c r="AB40"/>
  <c r="M40"/>
  <c r="J40" s="1"/>
  <c r="K40" s="1"/>
  <c r="B40"/>
  <c r="AE28"/>
  <c r="AD28" s="1"/>
  <c r="AB31"/>
  <c r="M31"/>
  <c r="J31" s="1"/>
  <c r="N31" s="1"/>
  <c r="B31"/>
  <c r="AE41"/>
  <c r="AD41" s="1"/>
  <c r="AB33"/>
  <c r="M33"/>
  <c r="J33" s="1"/>
  <c r="N33" s="1"/>
  <c r="B33"/>
  <c r="AE40"/>
  <c r="AD40" s="1"/>
  <c r="AB29"/>
  <c r="M29"/>
  <c r="J29" s="1"/>
  <c r="K29" s="1"/>
  <c r="B29"/>
  <c r="AE36"/>
  <c r="AD36" s="1"/>
  <c r="AB38"/>
  <c r="M38"/>
  <c r="J38" s="1"/>
  <c r="N38" s="1"/>
  <c r="B38"/>
  <c r="AE35"/>
  <c r="AD35" s="1"/>
  <c r="AB37"/>
  <c r="M37"/>
  <c r="J37" s="1"/>
  <c r="K37" s="1"/>
  <c r="B37"/>
  <c r="AE34"/>
  <c r="AD34" s="1"/>
  <c r="AB28"/>
  <c r="M28"/>
  <c r="J28" s="1"/>
  <c r="N28" s="1"/>
  <c r="B28"/>
  <c r="AE33"/>
  <c r="AD33" s="1"/>
  <c r="AB27"/>
  <c r="M27"/>
  <c r="J27" s="1"/>
  <c r="N27" s="1"/>
  <c r="B27"/>
  <c r="AE32"/>
  <c r="AD32" s="1"/>
  <c r="AB30"/>
  <c r="M30"/>
  <c r="J30" s="1"/>
  <c r="N30" s="1"/>
  <c r="B30"/>
  <c r="AE31"/>
  <c r="AD31" s="1"/>
  <c r="AB34"/>
  <c r="M34"/>
  <c r="J34" s="1"/>
  <c r="N34" s="1"/>
  <c r="B34"/>
  <c r="AE30"/>
  <c r="AD30" s="1"/>
  <c r="AB35"/>
  <c r="M35"/>
  <c r="J35" s="1"/>
  <c r="N35" s="1"/>
  <c r="B35"/>
  <c r="AE29"/>
  <c r="AD29" s="1"/>
  <c r="AB36"/>
  <c r="M36"/>
  <c r="J36" s="1"/>
  <c r="K36" s="1"/>
  <c r="B36"/>
  <c r="N37" l="1"/>
  <c r="K27"/>
  <c r="J47"/>
  <c r="K47" s="1"/>
  <c r="K35"/>
  <c r="K33"/>
  <c r="N29"/>
  <c r="N52"/>
  <c r="J39"/>
  <c r="K39" s="1"/>
  <c r="N44"/>
  <c r="N43"/>
  <c r="N40"/>
  <c r="K31"/>
  <c r="K30"/>
  <c r="K28"/>
  <c r="K38"/>
  <c r="K34"/>
  <c r="N36"/>
  <c r="N47" l="1"/>
  <c r="N39"/>
  <c r="AE27"/>
  <c r="AD27" s="1"/>
  <c r="AB32"/>
  <c r="M32"/>
  <c r="J32" s="1"/>
  <c r="N32" s="1"/>
  <c r="B32"/>
  <c r="W53"/>
  <c r="V53"/>
  <c r="U53"/>
  <c r="T53"/>
  <c r="S53"/>
  <c r="R53"/>
  <c r="Q53"/>
  <c r="P53"/>
  <c r="O53"/>
  <c r="L53"/>
  <c r="I53"/>
  <c r="AE52"/>
  <c r="AD52" s="1"/>
  <c r="AB48"/>
  <c r="M48"/>
  <c r="B48"/>
  <c r="AE49"/>
  <c r="AD49" s="1"/>
  <c r="AB46"/>
  <c r="M46"/>
  <c r="B46"/>
  <c r="AE44"/>
  <c r="AD44" s="1"/>
  <c r="AB41"/>
  <c r="M41"/>
  <c r="B41"/>
  <c r="AE43"/>
  <c r="AD43" s="1"/>
  <c r="AB49"/>
  <c r="M49"/>
  <c r="B49"/>
  <c r="AE26"/>
  <c r="AD26" s="1"/>
  <c r="AB26"/>
  <c r="M26"/>
  <c r="B26"/>
  <c r="AE12"/>
  <c r="AD12" s="1"/>
  <c r="AB10"/>
  <c r="M10"/>
  <c r="J10" s="1"/>
  <c r="K10" s="1"/>
  <c r="B10"/>
  <c r="AE11"/>
  <c r="AD11" s="1"/>
  <c r="AB9"/>
  <c r="M9"/>
  <c r="J9" s="1"/>
  <c r="K9" s="1"/>
  <c r="B9"/>
  <c r="AE10"/>
  <c r="AD10" s="1"/>
  <c r="AB8"/>
  <c r="M8"/>
  <c r="J8" s="1"/>
  <c r="K8" s="1"/>
  <c r="B8"/>
  <c r="AE9"/>
  <c r="AD9" s="1"/>
  <c r="AB7"/>
  <c r="M7"/>
  <c r="J7" s="1"/>
  <c r="K7" s="1"/>
  <c r="B7"/>
  <c r="AE8"/>
  <c r="AD8" s="1"/>
  <c r="AB5"/>
  <c r="M5"/>
  <c r="J5" s="1"/>
  <c r="K5" s="1"/>
  <c r="B5"/>
  <c r="AE6"/>
  <c r="AD6" s="1"/>
  <c r="AB13"/>
  <c r="M13"/>
  <c r="J13" s="1"/>
  <c r="K13" s="1"/>
  <c r="B13"/>
  <c r="AE5"/>
  <c r="AD5" s="1"/>
  <c r="AB12"/>
  <c r="M12"/>
  <c r="J12" s="1"/>
  <c r="K12" s="1"/>
  <c r="B12"/>
  <c r="AE13"/>
  <c r="AD13" s="1"/>
  <c r="AB11"/>
  <c r="M11"/>
  <c r="B11"/>
  <c r="AE4"/>
  <c r="AD4" s="1"/>
  <c r="AB6"/>
  <c r="M6"/>
  <c r="J6" s="1"/>
  <c r="K6" s="1"/>
  <c r="B6"/>
  <c r="AE7"/>
  <c r="AD7" s="1"/>
  <c r="AB3"/>
  <c r="M3"/>
  <c r="J3" s="1"/>
  <c r="B3"/>
  <c r="J41" l="1"/>
  <c r="K41" s="1"/>
  <c r="M53"/>
  <c r="O54" s="1"/>
  <c r="K32"/>
  <c r="J26"/>
  <c r="K26" s="1"/>
  <c r="J49"/>
  <c r="K49" s="1"/>
  <c r="J48"/>
  <c r="K48" s="1"/>
  <c r="J46"/>
  <c r="K46" s="1"/>
  <c r="N26"/>
  <c r="N7"/>
  <c r="N10"/>
  <c r="N9"/>
  <c r="N8"/>
  <c r="N5"/>
  <c r="N13"/>
  <c r="N12"/>
  <c r="J11"/>
  <c r="K11" s="1"/>
  <c r="N3"/>
  <c r="K3"/>
  <c r="N6"/>
  <c r="AE3"/>
  <c r="AD3" s="1"/>
  <c r="AB4"/>
  <c r="M4"/>
  <c r="B4"/>
  <c r="W14"/>
  <c r="V14"/>
  <c r="U14"/>
  <c r="T14"/>
  <c r="S14"/>
  <c r="R14"/>
  <c r="Q14"/>
  <c r="P14"/>
  <c r="O14"/>
  <c r="L14"/>
  <c r="I14"/>
  <c r="N41" l="1"/>
  <c r="N49"/>
  <c r="N48"/>
  <c r="T54"/>
  <c r="U54"/>
  <c r="V54"/>
  <c r="P54"/>
  <c r="Q54"/>
  <c r="R54"/>
  <c r="W54"/>
  <c r="S54"/>
  <c r="K53"/>
  <c r="J53"/>
  <c r="N53" s="1"/>
  <c r="N46"/>
  <c r="N11"/>
  <c r="J4"/>
  <c r="K4" s="1"/>
  <c r="M14"/>
  <c r="V15" s="1"/>
  <c r="J14"/>
  <c r="N4" l="1"/>
  <c r="K14"/>
  <c r="R15"/>
  <c r="S15"/>
  <c r="W15"/>
  <c r="O15"/>
  <c r="T15"/>
  <c r="P15"/>
  <c r="U15"/>
  <c r="Q15"/>
  <c r="N14"/>
  <c r="Z4" i="2" l="1"/>
  <c r="Z19" l="1"/>
  <c r="Z35" l="1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K163"/>
  <c r="I163"/>
  <c r="K162"/>
  <c r="K161"/>
  <c r="I161" s="1"/>
  <c r="L161" s="1"/>
  <c r="K160"/>
  <c r="K159"/>
  <c r="K158"/>
  <c r="K157"/>
  <c r="K156"/>
  <c r="K155"/>
  <c r="K154"/>
  <c r="K153"/>
  <c r="K152"/>
  <c r="K151"/>
  <c r="K150"/>
  <c r="K149"/>
  <c r="K148"/>
  <c r="I148"/>
  <c r="L148" s="1"/>
  <c r="K147"/>
  <c r="K146"/>
  <c r="I146" s="1"/>
  <c r="L146" s="1"/>
  <c r="K145"/>
  <c r="K144"/>
  <c r="I144" s="1"/>
  <c r="L144" s="1"/>
  <c r="K143"/>
  <c r="K142"/>
  <c r="I142" s="1"/>
  <c r="L142" s="1"/>
  <c r="K141"/>
  <c r="K140"/>
  <c r="I140" s="1"/>
  <c r="L140" s="1"/>
  <c r="K139"/>
  <c r="K138"/>
  <c r="I138" s="1"/>
  <c r="L138" s="1"/>
  <c r="K137"/>
  <c r="K136"/>
  <c r="I136" s="1"/>
  <c r="L136" s="1"/>
  <c r="K135"/>
  <c r="K134"/>
  <c r="I134" s="1"/>
  <c r="L134" s="1"/>
  <c r="K133"/>
  <c r="K132"/>
  <c r="I132" s="1"/>
  <c r="L132" s="1"/>
  <c r="K131"/>
  <c r="K130"/>
  <c r="I130" s="1"/>
  <c r="L130" s="1"/>
  <c r="K129"/>
  <c r="K128"/>
  <c r="I128" s="1"/>
  <c r="L128" s="1"/>
  <c r="K127"/>
  <c r="K126"/>
  <c r="I126" s="1"/>
  <c r="L126" s="1"/>
  <c r="K125"/>
  <c r="K124"/>
  <c r="I124" s="1"/>
  <c r="L124" s="1"/>
  <c r="K123"/>
  <c r="K122"/>
  <c r="I122" s="1"/>
  <c r="L122" s="1"/>
  <c r="K121"/>
  <c r="K120"/>
  <c r="I120" s="1"/>
  <c r="L120" s="1"/>
  <c r="K119"/>
  <c r="K118"/>
  <c r="I118" s="1"/>
  <c r="L118" s="1"/>
  <c r="K117"/>
  <c r="K116"/>
  <c r="I116" s="1"/>
  <c r="L116" s="1"/>
  <c r="K115"/>
  <c r="K114"/>
  <c r="I114" s="1"/>
  <c r="L114" s="1"/>
  <c r="K113"/>
  <c r="K112"/>
  <c r="I112" s="1"/>
  <c r="L112" s="1"/>
  <c r="Z111"/>
  <c r="K111"/>
  <c r="I111" s="1"/>
  <c r="L111" s="1"/>
  <c r="Z110"/>
  <c r="K110"/>
  <c r="I110" s="1"/>
  <c r="L110" s="1"/>
  <c r="Z109"/>
  <c r="K109"/>
  <c r="I109" s="1"/>
  <c r="L109" s="1"/>
  <c r="Z108"/>
  <c r="K108"/>
  <c r="I108" s="1"/>
  <c r="L108" s="1"/>
  <c r="Z107"/>
  <c r="K107"/>
  <c r="I107" s="1"/>
  <c r="L107" s="1"/>
  <c r="Z106"/>
  <c r="K106"/>
  <c r="I106" s="1"/>
  <c r="L106" s="1"/>
  <c r="Z105"/>
  <c r="K105"/>
  <c r="I105" s="1"/>
  <c r="L105" s="1"/>
  <c r="Z104"/>
  <c r="K104"/>
  <c r="I104" s="1"/>
  <c r="Z103"/>
  <c r="K103"/>
  <c r="Z102"/>
  <c r="K102"/>
  <c r="Z101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Z34"/>
  <c r="K34"/>
  <c r="Z33"/>
  <c r="K33"/>
  <c r="Z32"/>
  <c r="K32"/>
  <c r="Z31"/>
  <c r="K31"/>
  <c r="Z30"/>
  <c r="K30"/>
  <c r="Z29"/>
  <c r="K29"/>
  <c r="Z28"/>
  <c r="K28"/>
  <c r="Z27"/>
  <c r="K27"/>
  <c r="Z26"/>
  <c r="K26"/>
  <c r="Z25"/>
  <c r="K25"/>
  <c r="Z24"/>
  <c r="K24"/>
  <c r="Z23"/>
  <c r="K23"/>
  <c r="Z22"/>
  <c r="K22"/>
  <c r="Z21"/>
  <c r="K21"/>
  <c r="Z20"/>
  <c r="K20"/>
  <c r="K19"/>
  <c r="Z18"/>
  <c r="K18"/>
  <c r="Z17"/>
  <c r="K17"/>
  <c r="Z16"/>
  <c r="K16"/>
  <c r="Z15"/>
  <c r="K15"/>
  <c r="Z14"/>
  <c r="K14"/>
  <c r="Z13"/>
  <c r="K13"/>
  <c r="Z12"/>
  <c r="K12"/>
  <c r="Z11"/>
  <c r="K11"/>
  <c r="Z10"/>
  <c r="K10"/>
  <c r="Z9"/>
  <c r="K9"/>
  <c r="Z8"/>
  <c r="K8"/>
  <c r="Z7"/>
  <c r="K7"/>
  <c r="Z6"/>
  <c r="K6"/>
  <c r="Z5"/>
  <c r="K5"/>
  <c r="K4"/>
  <c r="Z3"/>
  <c r="K3"/>
  <c r="AB2"/>
  <c r="A37" s="1"/>
  <c r="L163" l="1"/>
  <c r="L104"/>
  <c r="I37"/>
  <c r="L37" s="1"/>
  <c r="I39"/>
  <c r="L39" s="1"/>
  <c r="I41"/>
  <c r="L41" s="1"/>
  <c r="I43"/>
  <c r="L43" s="1"/>
  <c r="I45"/>
  <c r="L45" s="1"/>
  <c r="I47"/>
  <c r="L47" s="1"/>
  <c r="I49"/>
  <c r="L49" s="1"/>
  <c r="I51"/>
  <c r="L51" s="1"/>
  <c r="I53"/>
  <c r="L53" s="1"/>
  <c r="I55"/>
  <c r="L55" s="1"/>
  <c r="I57"/>
  <c r="L57" s="1"/>
  <c r="I59"/>
  <c r="L59" s="1"/>
  <c r="I61"/>
  <c r="L61" s="1"/>
  <c r="I63"/>
  <c r="L63" s="1"/>
  <c r="I65"/>
  <c r="L65" s="1"/>
  <c r="I67"/>
  <c r="L67" s="1"/>
  <c r="I69"/>
  <c r="L69" s="1"/>
  <c r="I71"/>
  <c r="L71" s="1"/>
  <c r="I73"/>
  <c r="L73" s="1"/>
  <c r="A3"/>
  <c r="I3"/>
  <c r="L3" s="1"/>
  <c r="A4"/>
  <c r="I4"/>
  <c r="L4" s="1"/>
  <c r="A5"/>
  <c r="I5"/>
  <c r="L5" s="1"/>
  <c r="A6"/>
  <c r="I6"/>
  <c r="L6" s="1"/>
  <c r="A7"/>
  <c r="I7"/>
  <c r="L7" s="1"/>
  <c r="A8"/>
  <c r="I8"/>
  <c r="L8" s="1"/>
  <c r="A9"/>
  <c r="I9"/>
  <c r="L9" s="1"/>
  <c r="A10"/>
  <c r="I10"/>
  <c r="L10" s="1"/>
  <c r="A11"/>
  <c r="I11"/>
  <c r="L11" s="1"/>
  <c r="A12"/>
  <c r="I12"/>
  <c r="L12" s="1"/>
  <c r="A13"/>
  <c r="I13"/>
  <c r="L13" s="1"/>
  <c r="A14"/>
  <c r="I14"/>
  <c r="L14" s="1"/>
  <c r="A15"/>
  <c r="I15"/>
  <c r="L15" s="1"/>
  <c r="A16"/>
  <c r="I16"/>
  <c r="L16" s="1"/>
  <c r="A17"/>
  <c r="I17"/>
  <c r="L17" s="1"/>
  <c r="A18"/>
  <c r="I18"/>
  <c r="L18" s="1"/>
  <c r="A19"/>
  <c r="I19"/>
  <c r="L19" s="1"/>
  <c r="A20"/>
  <c r="I20"/>
  <c r="L20" s="1"/>
  <c r="A21"/>
  <c r="I21"/>
  <c r="L21" s="1"/>
  <c r="A22"/>
  <c r="I22"/>
  <c r="L22" s="1"/>
  <c r="A23"/>
  <c r="I23"/>
  <c r="L23" s="1"/>
  <c r="A24"/>
  <c r="I24"/>
  <c r="L24" s="1"/>
  <c r="A25"/>
  <c r="I25"/>
  <c r="L25" s="1"/>
  <c r="A26"/>
  <c r="I26"/>
  <c r="L26" s="1"/>
  <c r="A27"/>
  <c r="I27"/>
  <c r="L27" s="1"/>
  <c r="A28"/>
  <c r="I28"/>
  <c r="L28" s="1"/>
  <c r="A29"/>
  <c r="I29"/>
  <c r="L29" s="1"/>
  <c r="A30"/>
  <c r="I30"/>
  <c r="L30" s="1"/>
  <c r="A31"/>
  <c r="I31"/>
  <c r="L31" s="1"/>
  <c r="A32"/>
  <c r="I32"/>
  <c r="L32" s="1"/>
  <c r="A33"/>
  <c r="I33"/>
  <c r="L33" s="1"/>
  <c r="A34"/>
  <c r="I34"/>
  <c r="L34" s="1"/>
  <c r="A35"/>
  <c r="I35"/>
  <c r="L35" s="1"/>
  <c r="A36"/>
  <c r="I36"/>
  <c r="L36" s="1"/>
  <c r="A148"/>
  <c r="A146"/>
  <c r="A144"/>
  <c r="A142"/>
  <c r="A140"/>
  <c r="A138"/>
  <c r="A136"/>
  <c r="A134"/>
  <c r="A132"/>
  <c r="A130"/>
  <c r="A128"/>
  <c r="A126"/>
  <c r="A124"/>
  <c r="A122"/>
  <c r="A120"/>
  <c r="A118"/>
  <c r="A116"/>
  <c r="A114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149"/>
  <c r="A147"/>
  <c r="A145"/>
  <c r="A143"/>
  <c r="A141"/>
  <c r="A139"/>
  <c r="A137"/>
  <c r="A135"/>
  <c r="A133"/>
  <c r="A131"/>
  <c r="A129"/>
  <c r="A127"/>
  <c r="A125"/>
  <c r="A123"/>
  <c r="A121"/>
  <c r="A119"/>
  <c r="A117"/>
  <c r="A115"/>
  <c r="A113"/>
  <c r="I38"/>
  <c r="L38" s="1"/>
  <c r="I40"/>
  <c r="L40" s="1"/>
  <c r="I42"/>
  <c r="L42" s="1"/>
  <c r="I44"/>
  <c r="L44" s="1"/>
  <c r="I46"/>
  <c r="L46" s="1"/>
  <c r="I48"/>
  <c r="L48" s="1"/>
  <c r="I50"/>
  <c r="L50" s="1"/>
  <c r="I52"/>
  <c r="L52" s="1"/>
  <c r="I54"/>
  <c r="L54" s="1"/>
  <c r="I56"/>
  <c r="L56" s="1"/>
  <c r="I58"/>
  <c r="L58" s="1"/>
  <c r="I60"/>
  <c r="L60" s="1"/>
  <c r="I62"/>
  <c r="L62" s="1"/>
  <c r="I64"/>
  <c r="L64" s="1"/>
  <c r="I66"/>
  <c r="L66" s="1"/>
  <c r="I68"/>
  <c r="L68" s="1"/>
  <c r="I70"/>
  <c r="L70" s="1"/>
  <c r="I72"/>
  <c r="L72" s="1"/>
  <c r="I113"/>
  <c r="L113" s="1"/>
  <c r="I115"/>
  <c r="L115" s="1"/>
  <c r="I117"/>
  <c r="L117" s="1"/>
  <c r="I119"/>
  <c r="L119" s="1"/>
  <c r="I121"/>
  <c r="L121" s="1"/>
  <c r="I123"/>
  <c r="L123" s="1"/>
  <c r="I125"/>
  <c r="L125" s="1"/>
  <c r="I127"/>
  <c r="L127" s="1"/>
  <c r="I129"/>
  <c r="L129" s="1"/>
  <c r="I131"/>
  <c r="L131" s="1"/>
  <c r="I133"/>
  <c r="L133" s="1"/>
  <c r="I135"/>
  <c r="L135" s="1"/>
  <c r="I137"/>
  <c r="L137" s="1"/>
  <c r="I139"/>
  <c r="L139" s="1"/>
  <c r="I141"/>
  <c r="L141" s="1"/>
  <c r="I143"/>
  <c r="L143" s="1"/>
  <c r="I145"/>
  <c r="L145" s="1"/>
  <c r="I147"/>
  <c r="L147" s="1"/>
  <c r="I149"/>
  <c r="L149" s="1"/>
  <c r="I150"/>
  <c r="L150" s="1"/>
  <c r="I151"/>
  <c r="L151" s="1"/>
  <c r="I152"/>
  <c r="L152" s="1"/>
  <c r="I153"/>
  <c r="L153" s="1"/>
  <c r="I154"/>
  <c r="L154" s="1"/>
  <c r="I155"/>
  <c r="L155" s="1"/>
  <c r="I156"/>
  <c r="L156" s="1"/>
  <c r="I157"/>
  <c r="L157" s="1"/>
  <c r="I158"/>
  <c r="L158" s="1"/>
  <c r="I159"/>
  <c r="L159" s="1"/>
  <c r="I160"/>
  <c r="L160" s="1"/>
  <c r="I74"/>
  <c r="L74" s="1"/>
  <c r="I75"/>
  <c r="L75" s="1"/>
  <c r="I76"/>
  <c r="L76" s="1"/>
  <c r="I77"/>
  <c r="L77" s="1"/>
  <c r="I78"/>
  <c r="L78" s="1"/>
  <c r="I79"/>
  <c r="L79" s="1"/>
  <c r="I80"/>
  <c r="L80" s="1"/>
  <c r="I81"/>
  <c r="L81" s="1"/>
  <c r="I82"/>
  <c r="L82" s="1"/>
  <c r="I83"/>
  <c r="L83" s="1"/>
  <c r="I84"/>
  <c r="L84" s="1"/>
  <c r="I85"/>
  <c r="L85" s="1"/>
  <c r="I86"/>
  <c r="L86" s="1"/>
  <c r="I87"/>
  <c r="L87" s="1"/>
  <c r="I88"/>
  <c r="L88" s="1"/>
  <c r="I89"/>
  <c r="L89" s="1"/>
  <c r="I90"/>
  <c r="L90" s="1"/>
  <c r="I91"/>
  <c r="L91" s="1"/>
  <c r="I92"/>
  <c r="L92" s="1"/>
  <c r="I93"/>
  <c r="L93" s="1"/>
  <c r="I94"/>
  <c r="L94" s="1"/>
  <c r="I95"/>
  <c r="L95" s="1"/>
  <c r="I96"/>
  <c r="L96" s="1"/>
  <c r="I97"/>
  <c r="L97" s="1"/>
  <c r="I98"/>
  <c r="L98" s="1"/>
  <c r="I99"/>
  <c r="L99" s="1"/>
  <c r="I100"/>
  <c r="L100" s="1"/>
  <c r="I101"/>
  <c r="L101" s="1"/>
  <c r="I102"/>
  <c r="L102" s="1"/>
  <c r="I103"/>
  <c r="L103" s="1"/>
  <c r="I162"/>
  <c r="L162" s="1"/>
</calcChain>
</file>

<file path=xl/sharedStrings.xml><?xml version="1.0" encoding="utf-8"?>
<sst xmlns="http://schemas.openxmlformats.org/spreadsheetml/2006/main" count="4527" uniqueCount="1157">
  <si>
    <t>검사수량</t>
    <phoneticPr fontId="6" type="noConversion"/>
  </si>
  <si>
    <t>불 량 내 용</t>
    <phoneticPr fontId="6" type="noConversion"/>
  </si>
  <si>
    <t>생산 LOT</t>
    <phoneticPr fontId="6" type="noConversion"/>
  </si>
  <si>
    <t>비고</t>
    <phoneticPr fontId="6" type="noConversion"/>
  </si>
  <si>
    <t>작업자</t>
    <phoneticPr fontId="6" type="noConversion"/>
  </si>
  <si>
    <t>검사자</t>
    <phoneticPr fontId="6" type="noConversion"/>
  </si>
  <si>
    <t>No</t>
    <phoneticPr fontId="6" type="noConversion"/>
  </si>
  <si>
    <t>월</t>
    <phoneticPr fontId="6" type="noConversion"/>
  </si>
  <si>
    <t>일</t>
    <phoneticPr fontId="6" type="noConversion"/>
  </si>
  <si>
    <t>업체명</t>
    <phoneticPr fontId="6" type="noConversion"/>
  </si>
  <si>
    <t>품명</t>
    <phoneticPr fontId="6" type="noConversion"/>
  </si>
  <si>
    <t>품번</t>
    <phoneticPr fontId="6" type="noConversion"/>
  </si>
  <si>
    <t>원재료명</t>
    <phoneticPr fontId="6" type="noConversion"/>
  </si>
  <si>
    <t>원재료 색</t>
    <phoneticPr fontId="6" type="noConversion"/>
  </si>
  <si>
    <t>양품</t>
    <phoneticPr fontId="6" type="noConversion"/>
  </si>
  <si>
    <t>불량</t>
    <phoneticPr fontId="6" type="noConversion"/>
  </si>
  <si>
    <t>불량률</t>
    <phoneticPr fontId="6" type="noConversion"/>
  </si>
  <si>
    <t>미성형</t>
    <phoneticPr fontId="6" type="noConversion"/>
  </si>
  <si>
    <t>BURR</t>
    <phoneticPr fontId="6" type="noConversion"/>
  </si>
  <si>
    <t>수축</t>
    <phoneticPr fontId="6" type="noConversion"/>
  </si>
  <si>
    <t>파손</t>
    <phoneticPr fontId="6" type="noConversion"/>
  </si>
  <si>
    <t>찍힘</t>
    <phoneticPr fontId="6" type="noConversion"/>
  </si>
  <si>
    <t>이물</t>
    <phoneticPr fontId="6" type="noConversion"/>
  </si>
  <si>
    <t>흑점</t>
    <phoneticPr fontId="6" type="noConversion"/>
  </si>
  <si>
    <t>단차</t>
    <phoneticPr fontId="6" type="noConversion"/>
  </si>
  <si>
    <t>기타</t>
    <phoneticPr fontId="6" type="noConversion"/>
  </si>
  <si>
    <t>생산 날짜</t>
    <phoneticPr fontId="6" type="noConversion"/>
  </si>
  <si>
    <t>설비</t>
    <phoneticPr fontId="6" type="noConversion"/>
  </si>
  <si>
    <t>주.야</t>
    <phoneticPr fontId="6" type="noConversion"/>
  </si>
  <si>
    <t>왕춘영</t>
    <phoneticPr fontId="6" type="noConversion"/>
  </si>
  <si>
    <t>김일화</t>
    <phoneticPr fontId="6" type="noConversion"/>
  </si>
  <si>
    <t>유교</t>
    <phoneticPr fontId="6" type="noConversion"/>
  </si>
  <si>
    <t>합계</t>
    <phoneticPr fontId="6" type="noConversion"/>
  </si>
  <si>
    <t>비   고</t>
    <phoneticPr fontId="6" type="noConversion"/>
  </si>
  <si>
    <t>단차
(변형)</t>
    <phoneticPr fontId="6" type="noConversion"/>
  </si>
  <si>
    <t>박사한</t>
    <phoneticPr fontId="6" type="noConversion"/>
  </si>
  <si>
    <t>의뢰수량</t>
    <phoneticPr fontId="4" type="noConversion"/>
  </si>
  <si>
    <t>오차수량</t>
    <phoneticPr fontId="4" type="noConversion"/>
  </si>
  <si>
    <t>B</t>
    <phoneticPr fontId="4" type="noConversion"/>
  </si>
  <si>
    <t>A</t>
    <phoneticPr fontId="4" type="noConversion"/>
  </si>
  <si>
    <t>월</t>
    <phoneticPr fontId="4" type="noConversion"/>
  </si>
  <si>
    <t>장지아</t>
    <phoneticPr fontId="6" type="noConversion"/>
  </si>
  <si>
    <t>홍명옥</t>
    <phoneticPr fontId="6" type="noConversion"/>
  </si>
  <si>
    <t>MCS</t>
    <phoneticPr fontId="14" type="noConversion"/>
  </si>
  <si>
    <t>SEPARATOR</t>
    <phoneticPr fontId="14" type="noConversion"/>
  </si>
  <si>
    <t>AMB3916A-KAA-R1</t>
    <phoneticPr fontId="14" type="noConversion"/>
  </si>
  <si>
    <t>SPACER L(12X16)</t>
    <phoneticPr fontId="14" type="noConversion"/>
  </si>
  <si>
    <t>SPACER L(14X18)</t>
    <phoneticPr fontId="14" type="noConversion"/>
  </si>
  <si>
    <t>SPACER(1.0T)</t>
    <phoneticPr fontId="14" type="noConversion"/>
  </si>
  <si>
    <t>AMB3909A-KAA-R2</t>
    <phoneticPr fontId="14" type="noConversion"/>
  </si>
  <si>
    <t>SPACER 2</t>
    <phoneticPr fontId="14" type="noConversion"/>
  </si>
  <si>
    <t>SEPARATOR(0.65)</t>
    <phoneticPr fontId="14" type="noConversion"/>
  </si>
  <si>
    <t>AMB3974A-KAA-R1</t>
    <phoneticPr fontId="14" type="noConversion"/>
  </si>
  <si>
    <t>AMB3975A-KAA-R1</t>
    <phoneticPr fontId="14" type="noConversion"/>
  </si>
  <si>
    <t>SPACER2(0.65)</t>
    <phoneticPr fontId="14" type="noConversion"/>
  </si>
  <si>
    <t>AMB3976A-KAA-R1</t>
    <phoneticPr fontId="14" type="noConversion"/>
  </si>
  <si>
    <t>SEPARATOR(0.8)</t>
    <phoneticPr fontId="14" type="noConversion"/>
  </si>
  <si>
    <t>AMB3982A-KAA-R1</t>
    <phoneticPr fontId="14" type="noConversion"/>
  </si>
  <si>
    <t>LEAD GUIDE(0.8P)</t>
    <phoneticPr fontId="14" type="noConversion"/>
  </si>
  <si>
    <t>AMB0433A-KAA-R1</t>
    <phoneticPr fontId="14" type="noConversion"/>
  </si>
  <si>
    <t>F/ADAPTER(0.8P)</t>
    <phoneticPr fontId="14" type="noConversion"/>
  </si>
  <si>
    <t>AMB2069B-KAA-R1</t>
    <phoneticPr fontId="14" type="noConversion"/>
  </si>
  <si>
    <t>ACTUATOR(0.8P)20*23</t>
    <phoneticPr fontId="14" type="noConversion"/>
  </si>
  <si>
    <t>AMB1909A-KAA-R1</t>
    <phoneticPr fontId="14" type="noConversion"/>
  </si>
  <si>
    <t>AMB1909B-KAA-R1</t>
    <phoneticPr fontId="14" type="noConversion"/>
  </si>
  <si>
    <t>STOPPER(0.8P)</t>
    <phoneticPr fontId="14" type="noConversion"/>
  </si>
  <si>
    <t>AMB0213A-KAA-R1</t>
    <phoneticPr fontId="14" type="noConversion"/>
  </si>
  <si>
    <t>All Guide(0.8P)</t>
    <phoneticPr fontId="14" type="noConversion"/>
  </si>
  <si>
    <t>AMB0795A-KAA-R1</t>
    <phoneticPr fontId="14" type="noConversion"/>
  </si>
  <si>
    <t>AMB0121B-KAA-R1</t>
    <phoneticPr fontId="14" type="noConversion"/>
  </si>
  <si>
    <t>STOPPER(18*20)</t>
    <phoneticPr fontId="14" type="noConversion"/>
  </si>
  <si>
    <t>ACTUATOR(18*20)</t>
    <phoneticPr fontId="14" type="noConversion"/>
  </si>
  <si>
    <t>AMB1911B-KAA-R2</t>
    <phoneticPr fontId="14" type="noConversion"/>
  </si>
  <si>
    <t>IC GUIDE(18*20)</t>
    <phoneticPr fontId="14" type="noConversion"/>
  </si>
  <si>
    <t>AMB07E5A-KAA-R2</t>
    <phoneticPr fontId="14" type="noConversion"/>
  </si>
  <si>
    <t>ACTUATOR(22*26)</t>
    <phoneticPr fontId="14" type="noConversion"/>
  </si>
  <si>
    <t>AMB1912A-KAA-R1</t>
    <phoneticPr fontId="14" type="noConversion"/>
  </si>
  <si>
    <t>IC GUIDE</t>
    <phoneticPr fontId="14" type="noConversion"/>
  </si>
  <si>
    <t>AMB0784A-KAA-R1</t>
    <phoneticPr fontId="14" type="noConversion"/>
  </si>
  <si>
    <t>ABA(0.5P)</t>
    <phoneticPr fontId="14" type="noConversion"/>
  </si>
  <si>
    <t>AMB07G2A-KAA-R1</t>
    <phoneticPr fontId="14" type="noConversion"/>
  </si>
  <si>
    <t>ADAPTER(0.5P)</t>
    <phoneticPr fontId="14" type="noConversion"/>
  </si>
  <si>
    <t>AMB07G3A-KAA-R1</t>
    <phoneticPr fontId="14" type="noConversion"/>
  </si>
  <si>
    <t>AMB0111C-KAA-R1</t>
    <phoneticPr fontId="14" type="noConversion"/>
  </si>
  <si>
    <t>LATCH PLATE</t>
    <phoneticPr fontId="14" type="noConversion"/>
  </si>
  <si>
    <t>AMB0922A-KAA-R2</t>
    <phoneticPr fontId="14" type="noConversion"/>
  </si>
  <si>
    <t>BASE(0.45P)</t>
    <phoneticPr fontId="14" type="noConversion"/>
  </si>
  <si>
    <t>AMB0124A-KAA-R1</t>
    <phoneticPr fontId="14" type="noConversion"/>
  </si>
  <si>
    <t>ACTUATOR(0.45P)</t>
    <phoneticPr fontId="14" type="noConversion"/>
  </si>
  <si>
    <t>AMB1913A-KAA-R1</t>
    <phoneticPr fontId="14" type="noConversion"/>
  </si>
  <si>
    <t>ADAPTER(0.45P)</t>
    <phoneticPr fontId="14" type="noConversion"/>
  </si>
  <si>
    <t>AMB0217A-KAA-R1</t>
    <phoneticPr fontId="14" type="noConversion"/>
  </si>
  <si>
    <t>SLIDER</t>
    <phoneticPr fontId="14" type="noConversion"/>
  </si>
  <si>
    <t>AM0607A-J-R2</t>
    <phoneticPr fontId="14" type="noConversion"/>
  </si>
  <si>
    <t>AM0607N-J</t>
    <phoneticPr fontId="14" type="noConversion"/>
  </si>
  <si>
    <t>38P MALE</t>
    <phoneticPr fontId="14" type="noConversion"/>
  </si>
  <si>
    <t>AM0164A-A</t>
    <phoneticPr fontId="14" type="noConversion"/>
  </si>
  <si>
    <t>38P FEMALE</t>
    <phoneticPr fontId="14" type="noConversion"/>
  </si>
  <si>
    <t>AM0165A-A</t>
    <phoneticPr fontId="14" type="noConversion"/>
  </si>
  <si>
    <t>COVER(20*20)</t>
    <phoneticPr fontId="14" type="noConversion"/>
  </si>
  <si>
    <t>AM0340A-K</t>
    <phoneticPr fontId="14" type="noConversion"/>
  </si>
  <si>
    <t>COVER(3CAM)</t>
    <phoneticPr fontId="14" type="noConversion"/>
  </si>
  <si>
    <t>COVER(PL)</t>
    <phoneticPr fontId="14" type="noConversion"/>
  </si>
  <si>
    <t>AM0314C-KP</t>
    <phoneticPr fontId="14" type="noConversion"/>
  </si>
  <si>
    <t>AM0142A-J</t>
    <phoneticPr fontId="14" type="noConversion"/>
  </si>
  <si>
    <t>AM1902B-J</t>
    <phoneticPr fontId="14" type="noConversion"/>
  </si>
  <si>
    <t>AM1902B-JP</t>
    <phoneticPr fontId="14" type="noConversion"/>
  </si>
  <si>
    <t>ADAPTER(22*26)</t>
    <phoneticPr fontId="14" type="noConversion"/>
  </si>
  <si>
    <t>STOPPER</t>
    <phoneticPr fontId="14" type="noConversion"/>
  </si>
  <si>
    <t>AM0211B-K</t>
    <phoneticPr fontId="14" type="noConversion"/>
  </si>
  <si>
    <t>LATCH</t>
    <phoneticPr fontId="14" type="noConversion"/>
  </si>
  <si>
    <t>AM0901A-K</t>
    <phoneticPr fontId="14" type="noConversion"/>
  </si>
  <si>
    <t>AM0810A-J</t>
    <phoneticPr fontId="14" type="noConversion"/>
  </si>
  <si>
    <t>INNER BASE(244DDR2)</t>
    <phoneticPr fontId="14" type="noConversion"/>
  </si>
  <si>
    <t>AM0833A-K</t>
    <phoneticPr fontId="14" type="noConversion"/>
  </si>
  <si>
    <t>204DDR3 BASE</t>
    <phoneticPr fontId="14" type="noConversion"/>
  </si>
  <si>
    <t>AMM0814-KAA-R1</t>
    <phoneticPr fontId="14" type="noConversion"/>
  </si>
  <si>
    <t>240MELON(RVS)</t>
    <phoneticPr fontId="14" type="noConversion"/>
  </si>
  <si>
    <t>AMM0816A-KAA-R1</t>
    <phoneticPr fontId="14" type="noConversion"/>
  </si>
  <si>
    <t>288BASE</t>
    <phoneticPr fontId="14" type="noConversion"/>
  </si>
  <si>
    <t>AMM0821A-KAA-R3</t>
    <phoneticPr fontId="14" type="noConversion"/>
  </si>
  <si>
    <t>AMM0827A-KAA-R2</t>
    <phoneticPr fontId="14" type="noConversion"/>
  </si>
  <si>
    <t>204DDR3BASE(STD)</t>
    <phoneticPr fontId="14" type="noConversion"/>
  </si>
  <si>
    <t>AMM0819A-KAA-R2</t>
    <phoneticPr fontId="14" type="noConversion"/>
  </si>
  <si>
    <t>204DDR3BASE(RVS)</t>
    <phoneticPr fontId="14" type="noConversion"/>
  </si>
  <si>
    <t>AMM0819A-KAB-R2</t>
    <phoneticPr fontId="14" type="noConversion"/>
  </si>
  <si>
    <t>288BASE(STD)</t>
    <phoneticPr fontId="14" type="noConversion"/>
  </si>
  <si>
    <t>AMM0840A-KAA-R2</t>
    <phoneticPr fontId="14" type="noConversion"/>
  </si>
  <si>
    <t>288BASE(RVS)</t>
    <phoneticPr fontId="14" type="noConversion"/>
  </si>
  <si>
    <t>AMM0840A-KAB-R2</t>
    <phoneticPr fontId="14" type="noConversion"/>
  </si>
  <si>
    <t>260DDR4 BASE</t>
    <phoneticPr fontId="14" type="noConversion"/>
  </si>
  <si>
    <t>AMM0822A-KAB-R1</t>
    <phoneticPr fontId="14" type="noConversion"/>
  </si>
  <si>
    <t>VERTICAL BASE(STD)</t>
    <phoneticPr fontId="14" type="noConversion"/>
  </si>
  <si>
    <t>AMM0849A-KAA-R1</t>
    <phoneticPr fontId="14" type="noConversion"/>
  </si>
  <si>
    <t>VERTICAL BASE(RVS)</t>
    <phoneticPr fontId="14" type="noConversion"/>
  </si>
  <si>
    <t>AMM0850A-KAA-R1</t>
    <phoneticPr fontId="14" type="noConversion"/>
  </si>
  <si>
    <t>260 BASE</t>
    <phoneticPr fontId="14" type="noConversion"/>
  </si>
  <si>
    <t>AMM0853A-KAA-R1</t>
    <phoneticPr fontId="14" type="noConversion"/>
  </si>
  <si>
    <t>JOINT SOCKET</t>
    <phoneticPr fontId="14" type="noConversion"/>
  </si>
  <si>
    <t>AMM0860A-KAA-R1</t>
    <phoneticPr fontId="14" type="noConversion"/>
  </si>
  <si>
    <t>AMM0864A-KAA-R1</t>
    <phoneticPr fontId="14" type="noConversion"/>
  </si>
  <si>
    <t>AMM0864A-KAB-R1</t>
    <phoneticPr fontId="14" type="noConversion"/>
  </si>
  <si>
    <t>AMM0863A-KAA-R1</t>
    <phoneticPr fontId="14" type="noConversion"/>
  </si>
  <si>
    <t>STOPPER(L)</t>
    <phoneticPr fontId="14" type="noConversion"/>
  </si>
  <si>
    <t>AMM1237A-KAA-R1</t>
    <phoneticPr fontId="14" type="noConversion"/>
  </si>
  <si>
    <t>STOPPER(R)</t>
    <phoneticPr fontId="14" type="noConversion"/>
  </si>
  <si>
    <t>AMM1237A-KAB-R1</t>
    <phoneticPr fontId="14" type="noConversion"/>
  </si>
  <si>
    <t>AMB0201A-JAA-R2</t>
    <phoneticPr fontId="14" type="noConversion"/>
  </si>
  <si>
    <t>ADAPTER(외각)</t>
    <phoneticPr fontId="14" type="noConversion"/>
  </si>
  <si>
    <t>AMB0201B-JAA-R1</t>
    <phoneticPr fontId="14" type="noConversion"/>
  </si>
  <si>
    <t>ADAPTER(내측)</t>
    <phoneticPr fontId="14" type="noConversion"/>
  </si>
  <si>
    <t>AMB0201C-JAA-R1</t>
    <phoneticPr fontId="14" type="noConversion"/>
  </si>
  <si>
    <t>LEAD GUIDE(0.5P)</t>
    <phoneticPr fontId="14" type="noConversion"/>
  </si>
  <si>
    <t>AMB0414A-KAA-R2</t>
    <phoneticPr fontId="14" type="noConversion"/>
  </si>
  <si>
    <t>ACTUATOR</t>
    <phoneticPr fontId="14" type="noConversion"/>
  </si>
  <si>
    <t>ACTUATOR(바깥)</t>
    <phoneticPr fontId="14" type="noConversion"/>
  </si>
  <si>
    <t>ACTUATOR(안쪽)</t>
    <phoneticPr fontId="14" type="noConversion"/>
  </si>
  <si>
    <t>ACTUATOR(0.4MM)</t>
    <phoneticPr fontId="14" type="noConversion"/>
  </si>
  <si>
    <t>AMB1902B-KAA-R1</t>
    <phoneticPr fontId="14" type="noConversion"/>
  </si>
  <si>
    <t>AMB1904D-KAA-R2</t>
    <phoneticPr fontId="14" type="noConversion"/>
  </si>
  <si>
    <t>LEAD GUIDE</t>
    <phoneticPr fontId="14" type="noConversion"/>
  </si>
  <si>
    <t>AMB0401A-KAA-R1</t>
    <phoneticPr fontId="14" type="noConversion"/>
  </si>
  <si>
    <t>PROBE/H(I/V)</t>
    <phoneticPr fontId="14" type="noConversion"/>
  </si>
  <si>
    <t>AMB2102A-KAA-R1</t>
    <phoneticPr fontId="14" type="noConversion"/>
  </si>
  <si>
    <t>PROBE/H(B/K)</t>
    <phoneticPr fontId="14" type="noConversion"/>
  </si>
  <si>
    <t>AMB2102B-KAA-R1</t>
    <phoneticPr fontId="14" type="noConversion"/>
  </si>
  <si>
    <t>BASE PLATE</t>
    <phoneticPr fontId="14" type="noConversion"/>
  </si>
  <si>
    <t>AMB2201A-KAA-R1</t>
    <phoneticPr fontId="14" type="noConversion"/>
  </si>
  <si>
    <t>FLOATING/A(12X16)0.5P</t>
    <phoneticPr fontId="14" type="noConversion"/>
  </si>
  <si>
    <t>F/ADAPTER(12X16)0.5P</t>
    <phoneticPr fontId="14" type="noConversion"/>
  </si>
  <si>
    <t>AMB2011A-KAA-R1</t>
    <phoneticPr fontId="14" type="noConversion"/>
  </si>
  <si>
    <t>FLOATING/A(11X11.5)0.5P</t>
    <phoneticPr fontId="14" type="noConversion"/>
  </si>
  <si>
    <t>AMB2026A-KAA-R3</t>
    <phoneticPr fontId="14" type="noConversion"/>
  </si>
  <si>
    <t>F/ADAPTER(15X15)0.5P</t>
    <phoneticPr fontId="14" type="noConversion"/>
  </si>
  <si>
    <t>F/ADAPTER</t>
    <phoneticPr fontId="14" type="noConversion"/>
  </si>
  <si>
    <t>AMB2063A-KAA-R1</t>
    <phoneticPr fontId="14" type="noConversion"/>
  </si>
  <si>
    <t>AMB2065A-KAA-R1</t>
    <phoneticPr fontId="14" type="noConversion"/>
  </si>
  <si>
    <t>BODY(9COB)</t>
    <phoneticPr fontId="14" type="noConversion"/>
  </si>
  <si>
    <t>AMB0108A-KAA-R1</t>
    <phoneticPr fontId="14" type="noConversion"/>
  </si>
  <si>
    <t>PIN TOP PLATE</t>
    <phoneticPr fontId="14" type="noConversion"/>
  </si>
  <si>
    <t>AMB2602A-KAA-R1</t>
    <phoneticPr fontId="14" type="noConversion"/>
  </si>
  <si>
    <t>PIN BRACKET</t>
    <phoneticPr fontId="14" type="noConversion"/>
  </si>
  <si>
    <t>AMB2402A-KAA-R1</t>
    <phoneticPr fontId="14" type="noConversion"/>
  </si>
  <si>
    <t>BODY(25*26)0.9P</t>
    <phoneticPr fontId="14" type="noConversion"/>
  </si>
  <si>
    <t>AM0147B-K-R1</t>
    <phoneticPr fontId="14" type="noConversion"/>
  </si>
  <si>
    <t>AM2104B-K-R2</t>
    <phoneticPr fontId="14" type="noConversion"/>
  </si>
  <si>
    <t>AM1704B-K-R2</t>
    <phoneticPr fontId="14" type="noConversion"/>
  </si>
  <si>
    <t>BODY(0.4P)</t>
    <phoneticPr fontId="14" type="noConversion"/>
  </si>
  <si>
    <t>AM0170C-J-R1</t>
    <phoneticPr fontId="14" type="noConversion"/>
  </si>
  <si>
    <t>ADAPTER(0.4P)</t>
    <phoneticPr fontId="14" type="noConversion"/>
  </si>
  <si>
    <t>AM0247C-J-R1</t>
    <phoneticPr fontId="14" type="noConversion"/>
  </si>
  <si>
    <t>ACTUATOR(0.4P)</t>
    <phoneticPr fontId="14" type="noConversion"/>
  </si>
  <si>
    <t>AM1907C-J-R1</t>
    <phoneticPr fontId="14" type="noConversion"/>
  </si>
  <si>
    <t>LEAD GUIDE(0.4P)</t>
    <phoneticPr fontId="14" type="noConversion"/>
  </si>
  <si>
    <t>AMB0401C-KAA-R1</t>
    <phoneticPr fontId="14" type="noConversion"/>
  </si>
  <si>
    <t>IC GUIDE</t>
    <phoneticPr fontId="14" type="noConversion"/>
  </si>
  <si>
    <t>AMB0741A-KAA-R1</t>
    <phoneticPr fontId="14" type="noConversion"/>
  </si>
  <si>
    <t>BASE(22*26 1P)</t>
    <phoneticPr fontId="14" type="noConversion"/>
  </si>
  <si>
    <t>AMB0125A-KAA-R1</t>
    <phoneticPr fontId="14" type="noConversion"/>
  </si>
  <si>
    <t>STOPPER(22*26 1P)</t>
    <phoneticPr fontId="14" type="noConversion"/>
  </si>
  <si>
    <t>AMB0221A-KAA-R1</t>
    <phoneticPr fontId="14" type="noConversion"/>
  </si>
  <si>
    <t>ACTUATOR(22*26 1P)</t>
    <phoneticPr fontId="14" type="noConversion"/>
  </si>
  <si>
    <t>AMB1914A-KAA-R1</t>
    <phoneticPr fontId="14" type="noConversion"/>
  </si>
  <si>
    <t>SST</t>
    <phoneticPr fontId="14" type="noConversion"/>
  </si>
  <si>
    <t>BASE</t>
    <phoneticPr fontId="14" type="noConversion"/>
  </si>
  <si>
    <t>KR6156-B841CA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</si>
  <si>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B841CA</t>
    </r>
    <phoneticPr fontId="14" type="noConversion"/>
  </si>
  <si>
    <t>BASE(MCP)</t>
    <phoneticPr fontId="14" type="noConversion"/>
  </si>
  <si>
    <t>KR6156BB841CA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</si>
  <si>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E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380</t>
    </r>
    <r>
      <rPr>
        <sz val="10"/>
        <color indexed="8"/>
        <rFont val="새굴림"/>
        <family val="1"/>
        <charset val="129"/>
      </rPr>
      <t>CA</t>
    </r>
    <phoneticPr fontId="14" type="noConversion"/>
  </si>
  <si>
    <t>BASE(POP)</t>
    <phoneticPr fontId="14" type="noConversion"/>
  </si>
  <si>
    <t>KR6156CB841CA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</si>
  <si>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D</t>
    </r>
    <r>
      <rPr>
        <sz val="10"/>
        <color indexed="8"/>
        <rFont val="새굴림"/>
        <family val="1"/>
        <charset val="129"/>
      </rPr>
      <t>B841CA</t>
    </r>
    <phoneticPr fontId="14" type="noConversion"/>
  </si>
  <si>
    <r>
      <t>KR6156-A841Y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</si>
  <si>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r>
      <t>KR6156AA841</t>
    </r>
    <r>
      <rPr>
        <sz val="10"/>
        <color indexed="8"/>
        <rFont val="새굴림"/>
        <family val="1"/>
        <charset val="129"/>
      </rPr>
      <t>L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</si>
  <si>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KR6156AA841YA</t>
    <phoneticPr fontId="14" type="noConversion"/>
  </si>
  <si>
    <t>KR6156BA841YA</t>
    <phoneticPr fontId="14" type="noConversion"/>
  </si>
  <si>
    <t>KR6156CA841YA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</si>
  <si>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D</t>
    </r>
    <r>
      <rPr>
        <sz val="10"/>
        <color indexed="8"/>
        <rFont val="새굴림"/>
        <family val="1"/>
        <charset val="129"/>
      </rPr>
      <t>A841YA</t>
    </r>
    <phoneticPr fontId="14" type="noConversion"/>
  </si>
  <si>
    <t>KR6156EA841YA</t>
    <phoneticPr fontId="14" type="noConversion"/>
  </si>
  <si>
    <r>
      <t>KR6156FA841</t>
    </r>
    <r>
      <rPr>
        <sz val="10"/>
        <color indexed="8"/>
        <rFont val="새굴림"/>
        <family val="1"/>
        <charset val="129"/>
      </rPr>
      <t>Y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</si>
  <si>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ADAPTER</t>
    <phoneticPr fontId="14" type="noConversion"/>
  </si>
  <si>
    <t>KR6152-GVA134QA</t>
    <phoneticPr fontId="14" type="noConversion"/>
  </si>
  <si>
    <r>
      <t>KR6152</t>
    </r>
    <r>
      <rPr>
        <sz val="10"/>
        <color indexed="8"/>
        <rFont val="새굴림"/>
        <family val="1"/>
        <charset val="129"/>
      </rPr>
      <t>AGA153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</si>
  <si>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KR6156-GB240AB</t>
    <phoneticPr fontId="14" type="noConversion"/>
  </si>
  <si>
    <t>KR6156-GC169AA</t>
    <phoneticPr fontId="14" type="noConversion"/>
  </si>
  <si>
    <r>
      <t>KR6156-G</t>
    </r>
    <r>
      <rPr>
        <sz val="10"/>
        <color indexed="8"/>
        <rFont val="새굴림"/>
        <family val="1"/>
        <charset val="129"/>
      </rPr>
      <t>E121</t>
    </r>
    <r>
      <rPr>
        <sz val="10"/>
        <color indexed="8"/>
        <rFont val="새굴림"/>
        <family val="1"/>
        <charset val="129"/>
      </rPr>
      <t>AA</t>
    </r>
    <phoneticPr fontId="14" type="noConversion"/>
  </si>
  <si>
    <r>
      <t>KR6156-GF153</t>
    </r>
    <r>
      <rPr>
        <sz val="10"/>
        <color indexed="8"/>
        <rFont val="새굴림"/>
        <family val="1"/>
        <charset val="129"/>
      </rPr>
      <t>AA</t>
    </r>
    <phoneticPr fontId="14" type="noConversion"/>
  </si>
  <si>
    <t>KR6156-GN168AB</t>
    <phoneticPr fontId="14" type="noConversion"/>
  </si>
  <si>
    <t>KR6156-GJ121AB</t>
    <phoneticPr fontId="14" type="noConversion"/>
  </si>
  <si>
    <t>KR6156-GP162AA</t>
    <phoneticPr fontId="14" type="noConversion"/>
  </si>
  <si>
    <t>KR6156-GBA162AA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</si>
  <si>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AGK225A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</si>
  <si>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KR6156AGB240QA</t>
    <phoneticPr fontId="14" type="noConversion"/>
  </si>
  <si>
    <t>KR6156AGC169QA</t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</si>
  <si>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D216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</si>
  <si>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D260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</si>
  <si>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F153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</si>
  <si>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0"/>
        <color indexed="8"/>
        <rFont val="새굴림"/>
        <family val="1"/>
        <charset val="129"/>
      </rPr>
      <t>R169AA</t>
    </r>
    <phoneticPr fontId="14" type="noConversion"/>
  </si>
  <si>
    <t>KR6156AGS253QA</t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</si>
  <si>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T153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</si>
  <si>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KR6156AGU162QA</t>
    <phoneticPr fontId="14" type="noConversion"/>
  </si>
  <si>
    <r>
      <t>KR6156AG</t>
    </r>
    <r>
      <rPr>
        <sz val="10"/>
        <color indexed="8"/>
        <rFont val="새굴림"/>
        <family val="1"/>
        <charset val="129"/>
      </rPr>
      <t>Z221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</si>
  <si>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KR6156-AGE136QA</t>
    <phoneticPr fontId="14" type="noConversion"/>
  </si>
  <si>
    <t>KR6156-F841UA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</si>
  <si>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F841UA</t>
    </r>
    <phoneticPr fontId="14" type="noConversion"/>
  </si>
  <si>
    <t>KR6156-D841UA</t>
    <phoneticPr fontId="14" type="noConversion"/>
  </si>
  <si>
    <t>COVER</t>
    <phoneticPr fontId="14" type="noConversion"/>
  </si>
  <si>
    <t>KR6156-C841TB</t>
    <phoneticPr fontId="14" type="noConversion"/>
  </si>
  <si>
    <t>KR6156AC841TA</t>
    <phoneticPr fontId="14" type="noConversion"/>
  </si>
  <si>
    <r>
      <t>KR6156AC841TA</t>
    </r>
    <r>
      <rPr>
        <sz val="10"/>
        <color indexed="8"/>
        <rFont val="새굴림"/>
        <family val="1"/>
        <charset val="129"/>
      </rPr>
      <t>(PES)</t>
    </r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</si>
  <si>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C841TA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</si>
  <si>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R6156-E01TA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</si>
  <si>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R6156-E02TA</t>
    </r>
    <phoneticPr fontId="14" type="noConversion"/>
  </si>
  <si>
    <t>KR6156-E03TA</t>
    <phoneticPr fontId="14" type="noConversion"/>
  </si>
  <si>
    <r>
      <t>KR6156-E0</t>
    </r>
    <r>
      <rPr>
        <sz val="10"/>
        <color indexed="8"/>
        <rFont val="새굴림"/>
        <family val="1"/>
        <charset val="129"/>
      </rPr>
      <t>4</t>
    </r>
    <r>
      <rPr>
        <sz val="10"/>
        <color indexed="8"/>
        <rFont val="새굴림"/>
        <family val="1"/>
        <charset val="129"/>
      </rPr>
      <t>TA</t>
    </r>
    <phoneticPr fontId="14" type="noConversion"/>
  </si>
  <si>
    <t>SHAFT</t>
    <phoneticPr fontId="14" type="noConversion"/>
  </si>
  <si>
    <t>KR6156-06KA</t>
    <phoneticPr fontId="14" type="noConversion"/>
  </si>
  <si>
    <r>
      <t>KR6139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GB168QA</t>
    </r>
    <phoneticPr fontId="14" type="noConversion"/>
  </si>
  <si>
    <t>KR6139BGB168QA</t>
    <phoneticPr fontId="14" type="noConversion"/>
  </si>
  <si>
    <t>K-JR01734-E092TA</t>
    <phoneticPr fontId="14" type="noConversion"/>
  </si>
  <si>
    <r>
      <t>K-JR01896-G01DA</t>
    </r>
    <r>
      <rPr>
        <sz val="10"/>
        <color indexed="8"/>
        <rFont val="새굴림"/>
        <family val="1"/>
        <charset val="129"/>
      </rPr>
      <t>C</t>
    </r>
    <phoneticPr fontId="14" type="noConversion"/>
  </si>
  <si>
    <t>KR6166-01TB</t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</si>
  <si>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R6164-B1520TB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</si>
  <si>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R6164-C1520TC</t>
    </r>
    <phoneticPr fontId="14" type="noConversion"/>
  </si>
  <si>
    <t>KR6164-GC261QA</t>
    <phoneticPr fontId="14" type="noConversion"/>
  </si>
  <si>
    <r>
      <t>KR6164-GB361Q</t>
    </r>
    <r>
      <rPr>
        <sz val="10"/>
        <color indexed="8"/>
        <rFont val="새굴림"/>
        <family val="1"/>
        <charset val="129"/>
      </rPr>
      <t>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</si>
  <si>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R6164-F1520CB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</si>
  <si>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ATCH PLATE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</si>
  <si>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R6164-L02TB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</si>
  <si>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R6164-L03TA</t>
    </r>
    <phoneticPr fontId="14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</si>
  <si>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IE ROD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</si>
  <si>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R6164-H02TA</t>
    </r>
    <phoneticPr fontId="14" type="noConversion"/>
  </si>
  <si>
    <r>
      <t>W</t>
    </r>
    <r>
      <rPr>
        <sz val="11"/>
        <color theme="1"/>
        <rFont val="맑은 고딕"/>
        <family val="3"/>
        <charset val="129"/>
        <scheme val="minor"/>
      </rPr>
      <t>HEEL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</si>
  <si>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R6164-H03KB</t>
    </r>
    <phoneticPr fontId="14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</si>
  <si>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PACER 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</si>
  <si>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R6164-K040PB</t>
    </r>
    <phoneticPr fontId="14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</si>
  <si>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EPARATOR</t>
    </r>
    <phoneticPr fontId="14" type="noConversion"/>
  </si>
  <si>
    <t>KR6164-J040DB</t>
    <phoneticPr fontId="14" type="noConversion"/>
  </si>
  <si>
    <t>SPACER B</t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</si>
  <si>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R6164-KA040PB</t>
    </r>
    <phoneticPr fontId="14" type="noConversion"/>
  </si>
  <si>
    <t>SEPARATOR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</si>
  <si>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R6164-JA036DA</t>
    </r>
    <phoneticPr fontId="14" type="noConversion"/>
  </si>
  <si>
    <r>
      <t>S</t>
    </r>
    <r>
      <rPr>
        <sz val="10"/>
        <color indexed="8"/>
        <rFont val="새굴림"/>
        <family val="1"/>
        <charset val="129"/>
      </rPr>
      <t>PACER A</t>
    </r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</si>
  <si>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R6164-KB036PA</t>
    </r>
    <phoneticPr fontId="14" type="noConversion"/>
  </si>
  <si>
    <t>KR6164-KC036PA</t>
    <phoneticPr fontId="14" type="noConversion"/>
  </si>
  <si>
    <t>SPACER C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</si>
  <si>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R6164-JB036DA</t>
    </r>
    <phoneticPr fontId="14" type="noConversion"/>
  </si>
  <si>
    <t>KR6182-A426WA</t>
    <phoneticPr fontId="14" type="noConversion"/>
  </si>
  <si>
    <t>KR6182-A308WA</t>
    <phoneticPr fontId="14" type="noConversion"/>
  </si>
  <si>
    <t>KR6182-A221WA</t>
    <phoneticPr fontId="14" type="noConversion"/>
  </si>
  <si>
    <t>KR6182-B624CB</t>
    <phoneticPr fontId="14" type="noConversion"/>
  </si>
  <si>
    <t>KR6182-C624TB</t>
    <phoneticPr fontId="14" type="noConversion"/>
  </si>
  <si>
    <t>KR6182-C624TB©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</si>
  <si>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R6182-GA168QA</t>
    </r>
    <phoneticPr fontId="14" type="noConversion"/>
  </si>
  <si>
    <t>KR6182-GC169QA</t>
    <phoneticPr fontId="14" type="noConversion"/>
  </si>
  <si>
    <t>KR6182-GD136QA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</si>
  <si>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R6182-D624UA</t>
    </r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</si>
  <si>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R6182-F624UA</t>
    </r>
    <phoneticPr fontId="14" type="noConversion"/>
  </si>
  <si>
    <t>KR6180-E02TA</t>
    <phoneticPr fontId="14" type="noConversion"/>
  </si>
  <si>
    <t>KR6170-F116UA</t>
    <phoneticPr fontId="14" type="noConversion"/>
  </si>
  <si>
    <t>KR6170-C116TB</t>
    <phoneticPr fontId="14" type="noConversion"/>
  </si>
  <si>
    <t>KR6170-C116WD</t>
    <phoneticPr fontId="14" type="noConversion"/>
  </si>
  <si>
    <t>KR6170BD740UA</t>
    <phoneticPr fontId="14" type="noConversion"/>
  </si>
  <si>
    <t>KR6170AF1440UA</t>
    <phoneticPr fontId="14" type="noConversion"/>
  </si>
  <si>
    <t>KR6197-B841CA</t>
    <phoneticPr fontId="14" type="noConversion"/>
  </si>
  <si>
    <t>KR6197AB841CA</t>
    <phoneticPr fontId="14" type="noConversion"/>
  </si>
  <si>
    <t>KR6197-A841YA</t>
    <phoneticPr fontId="14" type="noConversion"/>
  </si>
  <si>
    <t>KR6197-A540WA</t>
    <phoneticPr fontId="14" type="noConversion"/>
  </si>
  <si>
    <t>KR6197-GA529QA</t>
    <phoneticPr fontId="14" type="noConversion"/>
  </si>
  <si>
    <t>KR6197-GC221QA</t>
    <phoneticPr fontId="14" type="noConversion"/>
  </si>
  <si>
    <t>KR6197-D841UA</t>
    <phoneticPr fontId="14" type="noConversion"/>
  </si>
  <si>
    <t>KR6197-F841UA</t>
    <phoneticPr fontId="14" type="noConversion"/>
  </si>
  <si>
    <t>KR6197-C841TA</t>
    <phoneticPr fontId="14" type="noConversion"/>
  </si>
  <si>
    <t>KR6197AC841TA</t>
    <phoneticPr fontId="14" type="noConversion"/>
  </si>
  <si>
    <t>KR6180-E03TA</t>
    <phoneticPr fontId="14" type="noConversion"/>
  </si>
  <si>
    <t>K-JR01908-B221AUA</t>
    <phoneticPr fontId="14" type="noConversion"/>
  </si>
  <si>
    <t>K-JR01887-D221AUA</t>
    <phoneticPr fontId="14" type="noConversion"/>
  </si>
  <si>
    <t>K-JR01887-A221ATA</t>
    <phoneticPr fontId="14" type="noConversion"/>
  </si>
  <si>
    <t>K-JR01908-C01ATA</t>
    <phoneticPr fontId="14" type="noConversion"/>
  </si>
  <si>
    <r>
      <t>K-JR01908-</t>
    </r>
    <r>
      <rPr>
        <sz val="10"/>
        <color indexed="8"/>
        <rFont val="새굴림"/>
        <family val="1"/>
        <charset val="129"/>
      </rPr>
      <t>G01BAA</t>
    </r>
    <phoneticPr fontId="14" type="noConversion"/>
  </si>
  <si>
    <t>K-JR01908-G01BJA</t>
    <phoneticPr fontId="14" type="noConversion"/>
  </si>
  <si>
    <t>K-JR01719-H02TA</t>
    <phoneticPr fontId="14" type="noConversion"/>
  </si>
  <si>
    <t>K-JR01902-A066AWA</t>
    <phoneticPr fontId="14" type="noConversion"/>
  </si>
  <si>
    <t>K-JR01902-B066AWA</t>
    <phoneticPr fontId="14" type="noConversion"/>
  </si>
  <si>
    <t>K-JR01902-C01AWA</t>
    <phoneticPr fontId="14" type="noConversion"/>
  </si>
  <si>
    <t>K-JR01902-D066AZA</t>
    <phoneticPr fontId="14" type="noConversion"/>
  </si>
  <si>
    <t>K-JR01902-E01AWA</t>
    <phoneticPr fontId="14" type="noConversion"/>
  </si>
  <si>
    <t>K-JR01902-L01AWA</t>
    <phoneticPr fontId="14" type="noConversion"/>
  </si>
  <si>
    <t>LEAD IN</t>
    <phoneticPr fontId="14" type="noConversion"/>
  </si>
  <si>
    <t>K-JR01902-G01BGA</t>
    <phoneticPr fontId="14" type="noConversion"/>
  </si>
  <si>
    <t>K-JR01902-G01AGA</t>
    <phoneticPr fontId="14" type="noConversion"/>
  </si>
  <si>
    <t>SOCKET BASE</t>
    <phoneticPr fontId="14" type="noConversion"/>
  </si>
  <si>
    <t>BOTTOM PLATE</t>
    <phoneticPr fontId="14" type="noConversion"/>
  </si>
  <si>
    <t>4LEAD</t>
    <phoneticPr fontId="14" type="noConversion"/>
  </si>
  <si>
    <t>009-019-004</t>
    <phoneticPr fontId="14" type="noConversion"/>
  </si>
  <si>
    <t>5LEAD</t>
  </si>
  <si>
    <t>009-152-001</t>
    <phoneticPr fontId="14" type="noConversion"/>
  </si>
  <si>
    <t>HICON</t>
    <phoneticPr fontId="14" type="noConversion"/>
  </si>
  <si>
    <t>HSB05-M001B1</t>
    <phoneticPr fontId="14" type="noConversion"/>
  </si>
  <si>
    <r>
      <t>HSB05-M001B1</t>
    </r>
    <r>
      <rPr>
        <sz val="10"/>
        <color indexed="8"/>
        <rFont val="새굴림"/>
        <family val="1"/>
        <charset val="129"/>
      </rPr>
      <t>(PES)</t>
    </r>
    <phoneticPr fontId="14" type="noConversion"/>
  </si>
  <si>
    <t>HSB05-M002B1-15BI</t>
    <phoneticPr fontId="14" type="noConversion"/>
  </si>
  <si>
    <r>
      <t>HSB05-M002B1-15BI</t>
    </r>
    <r>
      <rPr>
        <sz val="10"/>
        <color indexed="8"/>
        <rFont val="새굴림"/>
        <family val="1"/>
        <charset val="129"/>
      </rPr>
      <t>(B)</t>
    </r>
    <phoneticPr fontId="14" type="noConversion"/>
  </si>
  <si>
    <t>HSB05-M002B1-11BI</t>
    <phoneticPr fontId="14" type="noConversion"/>
  </si>
  <si>
    <r>
      <t>HSB05-M002B1-11BI</t>
    </r>
    <r>
      <rPr>
        <sz val="10"/>
        <color indexed="8"/>
        <rFont val="새굴림"/>
        <family val="1"/>
        <charset val="129"/>
      </rPr>
      <t>(B)</t>
    </r>
    <phoneticPr fontId="14" type="noConversion"/>
  </si>
  <si>
    <t>HSB05-M002B1-12BI(B)</t>
    <phoneticPr fontId="14" type="noConversion"/>
  </si>
  <si>
    <t>HSB05-M002B1-09BI</t>
    <phoneticPr fontId="14" type="noConversion"/>
  </si>
  <si>
    <r>
      <t>HSB05-M002B1-0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BI</t>
    </r>
    <phoneticPr fontId="14" type="noConversion"/>
  </si>
  <si>
    <t>HSB05-M003B1</t>
    <phoneticPr fontId="14" type="noConversion"/>
  </si>
  <si>
    <t>HSB05-M004B1</t>
    <phoneticPr fontId="14" type="noConversion"/>
  </si>
  <si>
    <t>HSB05-M005B1</t>
    <phoneticPr fontId="14" type="noConversion"/>
  </si>
  <si>
    <t>IC HOLDER</t>
    <phoneticPr fontId="14" type="noConversion"/>
  </si>
  <si>
    <t>HSB05-M006B1</t>
    <phoneticPr fontId="14" type="noConversion"/>
  </si>
  <si>
    <r>
      <t>B</t>
    </r>
    <r>
      <rPr>
        <sz val="10"/>
        <color indexed="8"/>
        <rFont val="새굴림"/>
        <family val="1"/>
        <charset val="129"/>
      </rPr>
      <t>ASE</t>
    </r>
    <phoneticPr fontId="14" type="noConversion"/>
  </si>
  <si>
    <t>HSB05-M001A1</t>
    <phoneticPr fontId="14" type="noConversion"/>
  </si>
  <si>
    <r>
      <t>S</t>
    </r>
    <r>
      <rPr>
        <sz val="10"/>
        <color indexed="8"/>
        <rFont val="새굴림"/>
        <family val="1"/>
        <charset val="129"/>
      </rPr>
      <t>LIDER</t>
    </r>
    <phoneticPr fontId="14" type="noConversion"/>
  </si>
  <si>
    <t>HSB05-M002A1-15BI</t>
    <phoneticPr fontId="14" type="noConversion"/>
  </si>
  <si>
    <t>HSB05-M002A1-11BI</t>
    <phoneticPr fontId="14" type="noConversion"/>
  </si>
  <si>
    <t>HSB05-M002A1-11BI(2030)</t>
    <phoneticPr fontId="14" type="noConversion"/>
  </si>
  <si>
    <t>HSB05-M003A1</t>
    <phoneticPr fontId="14" type="noConversion"/>
  </si>
  <si>
    <t>HSB05-M004A1</t>
    <phoneticPr fontId="14" type="noConversion"/>
  </si>
  <si>
    <r>
      <t>L</t>
    </r>
    <r>
      <rPr>
        <sz val="10"/>
        <color indexed="8"/>
        <rFont val="새굴림"/>
        <family val="1"/>
        <charset val="129"/>
      </rPr>
      <t>EAD GUIDE</t>
    </r>
    <phoneticPr fontId="14" type="noConversion"/>
  </si>
  <si>
    <t>HSB05-M005A1</t>
    <phoneticPr fontId="14" type="noConversion"/>
  </si>
  <si>
    <t>HSB05-M007A1</t>
    <phoneticPr fontId="14" type="noConversion"/>
  </si>
  <si>
    <t>HSB05-M007A1C</t>
    <phoneticPr fontId="14" type="noConversion"/>
  </si>
  <si>
    <t>HSD65-M071A1</t>
    <phoneticPr fontId="14" type="noConversion"/>
  </si>
  <si>
    <t>HSD65-M072A1</t>
    <phoneticPr fontId="14" type="noConversion"/>
  </si>
  <si>
    <t>HSD65-M074A1</t>
    <phoneticPr fontId="14" type="noConversion"/>
  </si>
  <si>
    <t>HSD65-M075A1</t>
    <phoneticPr fontId="14" type="noConversion"/>
  </si>
  <si>
    <r>
      <t>HSD65-M07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1</t>
    </r>
    <phoneticPr fontId="14" type="noConversion"/>
  </si>
  <si>
    <t>HSD65-M073A1</t>
    <phoneticPr fontId="14" type="noConversion"/>
  </si>
  <si>
    <r>
      <t>H</t>
    </r>
    <r>
      <rPr>
        <sz val="10"/>
        <color indexed="8"/>
        <rFont val="새굴림"/>
        <family val="1"/>
        <charset val="129"/>
      </rPr>
      <t>SE05-M01A1</t>
    </r>
    <phoneticPr fontId="14" type="noConversion"/>
  </si>
  <si>
    <t>HSE05-M02A1</t>
    <phoneticPr fontId="14" type="noConversion"/>
  </si>
  <si>
    <t>HSE05-M02B1</t>
    <phoneticPr fontId="14" type="noConversion"/>
  </si>
  <si>
    <t>HSE05-M04A1</t>
    <phoneticPr fontId="14" type="noConversion"/>
  </si>
  <si>
    <t>HSE05-M05A1</t>
    <phoneticPr fontId="14" type="noConversion"/>
  </si>
  <si>
    <t>HSE05-M03A1</t>
    <phoneticPr fontId="14" type="noConversion"/>
  </si>
  <si>
    <t>BASE(17X28)</t>
    <phoneticPr fontId="14" type="noConversion"/>
  </si>
  <si>
    <t>HSA65-M001B1</t>
    <phoneticPr fontId="14" type="noConversion"/>
  </si>
  <si>
    <t>SLIDER(17X28)</t>
    <phoneticPr fontId="14" type="noConversion"/>
  </si>
  <si>
    <t>HSA65-M002B1-13B</t>
    <phoneticPr fontId="14" type="noConversion"/>
  </si>
  <si>
    <t>HSA65-M002B1-13A</t>
    <phoneticPr fontId="14" type="noConversion"/>
  </si>
  <si>
    <t>HSA65-M002B1-08A</t>
    <phoneticPr fontId="14" type="noConversion"/>
  </si>
  <si>
    <t>HSA65-M004B1</t>
    <phoneticPr fontId="14" type="noConversion"/>
  </si>
  <si>
    <t>HSA65-M005B1</t>
    <phoneticPr fontId="14" type="noConversion"/>
  </si>
  <si>
    <t>HSA65-M003B1</t>
    <phoneticPr fontId="14" type="noConversion"/>
  </si>
  <si>
    <t>HSA65-M003B1(N)</t>
    <phoneticPr fontId="14" type="noConversion"/>
  </si>
  <si>
    <t>HSA65-M007B1</t>
    <phoneticPr fontId="14" type="noConversion"/>
  </si>
  <si>
    <t>IC GUIDE(9X9SL)</t>
    <phoneticPr fontId="14" type="noConversion"/>
  </si>
  <si>
    <t>HSA65-M007B1-1</t>
    <phoneticPr fontId="14" type="noConversion"/>
  </si>
  <si>
    <t>HSC65-M054A1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</si>
  <si>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8X29H 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</si>
  <si>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829H-05-001</t>
    </r>
    <phoneticPr fontId="14" type="noConversion"/>
  </si>
  <si>
    <t>28X29H BOTTOM</t>
    <phoneticPr fontId="14" type="noConversion"/>
  </si>
  <si>
    <t>2829H-05-002</t>
    <phoneticPr fontId="14" type="noConversion"/>
  </si>
  <si>
    <t>28X29H COVER</t>
    <phoneticPr fontId="14" type="noConversion"/>
  </si>
  <si>
    <t>2829H-05-003</t>
    <phoneticPr fontId="14" type="noConversion"/>
  </si>
  <si>
    <t>28X29H CONTACTOR</t>
    <phoneticPr fontId="14" type="noConversion"/>
  </si>
  <si>
    <t>2829H-05-007</t>
    <phoneticPr fontId="14" type="noConversion"/>
  </si>
  <si>
    <t>28X29H FLATING PLATE</t>
    <phoneticPr fontId="14" type="noConversion"/>
  </si>
  <si>
    <t>2829H-05-005</t>
    <phoneticPr fontId="14" type="noConversion"/>
  </si>
  <si>
    <t>11.5X13 ADAPTER</t>
    <phoneticPr fontId="14" type="noConversion"/>
  </si>
  <si>
    <t>2829H-05-006-1</t>
    <phoneticPr fontId="14" type="noConversion"/>
  </si>
  <si>
    <t>12X16 ADAPTER</t>
    <phoneticPr fontId="14" type="noConversion"/>
  </si>
  <si>
    <t>2829H-05-006-2</t>
    <phoneticPr fontId="14" type="noConversion"/>
  </si>
  <si>
    <t>2829 LATCH R</t>
    <phoneticPr fontId="14" type="noConversion"/>
  </si>
  <si>
    <t>HT00-M64AR-1</t>
    <phoneticPr fontId="14" type="noConversion"/>
  </si>
  <si>
    <t>LATCH C</t>
    <phoneticPr fontId="14" type="noConversion"/>
  </si>
  <si>
    <t>LH-01A1</t>
    <phoneticPr fontId="14" type="noConversion"/>
  </si>
  <si>
    <t>3038 LATCH-2</t>
    <phoneticPr fontId="14" type="noConversion"/>
  </si>
  <si>
    <t>HT00-M64A4-2</t>
    <phoneticPr fontId="14" type="noConversion"/>
  </si>
  <si>
    <t>48TOP</t>
    <phoneticPr fontId="14" type="noConversion"/>
  </si>
  <si>
    <t>HT048-05A1-A1</t>
    <phoneticPr fontId="14" type="noConversion"/>
  </si>
  <si>
    <t>48BOTTOM</t>
    <phoneticPr fontId="14" type="noConversion"/>
  </si>
  <si>
    <t>HT048-05A1-A2</t>
    <phoneticPr fontId="14" type="noConversion"/>
  </si>
  <si>
    <t>64TOP PLATE</t>
    <phoneticPr fontId="14" type="noConversion"/>
  </si>
  <si>
    <t>HB064-10P1</t>
    <phoneticPr fontId="14" type="noConversion"/>
  </si>
  <si>
    <t>24TOP PLATE</t>
    <phoneticPr fontId="14" type="noConversion"/>
  </si>
  <si>
    <t>HB024-10C1</t>
    <phoneticPr fontId="14" type="noConversion"/>
  </si>
  <si>
    <t>HB024-10C1(SF2250)</t>
    <phoneticPr fontId="14" type="noConversion"/>
  </si>
  <si>
    <t>240 TOP PLATE</t>
    <phoneticPr fontId="14" type="noConversion"/>
  </si>
  <si>
    <t>HB240-05C1-P1</t>
    <phoneticPr fontId="14" type="noConversion"/>
  </si>
  <si>
    <t>624BOTTOM</t>
    <phoneticPr fontId="14" type="noConversion"/>
  </si>
  <si>
    <t>HB624-05A460P2</t>
    <phoneticPr fontId="14" type="noConversion"/>
  </si>
  <si>
    <t>131TOP</t>
    <phoneticPr fontId="14" type="noConversion"/>
  </si>
  <si>
    <t>HR131-05T1</t>
    <phoneticPr fontId="14" type="noConversion"/>
  </si>
  <si>
    <t>153TOP</t>
    <phoneticPr fontId="14" type="noConversion"/>
  </si>
  <si>
    <t>HB153-05B1P1</t>
    <phoneticPr fontId="14" type="noConversion"/>
  </si>
  <si>
    <t>169TOP</t>
    <phoneticPr fontId="14" type="noConversion"/>
  </si>
  <si>
    <t>HR169-05B1P1</t>
    <phoneticPr fontId="14" type="noConversion"/>
  </si>
  <si>
    <t>729BOTTOM</t>
    <phoneticPr fontId="14" type="noConversion"/>
  </si>
  <si>
    <t>HB729-05A290P2</t>
    <phoneticPr fontId="14" type="noConversion"/>
  </si>
  <si>
    <t>255 BASE</t>
    <phoneticPr fontId="14" type="noConversion"/>
  </si>
  <si>
    <t>255BG-001A1</t>
    <phoneticPr fontId="14" type="noConversion"/>
  </si>
  <si>
    <t>255BG-001A1(2030X)</t>
    <phoneticPr fontId="14" type="noConversion"/>
  </si>
  <si>
    <t>255 BASE(POST2EA)</t>
    <phoneticPr fontId="14" type="noConversion"/>
  </si>
  <si>
    <t>255BG-001G1</t>
    <phoneticPr fontId="14" type="noConversion"/>
  </si>
  <si>
    <t>LOCKER</t>
    <phoneticPr fontId="14" type="noConversion"/>
  </si>
  <si>
    <t>HT1155-04A1P16M</t>
    <phoneticPr fontId="14" type="noConversion"/>
  </si>
  <si>
    <t>FLANGE UPPER</t>
    <phoneticPr fontId="14" type="noConversion"/>
  </si>
  <si>
    <t>542-23371</t>
    <phoneticPr fontId="14" type="noConversion"/>
  </si>
  <si>
    <t>FLANGE LOWER</t>
    <phoneticPr fontId="14" type="noConversion"/>
  </si>
  <si>
    <t>542-23372</t>
    <phoneticPr fontId="14" type="noConversion"/>
  </si>
  <si>
    <t>OKINS</t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</si>
  <si>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ASE</t>
    </r>
    <phoneticPr fontId="14" type="noConversion"/>
  </si>
  <si>
    <t>BHI-BSH40A</t>
    <phoneticPr fontId="14" type="noConversion"/>
  </si>
  <si>
    <t>009I-ATH40A</t>
    <phoneticPr fontId="14" type="noConversion"/>
  </si>
  <si>
    <t>BHI-CVH40A</t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</si>
  <si>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OTTOM</t>
    </r>
    <phoneticPr fontId="14" type="noConversion"/>
  </si>
  <si>
    <t>009I-BPH40A</t>
    <phoneticPr fontId="14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</si>
  <si>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OP</t>
    </r>
    <phoneticPr fontId="14" type="noConversion"/>
  </si>
  <si>
    <t>009I-TPH40A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</si>
  <si>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40BASE</t>
    </r>
    <phoneticPr fontId="14" type="noConversion"/>
  </si>
  <si>
    <t>240C52A-B012A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</si>
  <si>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84BASE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</si>
  <si>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84E084M-B096A</t>
    </r>
    <phoneticPr fontId="14" type="noConversion"/>
  </si>
  <si>
    <t>208-024-B732A-4</t>
    <phoneticPr fontId="14" type="noConversion"/>
  </si>
  <si>
    <t>208-024-C732A-4</t>
    <phoneticPr fontId="14" type="noConversion"/>
  </si>
  <si>
    <t>208-016-C756A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</si>
  <si>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04BASE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</si>
  <si>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04F51M-B047C</t>
    </r>
    <phoneticPr fontId="14" type="noConversion"/>
  </si>
  <si>
    <r>
      <t>204F51</t>
    </r>
    <r>
      <rPr>
        <sz val="10"/>
        <color indexed="8"/>
        <rFont val="새굴림"/>
        <family val="1"/>
        <charset val="129"/>
      </rPr>
      <t>M-</t>
    </r>
    <r>
      <rPr>
        <sz val="10"/>
        <color indexed="8"/>
        <rFont val="새굴림"/>
        <family val="1"/>
        <charset val="129"/>
      </rPr>
      <t>A047A-1</t>
    </r>
    <phoneticPr fontId="14" type="noConversion"/>
  </si>
  <si>
    <t>204E61M-E065B</t>
    <phoneticPr fontId="14" type="noConversion"/>
  </si>
  <si>
    <t>240B62M-E038A-2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</si>
  <si>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88BASE</t>
    </r>
    <phoneticPr fontId="14" type="noConversion"/>
  </si>
  <si>
    <t>288C84A-B101B</t>
    <phoneticPr fontId="14" type="noConversion"/>
  </si>
  <si>
    <t>220G-ATK01A</t>
    <phoneticPr fontId="14" type="noConversion"/>
  </si>
  <si>
    <t>52-180B-B459B</t>
    <phoneticPr fontId="14" type="noConversion"/>
  </si>
  <si>
    <t>52-180B-D459D</t>
    <phoneticPr fontId="14" type="noConversion"/>
  </si>
  <si>
    <t>52-180B-S459A</t>
    <phoneticPr fontId="14" type="noConversion"/>
  </si>
  <si>
    <t>52-180B-E459A</t>
    <phoneticPr fontId="14" type="noConversion"/>
  </si>
  <si>
    <t>52-180B3C459C</t>
    <phoneticPr fontId="14" type="noConversion"/>
  </si>
  <si>
    <t>56T1-05-T1-BA-1</t>
    <phoneticPr fontId="14" type="noConversion"/>
  </si>
  <si>
    <r>
      <t>U</t>
    </r>
    <r>
      <rPr>
        <sz val="10"/>
        <color indexed="8"/>
        <rFont val="새굴림"/>
        <family val="1"/>
        <charset val="129"/>
      </rPr>
      <t>NDER BASE</t>
    </r>
    <phoneticPr fontId="14" type="noConversion"/>
  </si>
  <si>
    <t>56T1-05-T1-UB</t>
    <phoneticPr fontId="14" type="noConversion"/>
  </si>
  <si>
    <t>56T1-05-T2-BA-2</t>
    <phoneticPr fontId="14" type="noConversion"/>
  </si>
  <si>
    <t>56T1-05-T2-AA-1</t>
    <phoneticPr fontId="14" type="noConversion"/>
  </si>
  <si>
    <t>25SSD-127-T6-BA-1</t>
    <phoneticPr fontId="14" type="noConversion"/>
  </si>
  <si>
    <t>UNDER BASE</t>
    <phoneticPr fontId="14" type="noConversion"/>
  </si>
  <si>
    <t>25SSD-127-T6-UA</t>
    <phoneticPr fontId="14" type="noConversion"/>
  </si>
  <si>
    <t>OK164SSD-100-T18-BA</t>
    <phoneticPr fontId="14" type="noConversion"/>
  </si>
  <si>
    <t>OK164SSD-100-T18-SA</t>
    <phoneticPr fontId="14" type="noConversion"/>
  </si>
  <si>
    <t>83-078D-A1083D-1</t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</si>
  <si>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2-178V-BS949C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</si>
  <si>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2-178V-BS950B</t>
    </r>
    <phoneticPr fontId="14" type="noConversion"/>
  </si>
  <si>
    <r>
      <t>92-178V-AD949</t>
    </r>
    <r>
      <rPr>
        <sz val="10"/>
        <color indexed="8"/>
        <rFont val="새굴림"/>
        <family val="1"/>
        <charset val="129"/>
      </rPr>
      <t>B</t>
    </r>
    <phoneticPr fontId="14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</si>
  <si>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OVER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</si>
  <si>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2-178V-CV949A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</si>
  <si>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2-178V-ST949B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</si>
  <si>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2-178V-LG949C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</si>
  <si>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2-178V-SL949B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</si>
  <si>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2-178V-LC949B</t>
    </r>
    <phoneticPr fontId="14" type="noConversion"/>
  </si>
  <si>
    <t>92-280N-A1252A-2</t>
    <phoneticPr fontId="14" type="noConversion"/>
  </si>
  <si>
    <t>A166SRM012C-C</t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</si>
  <si>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AM</t>
    </r>
    <phoneticPr fontId="14" type="noConversion"/>
  </si>
  <si>
    <r>
      <t>A166SRM012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</t>
    </r>
    <r>
      <rPr>
        <sz val="10"/>
        <color indexed="8"/>
        <rFont val="새굴림"/>
        <family val="1"/>
        <charset val="129"/>
      </rPr>
      <t>LV</t>
    </r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</si>
  <si>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ENTERING</t>
    </r>
    <phoneticPr fontId="14" type="noConversion"/>
  </si>
  <si>
    <r>
      <t>A166SRM012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</t>
    </r>
    <r>
      <rPr>
        <sz val="10"/>
        <color indexed="8"/>
        <rFont val="새굴림"/>
        <family val="1"/>
        <charset val="129"/>
      </rPr>
      <t>PL</t>
    </r>
    <phoneticPr fontId="14" type="noConversion"/>
  </si>
  <si>
    <t>BD1-BS005A-1</t>
    <phoneticPr fontId="14" type="noConversion"/>
  </si>
  <si>
    <r>
      <t>BF1-LG3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0A</t>
    </r>
    <phoneticPr fontId="14" type="noConversion"/>
  </si>
  <si>
    <t>BF1-LG530A</t>
    <phoneticPr fontId="14" type="noConversion"/>
  </si>
  <si>
    <r>
      <t>BF1-LG5</t>
    </r>
    <r>
      <rPr>
        <sz val="10"/>
        <color indexed="8"/>
        <rFont val="새굴림"/>
        <family val="1"/>
        <charset val="129"/>
      </rPr>
      <t>4</t>
    </r>
    <r>
      <rPr>
        <sz val="10"/>
        <color indexed="8"/>
        <rFont val="새굴림"/>
        <family val="1"/>
        <charset val="129"/>
      </rPr>
      <t>0A</t>
    </r>
    <phoneticPr fontId="14" type="noConversion"/>
  </si>
  <si>
    <t>BF1-LG550A-3</t>
    <phoneticPr fontId="14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</si>
  <si>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ND PLATE</t>
    </r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</si>
  <si>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F1-EP530A</t>
    </r>
    <phoneticPr fontId="14" type="noConversion"/>
  </si>
  <si>
    <t>BG1-LGG21D</t>
    <phoneticPr fontId="14" type="noConversion"/>
  </si>
  <si>
    <r>
      <t>BG</t>
    </r>
    <r>
      <rPr>
        <sz val="11"/>
        <color theme="1"/>
        <rFont val="맑은 고딕"/>
        <family val="3"/>
        <charset val="129"/>
        <scheme val="minor"/>
      </rPr>
      <t>1-EP430C</t>
    </r>
    <phoneticPr fontId="14" type="noConversion"/>
  </si>
  <si>
    <t>51-170D-C947A-1</t>
    <phoneticPr fontId="14" type="noConversion"/>
  </si>
  <si>
    <t>95-170D-F985A</t>
    <phoneticPr fontId="14" type="noConversion"/>
  </si>
  <si>
    <t>TOP</t>
    <phoneticPr fontId="14" type="noConversion"/>
  </si>
  <si>
    <t>OKC-54P-MC-HT00</t>
    <phoneticPr fontId="14" type="noConversion"/>
  </si>
  <si>
    <t>BOTTOM</t>
    <phoneticPr fontId="14" type="noConversion"/>
  </si>
  <si>
    <t>OKC-54P-MC-HB00</t>
    <phoneticPr fontId="14" type="noConversion"/>
  </si>
  <si>
    <t>ZIP CONN</t>
    <phoneticPr fontId="14" type="noConversion"/>
  </si>
  <si>
    <t>OK-ZC-112D-H01</t>
    <phoneticPr fontId="14" type="noConversion"/>
  </si>
  <si>
    <t>ZIP CONN(YO)</t>
    <phoneticPr fontId="14" type="noConversion"/>
  </si>
  <si>
    <t>OK-ZC-B-HO01</t>
    <phoneticPr fontId="14" type="noConversion"/>
  </si>
  <si>
    <t>700OT008V101A-MR01B</t>
    <phoneticPr fontId="14" type="noConversion"/>
  </si>
  <si>
    <t>700OT008V101A-MR01A-1</t>
    <phoneticPr fontId="14" type="noConversion"/>
  </si>
  <si>
    <t>OK80SSDA-200-B01</t>
    <phoneticPr fontId="14" type="noConversion"/>
  </si>
  <si>
    <t>SOCKET PUSHER</t>
    <phoneticPr fontId="14" type="noConversion"/>
  </si>
  <si>
    <t>OK80SSDA-200-PB01</t>
    <phoneticPr fontId="14" type="noConversion"/>
  </si>
  <si>
    <t>야마이찌</t>
    <phoneticPr fontId="14" type="noConversion"/>
  </si>
  <si>
    <t>NP590-980-001#IN-B</t>
    <phoneticPr fontId="14" type="noConversion"/>
  </si>
  <si>
    <t>NP590-980-001#IN-A</t>
    <phoneticPr fontId="14" type="noConversion"/>
  </si>
  <si>
    <t>NP590-980-001#MO</t>
    <phoneticPr fontId="14" type="noConversion"/>
  </si>
  <si>
    <t>ODT</t>
    <phoneticPr fontId="14" type="noConversion"/>
  </si>
  <si>
    <t>201T</t>
    <phoneticPr fontId="14" type="noConversion"/>
  </si>
  <si>
    <t>SW-003066</t>
    <phoneticPr fontId="14" type="noConversion"/>
  </si>
  <si>
    <r>
      <t>20</t>
    </r>
    <r>
      <rPr>
        <sz val="11"/>
        <color theme="1"/>
        <rFont val="맑은 고딕"/>
        <family val="3"/>
        <charset val="129"/>
        <scheme val="minor"/>
      </rPr>
      <t>3</t>
    </r>
    <r>
      <rPr>
        <sz val="10"/>
        <color indexed="8"/>
        <rFont val="새굴림"/>
        <family val="1"/>
        <charset val="129"/>
      </rPr>
      <t>T</t>
    </r>
    <phoneticPr fontId="14" type="noConversion"/>
  </si>
  <si>
    <r>
      <t>SW-00306</t>
    </r>
    <r>
      <rPr>
        <sz val="11"/>
        <color theme="1"/>
        <rFont val="맑은 고딕"/>
        <family val="3"/>
        <charset val="129"/>
        <scheme val="minor"/>
      </rPr>
      <t>8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</si>
  <si>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ENS(OSF20)</t>
    </r>
    <phoneticPr fontId="14" type="noConversion"/>
  </si>
  <si>
    <r>
      <t>SW-003</t>
    </r>
    <r>
      <rPr>
        <sz val="11"/>
        <color theme="1"/>
        <rFont val="맑은 고딕"/>
        <family val="3"/>
        <charset val="129"/>
        <scheme val="minor"/>
      </rPr>
      <t>107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</si>
  <si>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ENS(OAS32)</t>
    </r>
    <phoneticPr fontId="14" type="noConversion"/>
  </si>
  <si>
    <r>
      <t>SW-003</t>
    </r>
    <r>
      <rPr>
        <sz val="11"/>
        <color theme="1"/>
        <rFont val="맑은 고딕"/>
        <family val="3"/>
        <charset val="129"/>
        <scheme val="minor"/>
      </rPr>
      <t>108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</si>
  <si>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ED A</t>
    </r>
    <phoneticPr fontId="14" type="noConversion"/>
  </si>
  <si>
    <r>
      <t>SW-0030</t>
    </r>
    <r>
      <rPr>
        <sz val="11"/>
        <color theme="1"/>
        <rFont val="맑은 고딕"/>
        <family val="3"/>
        <charset val="129"/>
        <scheme val="minor"/>
      </rPr>
      <t>71</t>
    </r>
    <phoneticPr fontId="14" type="noConversion"/>
  </si>
  <si>
    <r>
      <t xml:space="preserve">LED 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V</t>
    </r>
    <phoneticPr fontId="14" type="noConversion"/>
  </si>
  <si>
    <r>
      <t>SW-0030</t>
    </r>
    <r>
      <rPr>
        <sz val="11"/>
        <color theme="1"/>
        <rFont val="맑은 고딕"/>
        <family val="3"/>
        <charset val="129"/>
        <scheme val="minor"/>
      </rPr>
      <t>74</t>
    </r>
    <phoneticPr fontId="14" type="noConversion"/>
  </si>
  <si>
    <t>LED 24V</t>
    <phoneticPr fontId="14" type="noConversion"/>
  </si>
  <si>
    <t>SW-003073</t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</si>
  <si>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ASE(KPS-CTHN)인쇄</t>
    </r>
    <phoneticPr fontId="14" type="noConversion"/>
  </si>
  <si>
    <r>
      <t>SW-0030</t>
    </r>
    <r>
      <rPr>
        <sz val="10"/>
        <color indexed="8"/>
        <rFont val="새굴림"/>
        <family val="1"/>
        <charset val="129"/>
      </rPr>
      <t>82</t>
    </r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</si>
  <si>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ASE(KPS-CTH)인쇄</t>
    </r>
    <phoneticPr fontId="14" type="noConversion"/>
  </si>
  <si>
    <r>
      <t>SW-003</t>
    </r>
    <r>
      <rPr>
        <sz val="10"/>
        <color indexed="8"/>
        <rFont val="새굴림"/>
        <family val="1"/>
        <charset val="129"/>
      </rPr>
      <t>134</t>
    </r>
    <phoneticPr fontId="14" type="noConversion"/>
  </si>
  <si>
    <t>HOLDER(32MM)</t>
    <phoneticPr fontId="14" type="noConversion"/>
  </si>
  <si>
    <t>SW-003089</t>
    <phoneticPr fontId="14" type="noConversion"/>
  </si>
  <si>
    <t>LENS(초소형)</t>
    <phoneticPr fontId="14" type="noConversion"/>
  </si>
  <si>
    <t>SW-003114</t>
    <phoneticPr fontId="14" type="noConversion"/>
  </si>
  <si>
    <t>CASE(KPS-CTV S)/인쇄</t>
    <phoneticPr fontId="14" type="noConversion"/>
  </si>
  <si>
    <t>SW-003184</t>
    <phoneticPr fontId="14" type="noConversion"/>
  </si>
  <si>
    <t>CASE(KPS-CTVN S)/인쇄</t>
    <phoneticPr fontId="14" type="noConversion"/>
  </si>
  <si>
    <t>SW-003185</t>
    <phoneticPr fontId="14" type="noConversion"/>
  </si>
  <si>
    <t>CASE(UV SENSOR)인</t>
    <phoneticPr fontId="14" type="noConversion"/>
  </si>
  <si>
    <t>SW-003205</t>
    <phoneticPr fontId="14" type="noConversion"/>
  </si>
  <si>
    <t>HOLDER(UV SENSOR)</t>
    <phoneticPr fontId="14" type="noConversion"/>
  </si>
  <si>
    <t>SW-003206</t>
    <phoneticPr fontId="14" type="noConversion"/>
  </si>
  <si>
    <t>UV SENSER COVER(인)</t>
    <phoneticPr fontId="14" type="noConversion"/>
  </si>
  <si>
    <t>SW-003207</t>
    <phoneticPr fontId="14" type="noConversion"/>
  </si>
  <si>
    <t>COVER(OMD-R01U)인</t>
    <phoneticPr fontId="14" type="noConversion"/>
  </si>
  <si>
    <t>SW-003228</t>
    <phoneticPr fontId="14" type="noConversion"/>
  </si>
  <si>
    <t>HOLDER(OMD-R01U)</t>
    <phoneticPr fontId="14" type="noConversion"/>
  </si>
  <si>
    <t>SW-003229</t>
    <phoneticPr fontId="14" type="noConversion"/>
  </si>
  <si>
    <t>REAR COVER</t>
    <phoneticPr fontId="14" type="noConversion"/>
  </si>
  <si>
    <t>SW-003354</t>
    <phoneticPr fontId="14" type="noConversion"/>
  </si>
  <si>
    <t>INNER CASE</t>
    <phoneticPr fontId="14" type="noConversion"/>
  </si>
  <si>
    <t>SW-003353</t>
    <phoneticPr fontId="14" type="noConversion"/>
  </si>
  <si>
    <t>MAIN CASE</t>
    <phoneticPr fontId="14" type="noConversion"/>
  </si>
  <si>
    <t>SW-003349</t>
    <phoneticPr fontId="14" type="noConversion"/>
  </si>
  <si>
    <t>DI</t>
    <phoneticPr fontId="14" type="noConversion"/>
  </si>
  <si>
    <t>80P</t>
    <phoneticPr fontId="14" type="noConversion"/>
  </si>
  <si>
    <t>80PIN MOLD</t>
    <phoneticPr fontId="14" type="noConversion"/>
  </si>
  <si>
    <r>
      <t>7</t>
    </r>
    <r>
      <rPr>
        <sz val="10"/>
        <color indexed="8"/>
        <rFont val="새굴림"/>
        <family val="1"/>
        <charset val="129"/>
      </rPr>
      <t>2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</si>
  <si>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7</t>
    </r>
    <r>
      <rPr>
        <sz val="10"/>
        <color indexed="8"/>
        <rFont val="새굴림"/>
        <family val="1"/>
        <charset val="129"/>
      </rPr>
      <t>2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</si>
  <si>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1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</si>
  <si>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1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</si>
  <si>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t>22P</t>
    <phoneticPr fontId="14" type="noConversion"/>
  </si>
  <si>
    <t>22PIN MOLD</t>
    <phoneticPr fontId="14" type="noConversion"/>
  </si>
  <si>
    <r>
      <t>22PIN MOLD</t>
    </r>
    <r>
      <rPr>
        <sz val="10"/>
        <color indexed="8"/>
        <rFont val="새굴림"/>
        <family val="1"/>
        <charset val="129"/>
      </rPr>
      <t>(4P)</t>
    </r>
    <phoneticPr fontId="14" type="noConversion"/>
  </si>
  <si>
    <t>24P</t>
    <phoneticPr fontId="14" type="noConversion"/>
  </si>
  <si>
    <t>24PIN MOLD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</si>
  <si>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</si>
  <si>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</si>
  <si>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</si>
  <si>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</si>
  <si>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PIN MOLD(4P)</t>
    </r>
    <phoneticPr fontId="14" type="noConversion"/>
  </si>
  <si>
    <r>
      <rPr>
        <sz val="10"/>
        <color indexed="8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</si>
  <si>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rPr>
        <sz val="10"/>
        <color indexed="8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</si>
  <si>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t>36P</t>
    <phoneticPr fontId="14" type="noConversion"/>
  </si>
  <si>
    <t>36PIN MOLD</t>
    <phoneticPr fontId="14" type="noConversion"/>
  </si>
  <si>
    <t>40P</t>
    <phoneticPr fontId="14" type="noConversion"/>
  </si>
  <si>
    <t>40PIN MOLD</t>
    <phoneticPr fontId="14" type="noConversion"/>
  </si>
  <si>
    <t>나우텍</t>
    <phoneticPr fontId="14" type="noConversion"/>
  </si>
  <si>
    <t>1.78mm socker(5,5,6,6)3.2t</t>
    <phoneticPr fontId="14" type="noConversion"/>
  </si>
  <si>
    <t>1.78MM SOCKET</t>
    <phoneticPr fontId="14" type="noConversion"/>
  </si>
  <si>
    <t>시스템</t>
    <phoneticPr fontId="14" type="noConversion"/>
  </si>
  <si>
    <t>아크릴커버(대)</t>
    <phoneticPr fontId="6" type="noConversion"/>
  </si>
  <si>
    <t>아크릴커버(FRONT)</t>
    <phoneticPr fontId="6" type="noConversion"/>
  </si>
  <si>
    <t>아크릴커버(소)</t>
    <phoneticPr fontId="6" type="noConversion"/>
  </si>
  <si>
    <t>아크릴커버(REAR)</t>
    <phoneticPr fontId="6" type="noConversion"/>
  </si>
  <si>
    <t>LEAD FRAME</t>
    <phoneticPr fontId="6" type="noConversion"/>
  </si>
  <si>
    <t>ILR-BM1</t>
    <phoneticPr fontId="6" type="noConversion"/>
  </si>
  <si>
    <t>HOUSING</t>
    <phoneticPr fontId="6" type="noConversion"/>
  </si>
  <si>
    <t>IR BAR HOUSING</t>
    <phoneticPr fontId="6" type="noConversion"/>
  </si>
  <si>
    <t>국내용렌즈</t>
    <phoneticPr fontId="14" type="noConversion"/>
  </si>
  <si>
    <t>W10-L02R0</t>
    <phoneticPr fontId="14" type="noConversion"/>
  </si>
  <si>
    <t>20MM HOLDER</t>
    <phoneticPr fontId="14" type="noConversion"/>
  </si>
  <si>
    <t>W10-H03R0</t>
    <phoneticPr fontId="14" type="noConversion"/>
  </si>
  <si>
    <t>30MM HOLDER</t>
    <phoneticPr fontId="14" type="noConversion"/>
  </si>
  <si>
    <t>W10-H04R0</t>
    <phoneticPr fontId="14" type="noConversion"/>
  </si>
  <si>
    <t>메카텍</t>
    <phoneticPr fontId="14" type="noConversion"/>
  </si>
  <si>
    <t>LEVER BRACKET</t>
    <phoneticPr fontId="6" type="noConversion"/>
  </si>
  <si>
    <t>H0014</t>
    <phoneticPr fontId="6" type="noConversion"/>
  </si>
  <si>
    <t>BASE HINGE</t>
    <phoneticPr fontId="6" type="noConversion"/>
  </si>
  <si>
    <t>H0010</t>
    <phoneticPr fontId="6" type="noConversion"/>
  </si>
  <si>
    <t>COVER HINGE</t>
    <phoneticPr fontId="6" type="noConversion"/>
  </si>
  <si>
    <t>H0012</t>
    <phoneticPr fontId="6" type="noConversion"/>
  </si>
  <si>
    <t>공용 LEVER</t>
    <phoneticPr fontId="6" type="noConversion"/>
  </si>
  <si>
    <t>H0013</t>
    <phoneticPr fontId="6" type="noConversion"/>
  </si>
  <si>
    <t>11.85(34P)BASE</t>
    <phoneticPr fontId="14" type="noConversion"/>
  </si>
  <si>
    <t>S0137</t>
    <phoneticPr fontId="14" type="noConversion"/>
  </si>
  <si>
    <t>11.85(34P)UNDER BASE</t>
    <phoneticPr fontId="14" type="noConversion"/>
  </si>
  <si>
    <t>S0138</t>
    <phoneticPr fontId="14" type="noConversion"/>
  </si>
  <si>
    <t>SHORT PIN BASE</t>
    <phoneticPr fontId="14" type="noConversion"/>
  </si>
  <si>
    <t>00033</t>
    <phoneticPr fontId="14" type="noConversion"/>
  </si>
  <si>
    <t>SHORT PIN UNDERBASE</t>
    <phoneticPr fontId="14" type="noConversion"/>
  </si>
  <si>
    <t>00034</t>
  </si>
  <si>
    <t>TOP LEVER</t>
    <phoneticPr fontId="14" type="noConversion"/>
  </si>
  <si>
    <t>H0013-1</t>
    <phoneticPr fontId="14" type="noConversion"/>
  </si>
  <si>
    <t>프라임텍</t>
    <phoneticPr fontId="14" type="noConversion"/>
  </si>
  <si>
    <t>LEVER10</t>
    <phoneticPr fontId="14" type="noConversion"/>
  </si>
  <si>
    <t>PT-P-KR-L90-R00</t>
    <phoneticPr fontId="6" type="noConversion"/>
  </si>
  <si>
    <t>LEVER09</t>
    <phoneticPr fontId="14" type="noConversion"/>
  </si>
  <si>
    <t>PT-P-KR-L99-R00</t>
    <phoneticPr fontId="14" type="noConversion"/>
  </si>
  <si>
    <t>LEVER</t>
    <phoneticPr fontId="14" type="noConversion"/>
  </si>
  <si>
    <t>PT-Z-PJT-BC-A08-R2-P1</t>
    <phoneticPr fontId="14" type="noConversion"/>
  </si>
  <si>
    <t>TOP BLOCK(40P)</t>
    <phoneticPr fontId="14" type="noConversion"/>
  </si>
  <si>
    <t>I01-CM-A01-R00</t>
    <phoneticPr fontId="14" type="noConversion"/>
  </si>
  <si>
    <t>BOTTOM BLOCK(40P)</t>
    <phoneticPr fontId="14" type="noConversion"/>
  </si>
  <si>
    <t>I01-CM-A02-R00</t>
    <phoneticPr fontId="14" type="noConversion"/>
  </si>
  <si>
    <t>SENSOR BRACKET</t>
    <phoneticPr fontId="14" type="noConversion"/>
  </si>
  <si>
    <t>PT-P-KR-A05-DT-A38-R04</t>
    <phoneticPr fontId="14" type="noConversion"/>
  </si>
  <si>
    <t>PT-P-KR-A05-DT-A38-R07</t>
    <phoneticPr fontId="14" type="noConversion"/>
  </si>
  <si>
    <t>BODY PLATE</t>
    <phoneticPr fontId="14" type="noConversion"/>
  </si>
  <si>
    <t>A04</t>
    <phoneticPr fontId="14" type="noConversion"/>
  </si>
  <si>
    <t>A05</t>
    <phoneticPr fontId="14" type="noConversion"/>
  </si>
  <si>
    <t>INTERFACE BODY PLATE</t>
    <phoneticPr fontId="14" type="noConversion"/>
  </si>
  <si>
    <t>A08</t>
    <phoneticPr fontId="14" type="noConversion"/>
  </si>
  <si>
    <t>INTERFACE BOTTOM PLATE</t>
    <phoneticPr fontId="14" type="noConversion"/>
  </si>
  <si>
    <t>A09</t>
    <phoneticPr fontId="14" type="noConversion"/>
  </si>
  <si>
    <t>SOCKET BODY</t>
    <phoneticPr fontId="14" type="noConversion"/>
  </si>
  <si>
    <t>PT-ST-MD02-R01</t>
    <phoneticPr fontId="14" type="noConversion"/>
  </si>
  <si>
    <t>PT-ST-MD04-R01</t>
    <phoneticPr fontId="14" type="noConversion"/>
  </si>
  <si>
    <t>PT-ST-MD01-R01</t>
    <phoneticPr fontId="14" type="noConversion"/>
  </si>
  <si>
    <t>GUIDE PLATE</t>
    <phoneticPr fontId="14" type="noConversion"/>
  </si>
  <si>
    <t>PT-ST-MD03-R01</t>
    <phoneticPr fontId="14" type="noConversion"/>
  </si>
  <si>
    <t>PUSH BLOCK</t>
    <phoneticPr fontId="14" type="noConversion"/>
  </si>
  <si>
    <t>PT-ST-MD05-R02</t>
    <phoneticPr fontId="14" type="noConversion"/>
  </si>
  <si>
    <t>PT-ST-MD06-R01</t>
    <phoneticPr fontId="14" type="noConversion"/>
  </si>
  <si>
    <t>대한가스</t>
    <phoneticPr fontId="14" type="noConversion"/>
  </si>
  <si>
    <t>적산봉인캡(공용)</t>
    <phoneticPr fontId="14" type="noConversion"/>
  </si>
  <si>
    <t>DH-001</t>
    <phoneticPr fontId="14" type="noConversion"/>
  </si>
  <si>
    <t>웜(G2.5)</t>
    <phoneticPr fontId="14" type="noConversion"/>
  </si>
  <si>
    <t>DH-002</t>
    <phoneticPr fontId="14" type="noConversion"/>
  </si>
  <si>
    <t>카운터 기어</t>
    <phoneticPr fontId="14" type="noConversion"/>
  </si>
  <si>
    <t>씨티씨</t>
    <phoneticPr fontId="14" type="noConversion"/>
  </si>
  <si>
    <t>SLIM SMART CARD</t>
    <phoneticPr fontId="14" type="noConversion"/>
  </si>
  <si>
    <t>6702 BOTTOM</t>
    <phoneticPr fontId="14" type="noConversion"/>
  </si>
  <si>
    <t>솔리드메카</t>
    <phoneticPr fontId="14" type="noConversion"/>
  </si>
  <si>
    <t>RDIMM 4PARA</t>
    <phoneticPr fontId="14" type="noConversion"/>
  </si>
  <si>
    <t>34305-11</t>
    <phoneticPr fontId="14" type="noConversion"/>
  </si>
  <si>
    <t>RDIMM 5PARA</t>
    <phoneticPr fontId="14" type="noConversion"/>
  </si>
  <si>
    <t>34306-11</t>
    <phoneticPr fontId="14" type="noConversion"/>
  </si>
  <si>
    <t>SODIMM 16PARA</t>
    <phoneticPr fontId="14" type="noConversion"/>
  </si>
  <si>
    <t>33818-11</t>
    <phoneticPr fontId="14" type="noConversion"/>
  </si>
  <si>
    <t>PUSHER</t>
    <phoneticPr fontId="14" type="noConversion"/>
  </si>
  <si>
    <t>33816-11</t>
    <phoneticPr fontId="14" type="noConversion"/>
  </si>
  <si>
    <t>33X35 LATCH</t>
    <phoneticPr fontId="14" type="noConversion"/>
  </si>
  <si>
    <t>테스트메카</t>
    <phoneticPr fontId="14" type="noConversion"/>
  </si>
  <si>
    <t>COVER(HOOK TYPE)</t>
    <phoneticPr fontId="14" type="noConversion"/>
  </si>
  <si>
    <t>TM301-02</t>
    <phoneticPr fontId="14" type="noConversion"/>
  </si>
  <si>
    <t>PUSHER(HOOK TYPE)</t>
    <phoneticPr fontId="14" type="noConversion"/>
  </si>
  <si>
    <t>TM301-03</t>
    <phoneticPr fontId="14" type="noConversion"/>
  </si>
  <si>
    <t>TM301-03(1.2*1.2)</t>
    <phoneticPr fontId="14" type="noConversion"/>
  </si>
  <si>
    <t>TM301-03(2.2*2.2)</t>
    <phoneticPr fontId="14" type="noConversion"/>
  </si>
  <si>
    <t>UPPER PLATE</t>
    <phoneticPr fontId="14" type="noConversion"/>
  </si>
  <si>
    <t>TM301-01</t>
    <phoneticPr fontId="14" type="noConversion"/>
  </si>
  <si>
    <t>TM301-05</t>
    <phoneticPr fontId="14" type="noConversion"/>
  </si>
  <si>
    <t>LOWER PLATE</t>
    <phoneticPr fontId="14" type="noConversion"/>
  </si>
  <si>
    <t>TM301-04</t>
    <phoneticPr fontId="14" type="noConversion"/>
  </si>
  <si>
    <t>에이디엔티</t>
    <phoneticPr fontId="14" type="noConversion"/>
  </si>
  <si>
    <t>AD-1</t>
    <phoneticPr fontId="14" type="noConversion"/>
  </si>
  <si>
    <t>AD-2</t>
  </si>
  <si>
    <t>MIDDLE</t>
    <phoneticPr fontId="14" type="noConversion"/>
  </si>
  <si>
    <t>AD-3</t>
  </si>
  <si>
    <t>AD-4</t>
  </si>
  <si>
    <t>IC PUSHER</t>
    <phoneticPr fontId="14" type="noConversion"/>
  </si>
  <si>
    <t>AD-5</t>
  </si>
  <si>
    <t>AD-6</t>
  </si>
  <si>
    <t>FLOATING</t>
    <phoneticPr fontId="14" type="noConversion"/>
  </si>
  <si>
    <t>AD-7</t>
    <phoneticPr fontId="14" type="noConversion"/>
  </si>
  <si>
    <t>넥스트솔루션</t>
    <phoneticPr fontId="14" type="noConversion"/>
  </si>
  <si>
    <t>44P-1.15 COVER</t>
    <phoneticPr fontId="14" type="noConversion"/>
  </si>
  <si>
    <t>N-44P115C</t>
    <phoneticPr fontId="14" type="noConversion"/>
  </si>
  <si>
    <t>44P-1.15 BLOCK</t>
    <phoneticPr fontId="14" type="noConversion"/>
  </si>
  <si>
    <t>N-44P115B</t>
    <phoneticPr fontId="14" type="noConversion"/>
  </si>
  <si>
    <t>44P-1.57 COVER</t>
    <phoneticPr fontId="14" type="noConversion"/>
  </si>
  <si>
    <t>N-44P157C</t>
    <phoneticPr fontId="14" type="noConversion"/>
  </si>
  <si>
    <t>44P-1.57 BLOCK</t>
    <phoneticPr fontId="14" type="noConversion"/>
  </si>
  <si>
    <t>N-44P157B</t>
    <phoneticPr fontId="14" type="noConversion"/>
  </si>
  <si>
    <t>44P-1.68 COVER</t>
    <phoneticPr fontId="14" type="noConversion"/>
  </si>
  <si>
    <t>N-44P168C</t>
    <phoneticPr fontId="14" type="noConversion"/>
  </si>
  <si>
    <t>44P-1.68 BLOCK</t>
    <phoneticPr fontId="14" type="noConversion"/>
  </si>
  <si>
    <t>N-44P168B</t>
    <phoneticPr fontId="14" type="noConversion"/>
  </si>
  <si>
    <t>44P-2.06 COVER</t>
    <phoneticPr fontId="14" type="noConversion"/>
  </si>
  <si>
    <t>N-44P206C</t>
    <phoneticPr fontId="14" type="noConversion"/>
  </si>
  <si>
    <t>44P-2.06 BLOCK</t>
    <phoneticPr fontId="14" type="noConversion"/>
  </si>
  <si>
    <t>N-44P206B</t>
    <phoneticPr fontId="14" type="noConversion"/>
  </si>
  <si>
    <t>44P-2.20 COVER</t>
    <phoneticPr fontId="14" type="noConversion"/>
  </si>
  <si>
    <t>N-44P220C</t>
    <phoneticPr fontId="14" type="noConversion"/>
  </si>
  <si>
    <t>44P-2.20 BLOCK</t>
    <phoneticPr fontId="14" type="noConversion"/>
  </si>
  <si>
    <t>N-44P220B</t>
    <phoneticPr fontId="14" type="noConversion"/>
  </si>
  <si>
    <t>엠써미트</t>
    <phoneticPr fontId="14" type="noConversion"/>
  </si>
  <si>
    <t>밧데리 5P HSG</t>
    <phoneticPr fontId="14" type="noConversion"/>
  </si>
  <si>
    <t>BRBS-5.0-5-F-A</t>
    <phoneticPr fontId="14" type="noConversion"/>
  </si>
  <si>
    <t>티에스티</t>
    <phoneticPr fontId="14" type="noConversion"/>
  </si>
  <si>
    <t>사출물 A</t>
    <phoneticPr fontId="6" type="noConversion"/>
  </si>
  <si>
    <t>ED-0004687-08</t>
    <phoneticPr fontId="6" type="noConversion"/>
  </si>
  <si>
    <t>사출물 B</t>
    <phoneticPr fontId="6" type="noConversion"/>
  </si>
  <si>
    <t>ED-0004688-08</t>
    <phoneticPr fontId="6" type="noConversion"/>
  </si>
  <si>
    <t>PCB GUIDE</t>
    <phoneticPr fontId="6" type="noConversion"/>
  </si>
  <si>
    <t>ED-0005160-08</t>
    <phoneticPr fontId="6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</si>
  <si>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OR</t>
    </r>
    <phoneticPr fontId="14" type="noConversion"/>
  </si>
  <si>
    <t>KO-80P</t>
    <phoneticPr fontId="14" type="noConversion"/>
  </si>
  <si>
    <t>60P</t>
    <phoneticPr fontId="14" type="noConversion"/>
  </si>
  <si>
    <t>KO-60P</t>
    <phoneticPr fontId="14" type="noConversion"/>
  </si>
  <si>
    <t>아이디온</t>
    <phoneticPr fontId="14" type="noConversion"/>
  </si>
  <si>
    <t>CASE UPPER(대)</t>
    <phoneticPr fontId="14" type="noConversion"/>
  </si>
  <si>
    <t>ID-06</t>
    <phoneticPr fontId="14" type="noConversion"/>
  </si>
  <si>
    <t>CASE BOTTOM(대)</t>
    <phoneticPr fontId="14" type="noConversion"/>
  </si>
  <si>
    <t>ID-07</t>
    <phoneticPr fontId="14" type="noConversion"/>
  </si>
  <si>
    <t>ID-04</t>
    <phoneticPr fontId="14" type="noConversion"/>
  </si>
  <si>
    <t>ID-05</t>
    <phoneticPr fontId="14" type="noConversion"/>
  </si>
  <si>
    <t>받침대</t>
    <phoneticPr fontId="14" type="noConversion"/>
  </si>
  <si>
    <t>ID-01</t>
    <phoneticPr fontId="14" type="noConversion"/>
  </si>
  <si>
    <t>힌지(좌)</t>
    <phoneticPr fontId="14" type="noConversion"/>
  </si>
  <si>
    <t>ID-02</t>
    <phoneticPr fontId="14" type="noConversion"/>
  </si>
  <si>
    <t>힌지(우)</t>
    <phoneticPr fontId="14" type="noConversion"/>
  </si>
  <si>
    <t>ID-03</t>
    <phoneticPr fontId="14" type="noConversion"/>
  </si>
  <si>
    <r>
      <t>T</t>
    </r>
    <r>
      <rPr>
        <sz val="10"/>
        <color indexed="8"/>
        <rFont val="새굴림"/>
        <family val="1"/>
        <charset val="129"/>
      </rPr>
      <t>MSP</t>
    </r>
    <phoneticPr fontId="14" type="noConversion"/>
  </si>
  <si>
    <t>RIGHT WING</t>
    <phoneticPr fontId="14" type="noConversion"/>
  </si>
  <si>
    <t>TMSP-01</t>
    <phoneticPr fontId="14" type="noConversion"/>
  </si>
  <si>
    <t>LEFT WING</t>
    <phoneticPr fontId="14" type="noConversion"/>
  </si>
  <si>
    <t>TMSP-02</t>
    <phoneticPr fontId="14" type="noConversion"/>
  </si>
  <si>
    <t>UPPER CASE</t>
    <phoneticPr fontId="14" type="noConversion"/>
  </si>
  <si>
    <t>TMSP-03</t>
    <phoneticPr fontId="14" type="noConversion"/>
  </si>
  <si>
    <t>LOWER CASE</t>
    <phoneticPr fontId="14" type="noConversion"/>
  </si>
  <si>
    <t>TMSP-04</t>
    <phoneticPr fontId="14" type="noConversion"/>
  </si>
  <si>
    <t>TMSP-01-BK</t>
    <phoneticPr fontId="14" type="noConversion"/>
  </si>
  <si>
    <t>TMSP-02-BK</t>
    <phoneticPr fontId="14" type="noConversion"/>
  </si>
  <si>
    <t>TMSP-03-BK</t>
    <phoneticPr fontId="14" type="noConversion"/>
  </si>
  <si>
    <t>TMSP-04-BK</t>
    <phoneticPr fontId="14" type="noConversion"/>
  </si>
  <si>
    <t>RIGHT WING(M)</t>
    <phoneticPr fontId="14" type="noConversion"/>
  </si>
  <si>
    <t>TMSP-01-MC</t>
    <phoneticPr fontId="14" type="noConversion"/>
  </si>
  <si>
    <t>LEFT WING(M)</t>
    <phoneticPr fontId="14" type="noConversion"/>
  </si>
  <si>
    <t>TMSP-02-MC</t>
    <phoneticPr fontId="14" type="noConversion"/>
  </si>
  <si>
    <t>UPPER CASE(M)</t>
    <phoneticPr fontId="14" type="noConversion"/>
  </si>
  <si>
    <t>TMSP-03-MC</t>
    <phoneticPr fontId="14" type="noConversion"/>
  </si>
  <si>
    <t>LOWER CASE(M)</t>
    <phoneticPr fontId="14" type="noConversion"/>
  </si>
  <si>
    <t>TMSP-04-MC</t>
    <phoneticPr fontId="14" type="noConversion"/>
  </si>
  <si>
    <t>HOOK</t>
    <phoneticPr fontId="14" type="noConversion"/>
  </si>
  <si>
    <t>TMSP-0010</t>
    <phoneticPr fontId="14" type="noConversion"/>
  </si>
  <si>
    <t>DETECTOR(홀더)</t>
    <phoneticPr fontId="14" type="noConversion"/>
  </si>
  <si>
    <t>TMSP-06</t>
    <phoneticPr fontId="14" type="noConversion"/>
  </si>
  <si>
    <t>이노렉스</t>
    <phoneticPr fontId="14" type="noConversion"/>
  </si>
  <si>
    <t>RED BASE</t>
    <phoneticPr fontId="14" type="noConversion"/>
  </si>
  <si>
    <t>RED LENS</t>
    <phoneticPr fontId="14" type="noConversion"/>
  </si>
  <si>
    <t>PIN-ARRAY-A</t>
    <phoneticPr fontId="14" type="noConversion"/>
  </si>
  <si>
    <t>A0602A373</t>
    <phoneticPr fontId="14" type="noConversion"/>
  </si>
  <si>
    <t>MPT</t>
    <phoneticPr fontId="14" type="noConversion"/>
  </si>
  <si>
    <t>INSULATOR</t>
    <phoneticPr fontId="14" type="noConversion"/>
  </si>
  <si>
    <t>MPT-01</t>
    <phoneticPr fontId="14" type="noConversion"/>
  </si>
  <si>
    <t>LST</t>
    <phoneticPr fontId="14" type="noConversion"/>
  </si>
  <si>
    <t>FASTENER A</t>
    <phoneticPr fontId="14" type="noConversion"/>
  </si>
  <si>
    <t>MME-240503A-1</t>
    <phoneticPr fontId="14" type="noConversion"/>
  </si>
  <si>
    <t>FASTENER B</t>
    <phoneticPr fontId="14" type="noConversion"/>
  </si>
  <si>
    <t>MME-240504A-1</t>
    <phoneticPr fontId="14" type="noConversion"/>
  </si>
  <si>
    <t>FASTENER C</t>
    <phoneticPr fontId="14" type="noConversion"/>
  </si>
  <si>
    <t>MME-240505A-1</t>
    <phoneticPr fontId="14" type="noConversion"/>
  </si>
  <si>
    <t>P BASE KIT 256</t>
    <phoneticPr fontId="6" type="noConversion"/>
  </si>
  <si>
    <t>KMA-110112B</t>
    <phoneticPr fontId="6" type="noConversion"/>
  </si>
  <si>
    <t>P BASE KIT(2구)</t>
    <phoneticPr fontId="6" type="noConversion"/>
  </si>
  <si>
    <t>MPX-240216B</t>
    <phoneticPr fontId="6" type="noConversion"/>
  </si>
  <si>
    <t>MESH
PICH</t>
    <phoneticPr fontId="4" type="noConversion"/>
  </si>
  <si>
    <t>KR6197-A221YA</t>
    <phoneticPr fontId="14" type="noConversion"/>
  </si>
  <si>
    <t>HSC65-M053A1</t>
    <phoneticPr fontId="14" type="noConversion"/>
  </si>
  <si>
    <t>HSC65-M052A1</t>
    <phoneticPr fontId="14" type="noConversion"/>
  </si>
  <si>
    <t>HSC65-M051A1</t>
    <phoneticPr fontId="14" type="noConversion"/>
  </si>
  <si>
    <t>HSC65-M055A1</t>
    <phoneticPr fontId="14" type="noConversion"/>
  </si>
  <si>
    <t>KR6170AD768UA</t>
    <phoneticPr fontId="14" type="noConversion"/>
  </si>
  <si>
    <t>월 SAMPLE</t>
    <phoneticPr fontId="4" type="noConversion"/>
  </si>
  <si>
    <t>고객사</t>
    <phoneticPr fontId="14" type="noConversion"/>
  </si>
  <si>
    <t>품명</t>
    <phoneticPr fontId="14" type="noConversion"/>
  </si>
  <si>
    <t>품번</t>
    <phoneticPr fontId="14" type="noConversion"/>
  </si>
  <si>
    <t>PICH</t>
    <phoneticPr fontId="14" type="noConversion"/>
  </si>
  <si>
    <t>MCS</t>
    <phoneticPr fontId="14" type="noConversion"/>
  </si>
  <si>
    <t>288BASE</t>
    <phoneticPr fontId="14" type="noConversion"/>
  </si>
  <si>
    <t>AAM0818A-KAA-R3</t>
    <phoneticPr fontId="14" type="noConversion"/>
  </si>
  <si>
    <t>260 STOPPER(L)</t>
    <phoneticPr fontId="14" type="noConversion"/>
  </si>
  <si>
    <t>AAM1209A-KAA-R2</t>
    <phoneticPr fontId="14" type="noConversion"/>
  </si>
  <si>
    <t>260 STOPPER(R)</t>
    <phoneticPr fontId="14" type="noConversion"/>
  </si>
  <si>
    <t>AAM1209A-KAB-R2</t>
    <phoneticPr fontId="14" type="noConversion"/>
  </si>
  <si>
    <t>204DDR3STOPPER(STD)</t>
    <phoneticPr fontId="14" type="noConversion"/>
  </si>
  <si>
    <t>AAM1210A-KAA-R1</t>
    <phoneticPr fontId="14" type="noConversion"/>
  </si>
  <si>
    <t>204DDR3STOPPER(RVS)</t>
    <phoneticPr fontId="14" type="noConversion"/>
  </si>
  <si>
    <t>AAM1211A-KAA-R1</t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</si>
  <si>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</si>
  <si>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M0148A-K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</si>
  <si>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M0148B-K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</si>
  <si>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M0148C-K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</si>
  <si>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M0148D-K-R2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</si>
  <si>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</si>
  <si>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M0149A-K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</si>
  <si>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M0240B-J</t>
    </r>
    <phoneticPr fontId="14" type="noConversion"/>
  </si>
  <si>
    <t>AM0314C-K</t>
    <phoneticPr fontId="14" type="noConversion"/>
  </si>
  <si>
    <r>
      <t>S</t>
    </r>
    <r>
      <rPr>
        <sz val="11"/>
        <color theme="1"/>
        <rFont val="새굴림"/>
        <family val="1"/>
        <charset val="129"/>
      </rPr>
      <t>AM(20*20)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</si>
  <si>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M0610B-J</t>
    </r>
    <phoneticPr fontId="14" type="noConversion"/>
  </si>
  <si>
    <r>
      <t>SLIDER</t>
    </r>
    <r>
      <rPr>
        <sz val="11"/>
        <color theme="1"/>
        <rFont val="새굴림"/>
        <family val="1"/>
        <charset val="129"/>
      </rPr>
      <t>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</si>
  <si>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M0618A-K</t>
    </r>
    <phoneticPr fontId="14" type="noConversion"/>
  </si>
  <si>
    <r>
      <t>2</t>
    </r>
    <r>
      <rPr>
        <sz val="11"/>
        <color theme="1"/>
        <rFont val="새굴림"/>
        <family val="1"/>
        <charset val="129"/>
      </rPr>
      <t>40BASE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</si>
  <si>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M0819A-J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</si>
  <si>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M0819A-JPA9T</t>
    </r>
    <phoneticPr fontId="14" type="noConversion"/>
  </si>
  <si>
    <t>240YAMA BASE</t>
    <phoneticPr fontId="14" type="noConversion"/>
  </si>
  <si>
    <t>AM0831A-K</t>
    <phoneticPr fontId="14" type="noConversion"/>
  </si>
  <si>
    <r>
      <t>A</t>
    </r>
    <r>
      <rPr>
        <sz val="11"/>
        <color theme="1"/>
        <rFont val="새굴림"/>
        <family val="1"/>
        <charset val="129"/>
      </rPr>
      <t>CTUATOR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</si>
  <si>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MB0104A-KAA-R1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</si>
  <si>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MB0104A-KAA-R2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</si>
  <si>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MB0104B-KAA-R2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</si>
  <si>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MB0104C-KAA-R1</t>
    </r>
    <phoneticPr fontId="14" type="noConversion"/>
  </si>
  <si>
    <t>BODY(0.8P-20*23)</t>
    <phoneticPr fontId="14" type="noConversion"/>
  </si>
  <si>
    <t>AMB0109A-KAA-R1</t>
    <phoneticPr fontId="14" type="noConversion"/>
  </si>
  <si>
    <r>
      <t>AMB0109</t>
    </r>
    <r>
      <rPr>
        <sz val="11"/>
        <color theme="1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</si>
  <si>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ODY(0.5P)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</si>
  <si>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MB0114B-JAA-R3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</si>
  <si>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MB0114B-JAA-R4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</si>
  <si>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ODY(외각)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</si>
  <si>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MB0114D-JAA-R1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</si>
  <si>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ODY(내측)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</si>
  <si>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MB0114E-JAA-R1</t>
    </r>
    <phoneticPr fontId="14" type="noConversion"/>
  </si>
  <si>
    <t>BASE(18*20)</t>
    <phoneticPr fontId="14" type="noConversion"/>
  </si>
  <si>
    <t>AMB0216B-KAA-R1</t>
    <phoneticPr fontId="14" type="noConversion"/>
  </si>
  <si>
    <t>AMB0403A-JAA-R1</t>
    <phoneticPr fontId="14" type="noConversion"/>
  </si>
  <si>
    <r>
      <t>I</t>
    </r>
    <r>
      <rPr>
        <sz val="11"/>
        <color theme="1"/>
        <rFont val="새굴림"/>
        <family val="1"/>
        <charset val="129"/>
      </rPr>
      <t>C GUIDE</t>
    </r>
    <phoneticPr fontId="14" type="noConversion"/>
  </si>
  <si>
    <r>
      <t>AMB07A</t>
    </r>
    <r>
      <rPr>
        <sz val="11"/>
        <color theme="1"/>
        <rFont val="새굴림"/>
        <family val="1"/>
        <charset val="129"/>
      </rPr>
      <t>2A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</si>
  <si>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1B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</t>
    </r>
    <r>
      <rPr>
        <sz val="11"/>
        <color theme="1"/>
        <rFont val="새굴림"/>
        <family val="1"/>
        <charset val="129"/>
      </rPr>
      <t>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</si>
  <si>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1B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</si>
  <si>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1C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</t>
    </r>
    <r>
      <rPr>
        <sz val="11"/>
        <color theme="1"/>
        <rFont val="새굴림"/>
        <family val="1"/>
        <charset val="129"/>
      </rPr>
      <t>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</si>
  <si>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1D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</si>
  <si>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1F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</si>
  <si>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1G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</si>
  <si>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t>AMB1905A-KAA-R1</t>
    <phoneticPr fontId="14" type="noConversion"/>
  </si>
  <si>
    <t>F/ADAPTER(11.5X13)0.5P</t>
    <phoneticPr fontId="14" type="noConversion"/>
  </si>
  <si>
    <t>AMB2004A-KAA-R1</t>
    <phoneticPr fontId="14" type="noConversion"/>
  </si>
  <si>
    <t>AMB2007A-KAA-R1</t>
    <phoneticPr fontId="14" type="noConversion"/>
  </si>
  <si>
    <t>F/ADAPTER(14X15.5)0.4P</t>
    <phoneticPr fontId="14" type="noConversion"/>
  </si>
  <si>
    <t>AMB2008A-KAA-R3</t>
    <phoneticPr fontId="14" type="noConversion"/>
  </si>
  <si>
    <r>
      <t>F</t>
    </r>
    <r>
      <rPr>
        <sz val="11"/>
        <color theme="1"/>
        <rFont val="새굴림"/>
        <family val="1"/>
        <charset val="129"/>
      </rPr>
      <t>/ADAPTER</t>
    </r>
    <phoneticPr fontId="14" type="noConversion"/>
  </si>
  <si>
    <r>
      <t>AMB2</t>
    </r>
    <r>
      <rPr>
        <sz val="11"/>
        <color theme="1"/>
        <rFont val="새굴림"/>
        <family val="1"/>
        <charset val="129"/>
      </rPr>
      <t>031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</si>
  <si>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</t>
    </r>
    <r>
      <rPr>
        <sz val="10"/>
        <color indexed="8"/>
        <rFont val="새굴림"/>
        <family val="1"/>
        <charset val="129"/>
      </rPr>
      <t>A-KAA-R2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</si>
  <si>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</t>
    </r>
    <r>
      <rPr>
        <sz val="10"/>
        <color indexed="8"/>
        <rFont val="새굴림"/>
        <family val="1"/>
        <charset val="129"/>
      </rPr>
      <t>A-KAA-R3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</si>
  <si>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40B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</si>
  <si>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40C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</si>
  <si>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44A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</si>
  <si>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</si>
  <si>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44C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</si>
  <si>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47A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</si>
  <si>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47B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</si>
  <si>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48A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</si>
  <si>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AMB39</t>
    </r>
    <r>
      <rPr>
        <sz val="11"/>
        <color theme="1"/>
        <rFont val="새굴림"/>
        <family val="1"/>
        <charset val="129"/>
      </rPr>
      <t>01</t>
    </r>
    <r>
      <rPr>
        <sz val="10"/>
        <color indexed="8"/>
        <rFont val="새굴림"/>
        <family val="1"/>
        <charset val="129"/>
      </rPr>
      <t>A-KAA-R</t>
    </r>
    <r>
      <rPr>
        <sz val="11"/>
        <color theme="1"/>
        <rFont val="새굴림"/>
        <family val="1"/>
        <charset val="129"/>
      </rPr>
      <t>2</t>
    </r>
    <phoneticPr fontId="14" type="noConversion"/>
  </si>
  <si>
    <t>AMB3904A-KAA-R1</t>
    <phoneticPr fontId="14" type="noConversion"/>
  </si>
  <si>
    <t>AMB3907A-KAA-R1</t>
    <phoneticPr fontId="14" type="noConversion"/>
  </si>
  <si>
    <r>
      <t>AMB391</t>
    </r>
    <r>
      <rPr>
        <sz val="11"/>
        <color theme="1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</si>
  <si>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r>
      <t>S</t>
    </r>
    <r>
      <rPr>
        <sz val="11"/>
        <color theme="1"/>
        <rFont val="새굴림"/>
        <family val="1"/>
        <charset val="129"/>
      </rPr>
      <t>PACER 1</t>
    </r>
    <phoneticPr fontId="14" type="noConversion"/>
  </si>
  <si>
    <r>
      <t>AMB39</t>
    </r>
    <r>
      <rPr>
        <sz val="11"/>
        <color theme="1"/>
        <rFont val="새굴림"/>
        <family val="1"/>
        <charset val="129"/>
      </rPr>
      <t>11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</si>
  <si>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t>AMB3912A-KAA-R1</t>
    <phoneticPr fontId="14" type="noConversion"/>
  </si>
  <si>
    <r>
      <t>AMB391</t>
    </r>
    <r>
      <rPr>
        <sz val="11"/>
        <color theme="1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</si>
  <si>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t>SPACER1(0.65)</t>
    <phoneticPr fontId="14" type="noConversion"/>
  </si>
  <si>
    <t>SPACER(1.485)</t>
    <phoneticPr fontId="14" type="noConversion"/>
  </si>
  <si>
    <t>AMB3977A-KAA-R1</t>
    <phoneticPr fontId="14" type="noConversion"/>
  </si>
  <si>
    <t>240MELON(STD)</t>
    <phoneticPr fontId="14" type="noConversion"/>
  </si>
  <si>
    <t>AMM0815A-KAA-R1</t>
    <phoneticPr fontId="14" type="noConversion"/>
  </si>
  <si>
    <t>BASE</t>
    <phoneticPr fontId="4" type="noConversion"/>
  </si>
  <si>
    <t>SLIDER</t>
    <phoneticPr fontId="4" type="noConversion"/>
  </si>
  <si>
    <t>HSA08-M02A1</t>
    <phoneticPr fontId="4" type="noConversion"/>
  </si>
  <si>
    <t>ADAPTER</t>
    <phoneticPr fontId="4" type="noConversion"/>
  </si>
  <si>
    <t>HSA08-M07A1</t>
    <phoneticPr fontId="4" type="noConversion"/>
  </si>
  <si>
    <t>HSA08-M01A1</t>
    <phoneticPr fontId="4" type="noConversion"/>
  </si>
  <si>
    <t>COVER</t>
    <phoneticPr fontId="4" type="noConversion"/>
  </si>
  <si>
    <t>HSA08-M03A1</t>
    <phoneticPr fontId="4" type="noConversion"/>
  </si>
  <si>
    <t>STOPPER</t>
    <phoneticPr fontId="4" type="noConversion"/>
  </si>
  <si>
    <t>HSA08-M04A1</t>
    <phoneticPr fontId="4" type="noConversion"/>
  </si>
  <si>
    <t>LEAD GUIDE</t>
    <phoneticPr fontId="4" type="noConversion"/>
  </si>
  <si>
    <t>HSA08-M05A1</t>
    <phoneticPr fontId="4" type="noConversion"/>
  </si>
  <si>
    <t>LATCH</t>
    <phoneticPr fontId="4" type="noConversion"/>
  </si>
  <si>
    <t>HSA08-M06A1</t>
    <phoneticPr fontId="4" type="noConversion"/>
  </si>
  <si>
    <r>
      <t>AMB190</t>
    </r>
    <r>
      <rPr>
        <sz val="11"/>
        <color theme="1"/>
        <rFont val="새굴림"/>
        <family val="1"/>
        <charset val="129"/>
      </rPr>
      <t>1K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</si>
  <si>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t>KR6197-D841UB</t>
    <phoneticPr fontId="14" type="noConversion"/>
  </si>
  <si>
    <t>AM1903C-J</t>
    <phoneticPr fontId="14" type="noConversion"/>
  </si>
  <si>
    <t>A</t>
    <phoneticPr fontId="4" type="noConversion"/>
  </si>
  <si>
    <t>B</t>
    <phoneticPr fontId="4" type="noConversion"/>
  </si>
  <si>
    <t>BASE</t>
    <phoneticPr fontId="14" type="noConversion"/>
  </si>
  <si>
    <t>HSB08-M01A1</t>
    <phoneticPr fontId="14" type="noConversion"/>
  </si>
  <si>
    <t>최옥란</t>
    <phoneticPr fontId="6" type="noConversion"/>
  </si>
  <si>
    <t>SST</t>
    <phoneticPr fontId="4" type="noConversion"/>
  </si>
  <si>
    <t>KR6156AGZ221QB</t>
    <phoneticPr fontId="14" type="noConversion"/>
  </si>
  <si>
    <t>HSA65-M001B1(B)</t>
    <phoneticPr fontId="14" type="noConversion"/>
  </si>
  <si>
    <t>KR6302-GA386QA</t>
    <phoneticPr fontId="4" type="noConversion"/>
  </si>
  <si>
    <t>LATCH PLATE</t>
    <phoneticPr fontId="4" type="noConversion"/>
  </si>
  <si>
    <t>KR6202-EP01TA</t>
    <phoneticPr fontId="4" type="noConversion"/>
  </si>
  <si>
    <t>SLIDER</t>
    <phoneticPr fontId="4" type="noConversion"/>
  </si>
  <si>
    <t>HSF05-M02B1</t>
    <phoneticPr fontId="4" type="noConversion"/>
  </si>
  <si>
    <t>HC</t>
    <phoneticPr fontId="4" type="noConversion"/>
  </si>
  <si>
    <t>HSB05-M004B1</t>
    <phoneticPr fontId="4" type="noConversion"/>
  </si>
  <si>
    <t>나명자</t>
    <phoneticPr fontId="6" type="noConversion"/>
  </si>
  <si>
    <t>MCS</t>
    <phoneticPr fontId="4" type="noConversion"/>
  </si>
  <si>
    <t>ACTUATOR</t>
    <phoneticPr fontId="4" type="noConversion"/>
  </si>
  <si>
    <t>AMB1904D-KAA-R2</t>
    <phoneticPr fontId="4" type="noConversion"/>
  </si>
  <si>
    <t>N/P</t>
    <phoneticPr fontId="4" type="noConversion"/>
  </si>
  <si>
    <t>SF2250</t>
    <phoneticPr fontId="4" type="noConversion"/>
  </si>
  <si>
    <t>AMB0201A-JAA-R2</t>
    <phoneticPr fontId="4" type="noConversion"/>
  </si>
  <si>
    <t>SGF2030</t>
    <phoneticPr fontId="4" type="noConversion"/>
  </si>
  <si>
    <t>HSCB65-M01A1(B)</t>
    <phoneticPr fontId="4" type="noConversion"/>
  </si>
  <si>
    <t>B/K</t>
    <phoneticPr fontId="4" type="noConversion"/>
  </si>
  <si>
    <t>B/K</t>
    <phoneticPr fontId="4" type="noConversion"/>
  </si>
  <si>
    <t>GAS 불량 91 EA</t>
    <phoneticPr fontId="4" type="noConversion"/>
  </si>
  <si>
    <t>GAS 불량 72 EA</t>
    <phoneticPr fontId="4" type="noConversion"/>
  </si>
  <si>
    <t>SHAFT</t>
    <phoneticPr fontId="4" type="noConversion"/>
  </si>
  <si>
    <t>KR6197-06KA</t>
    <phoneticPr fontId="4" type="noConversion"/>
  </si>
  <si>
    <t>JCL3030</t>
    <phoneticPr fontId="4" type="noConversion"/>
  </si>
  <si>
    <t>255 BASE</t>
    <phoneticPr fontId="4" type="noConversion"/>
  </si>
  <si>
    <t>255BG-001A1</t>
    <phoneticPr fontId="4" type="noConversion"/>
  </si>
  <si>
    <t>SGF2033</t>
    <phoneticPr fontId="4" type="noConversion"/>
  </si>
  <si>
    <t>김초연</t>
    <phoneticPr fontId="6" type="noConversion"/>
  </si>
  <si>
    <t>A</t>
    <phoneticPr fontId="4" type="noConversion"/>
  </si>
  <si>
    <t>HSCB65-M05A1(B)</t>
    <phoneticPr fontId="4" type="noConversion"/>
  </si>
  <si>
    <t>4 LEAD</t>
    <phoneticPr fontId="4" type="noConversion"/>
  </si>
  <si>
    <t>009-019-004</t>
    <phoneticPr fontId="4" type="noConversion"/>
  </si>
  <si>
    <t>HSF05-M01B1</t>
    <phoneticPr fontId="4" type="noConversion"/>
  </si>
  <si>
    <t>SGF2041</t>
    <phoneticPr fontId="4" type="noConversion"/>
  </si>
  <si>
    <t>B</t>
    <phoneticPr fontId="4" type="noConversion"/>
  </si>
  <si>
    <t>MESH부 빨림불량 331 EA</t>
    <phoneticPr fontId="4" type="noConversion"/>
  </si>
  <si>
    <t>HSB05-M002B1-15BI</t>
    <phoneticPr fontId="4" type="noConversion"/>
  </si>
  <si>
    <t>FLOATING</t>
    <phoneticPr fontId="4" type="noConversion"/>
  </si>
  <si>
    <t>HRCS-00C13</t>
    <phoneticPr fontId="4" type="noConversion"/>
  </si>
  <si>
    <t>W/T</t>
    <phoneticPr fontId="4" type="noConversion"/>
  </si>
  <si>
    <t>TOP</t>
    <phoneticPr fontId="4" type="noConversion"/>
  </si>
  <si>
    <t>HB255-08C1M1</t>
    <phoneticPr fontId="4" type="noConversion"/>
  </si>
  <si>
    <t>HB255-08C1M3</t>
    <phoneticPr fontId="4" type="noConversion"/>
  </si>
  <si>
    <t>JD4901</t>
    <phoneticPr fontId="4" type="noConversion"/>
  </si>
  <si>
    <t>HSC65-M053A1(B)</t>
    <phoneticPr fontId="4" type="noConversion"/>
  </si>
  <si>
    <t>SGF2030</t>
    <phoneticPr fontId="4" type="noConversion"/>
  </si>
  <si>
    <t xml:space="preserve"> - 6번 항목 HSF05-M01B1(BASE) : 기존 찍힘불량 개선시도 당시 생산했던 제품 LOT임.</t>
    <phoneticPr fontId="4" type="noConversion"/>
  </si>
  <si>
    <t>TOP</t>
    <phoneticPr fontId="4" type="noConversion"/>
  </si>
  <si>
    <t>A</t>
    <phoneticPr fontId="4" type="noConversion"/>
  </si>
  <si>
    <t>KR6197-A841YA</t>
    <phoneticPr fontId="4" type="noConversion"/>
  </si>
  <si>
    <t>SGF2050</t>
    <phoneticPr fontId="4" type="noConversion"/>
  </si>
  <si>
    <t>B</t>
    <phoneticPr fontId="4" type="noConversion"/>
  </si>
  <si>
    <t>HSB08-M01A1</t>
    <phoneticPr fontId="4" type="noConversion"/>
  </si>
  <si>
    <t>MCS</t>
    <phoneticPr fontId="4" type="noConversion"/>
  </si>
  <si>
    <t>GAS 불량 38 EA</t>
    <phoneticPr fontId="4" type="noConversion"/>
  </si>
  <si>
    <t>260 BASE</t>
    <phoneticPr fontId="4" type="noConversion"/>
  </si>
  <si>
    <t>AMM0822A-KAB-R1</t>
    <phoneticPr fontId="4" type="noConversion"/>
  </si>
  <si>
    <t>HSB08-M01A4</t>
    <phoneticPr fontId="4" type="noConversion"/>
  </si>
  <si>
    <t>SGF2041</t>
    <phoneticPr fontId="4" type="noConversion"/>
  </si>
  <si>
    <t>A</t>
    <phoneticPr fontId="4" type="noConversion"/>
  </si>
  <si>
    <t>KR6197-D841PB</t>
    <phoneticPr fontId="4" type="noConversion"/>
  </si>
  <si>
    <t>SF2255</t>
    <phoneticPr fontId="4" type="noConversion"/>
  </si>
  <si>
    <t>B</t>
    <phoneticPr fontId="4" type="noConversion"/>
  </si>
  <si>
    <t>ODT</t>
    <phoneticPr fontId="4" type="noConversion"/>
  </si>
  <si>
    <t>201T HOLDER</t>
    <phoneticPr fontId="4" type="noConversion"/>
  </si>
  <si>
    <t>SW-003066</t>
    <phoneticPr fontId="4" type="noConversion"/>
  </si>
  <si>
    <t>PC</t>
    <phoneticPr fontId="4" type="noConversion"/>
  </si>
  <si>
    <t>A</t>
    <phoneticPr fontId="4" type="noConversion"/>
  </si>
  <si>
    <t>AMM0853A-KAA-R1</t>
    <phoneticPr fontId="4" type="noConversion"/>
  </si>
  <si>
    <t>B/L</t>
    <phoneticPr fontId="4" type="noConversion"/>
  </si>
  <si>
    <t>STOPPER</t>
    <phoneticPr fontId="4" type="noConversion"/>
  </si>
  <si>
    <t>KR6156-D841UA</t>
    <phoneticPr fontId="4" type="noConversion"/>
  </si>
  <si>
    <t>KR6156DB841CA</t>
    <phoneticPr fontId="4" type="noConversion"/>
  </si>
  <si>
    <t>KR6156-C841TB</t>
    <phoneticPr fontId="4" type="noConversion"/>
  </si>
  <si>
    <t>288 BASE</t>
    <phoneticPr fontId="4" type="noConversion"/>
  </si>
  <si>
    <t>AAM0818B-KAB-R3</t>
    <phoneticPr fontId="4" type="noConversion"/>
  </si>
  <si>
    <t>PA9T</t>
    <phoneticPr fontId="4" type="noConversion"/>
  </si>
  <si>
    <t>MCT</t>
    <phoneticPr fontId="4" type="noConversion"/>
  </si>
  <si>
    <t>COVER HINGE</t>
    <phoneticPr fontId="4" type="noConversion"/>
  </si>
  <si>
    <t>H0012</t>
    <phoneticPr fontId="4" type="noConversion"/>
  </si>
  <si>
    <t>BASE HINGE</t>
    <phoneticPr fontId="4" type="noConversion"/>
  </si>
  <si>
    <t>H0010</t>
    <phoneticPr fontId="4" type="noConversion"/>
  </si>
  <si>
    <t>HSB08-M01A3</t>
    <phoneticPr fontId="4" type="noConversion"/>
  </si>
  <si>
    <t>HSCB65-M01A1</t>
    <phoneticPr fontId="4" type="noConversion"/>
  </si>
  <si>
    <t>KR6197EA293YA</t>
    <phoneticPr fontId="4" type="noConversion"/>
  </si>
  <si>
    <t>KR6197CA432YA</t>
    <phoneticPr fontId="4" type="noConversion"/>
  </si>
  <si>
    <t>KR6156FA841YA</t>
    <phoneticPr fontId="4" type="noConversion"/>
  </si>
  <si>
    <t>A</t>
    <phoneticPr fontId="4" type="noConversion"/>
  </si>
  <si>
    <t>MESH부 뜯김불량 86 EA</t>
    <phoneticPr fontId="4" type="noConversion"/>
  </si>
  <si>
    <t>B</t>
    <phoneticPr fontId="4" type="noConversion"/>
  </si>
  <si>
    <t>MESH부 뜯김불량 177 EA</t>
    <phoneticPr fontId="4" type="noConversion"/>
  </si>
  <si>
    <t>AMM0863A-KAA-R2</t>
    <phoneticPr fontId="4" type="noConversion"/>
  </si>
  <si>
    <t>KR6408-01PCA</t>
    <phoneticPr fontId="4" type="noConversion"/>
  </si>
  <si>
    <t>SF2250J</t>
    <phoneticPr fontId="4" type="noConversion"/>
  </si>
  <si>
    <t>ODT</t>
  </si>
  <si>
    <t>201T HOLDER</t>
  </si>
  <si>
    <t>SW-003066</t>
  </si>
  <si>
    <t>PC</t>
  </si>
  <si>
    <t>B/K</t>
  </si>
  <si>
    <t>AMB1916A-KAA-R1</t>
    <phoneticPr fontId="4" type="noConversion"/>
  </si>
  <si>
    <t>B</t>
    <phoneticPr fontId="4" type="noConversion"/>
  </si>
  <si>
    <t>나명자</t>
    <phoneticPr fontId="6" type="noConversion"/>
  </si>
  <si>
    <t>SST</t>
    <phoneticPr fontId="4" type="noConversion"/>
  </si>
  <si>
    <t>SHAFT</t>
    <phoneticPr fontId="4" type="noConversion"/>
  </si>
  <si>
    <t>KR6202-06KA</t>
    <phoneticPr fontId="4" type="noConversion"/>
  </si>
  <si>
    <t>JCL3030</t>
    <phoneticPr fontId="4" type="noConversion"/>
  </si>
  <si>
    <t>장지아</t>
    <phoneticPr fontId="6" type="noConversion"/>
  </si>
  <si>
    <t>HC</t>
  </si>
  <si>
    <t>BASE</t>
  </si>
  <si>
    <t>HSB08-M01A1</t>
  </si>
  <si>
    <t>SGF2041</t>
  </si>
  <si>
    <t>BODY</t>
    <phoneticPr fontId="4" type="noConversion"/>
  </si>
  <si>
    <t>AMB0151A-KAA-R1</t>
    <phoneticPr fontId="4" type="noConversion"/>
  </si>
  <si>
    <t>SGP2020R</t>
    <phoneticPr fontId="4" type="noConversion"/>
  </si>
  <si>
    <t>AAM0818C-KAB-R3</t>
    <phoneticPr fontId="4" type="noConversion"/>
  </si>
  <si>
    <t>A</t>
    <phoneticPr fontId="4" type="noConversion"/>
  </si>
  <si>
    <t>KR6156-D841PA</t>
    <phoneticPr fontId="4" type="noConversion"/>
  </si>
  <si>
    <t>SF2255</t>
    <phoneticPr fontId="4" type="noConversion"/>
  </si>
  <si>
    <t>KR6156AC841TA</t>
    <phoneticPr fontId="4" type="noConversion"/>
  </si>
  <si>
    <t>AMB07M5A-KAA-R1</t>
    <phoneticPr fontId="4" type="noConversion"/>
  </si>
  <si>
    <t>CLAMP</t>
    <phoneticPr fontId="4" type="noConversion"/>
  </si>
  <si>
    <t>AMB4104A-KAA-R1</t>
    <phoneticPr fontId="4" type="noConversion"/>
  </si>
  <si>
    <t>A</t>
    <phoneticPr fontId="4" type="noConversion"/>
  </si>
  <si>
    <t>KR6414-A165YA</t>
    <phoneticPr fontId="4" type="noConversion"/>
  </si>
  <si>
    <t>KR6414-B414UA</t>
    <phoneticPr fontId="4" type="noConversion"/>
  </si>
  <si>
    <t>KR6414-C414TA</t>
    <phoneticPr fontId="4" type="noConversion"/>
  </si>
  <si>
    <t>JD4901</t>
    <phoneticPr fontId="4" type="noConversion"/>
  </si>
  <si>
    <t>KR6414-D414UA</t>
    <phoneticPr fontId="4" type="noConversion"/>
  </si>
  <si>
    <t>KR6414-F841UA</t>
    <phoneticPr fontId="4" type="noConversion"/>
  </si>
  <si>
    <t>MESH부 뜯김불량 117 EA</t>
    <phoneticPr fontId="4" type="noConversion"/>
  </si>
  <si>
    <t>GAS 불량 3 EA</t>
    <phoneticPr fontId="4" type="noConversion"/>
  </si>
  <si>
    <t>GAS 불량 21 EA</t>
    <phoneticPr fontId="4" type="noConversion"/>
  </si>
  <si>
    <t>KR6182-B624CB</t>
    <phoneticPr fontId="4" type="noConversion"/>
  </si>
  <si>
    <t>SGF2033</t>
    <phoneticPr fontId="4" type="noConversion"/>
  </si>
  <si>
    <t>A</t>
    <phoneticPr fontId="4" type="noConversion"/>
  </si>
  <si>
    <t>BLOCK</t>
    <phoneticPr fontId="4" type="noConversion"/>
  </si>
  <si>
    <t>HF00-M01A1</t>
    <phoneticPr fontId="4" type="noConversion"/>
  </si>
  <si>
    <t>SGF2030</t>
    <phoneticPr fontId="4" type="noConversion"/>
  </si>
  <si>
    <t>SST</t>
    <phoneticPr fontId="4" type="noConversion"/>
  </si>
  <si>
    <t>KR6182-A308WA</t>
    <phoneticPr fontId="4" type="noConversion"/>
  </si>
  <si>
    <t>STOPPER</t>
    <phoneticPr fontId="4" type="noConversion"/>
  </si>
  <si>
    <t>AMM0864A-KAC-R2</t>
    <phoneticPr fontId="4" type="noConversion"/>
  </si>
  <si>
    <t>PA9T</t>
    <phoneticPr fontId="4" type="noConversion"/>
  </si>
  <si>
    <t>KR6170AF1440UA</t>
    <phoneticPr fontId="4" type="noConversion"/>
  </si>
  <si>
    <t>MESH부 빨림불량 19 EA</t>
    <phoneticPr fontId="4" type="noConversion"/>
  </si>
  <si>
    <t>KR6182-F624UA</t>
    <phoneticPr fontId="4" type="noConversion"/>
  </si>
  <si>
    <t>KR6170BD740UA</t>
    <phoneticPr fontId="4" type="noConversion"/>
  </si>
  <si>
    <t>AMM0864A-KAC-R3</t>
    <phoneticPr fontId="4" type="noConversion"/>
  </si>
  <si>
    <t>HSB08-M01A2</t>
    <phoneticPr fontId="4" type="noConversion"/>
  </si>
  <si>
    <t>MCT</t>
    <phoneticPr fontId="4" type="noConversion"/>
  </si>
  <si>
    <t>LEVER 1</t>
    <phoneticPr fontId="4" type="noConversion"/>
  </si>
  <si>
    <t>00846</t>
    <phoneticPr fontId="4" type="noConversion"/>
  </si>
  <si>
    <t>LEVER 2</t>
    <phoneticPr fontId="4" type="noConversion"/>
  </si>
  <si>
    <t>00847</t>
    <phoneticPr fontId="4" type="noConversion"/>
  </si>
  <si>
    <t>AMB0149B-KAA-R1</t>
    <phoneticPr fontId="4" type="noConversion"/>
  </si>
  <si>
    <t>SGF2050</t>
    <phoneticPr fontId="4" type="noConversion"/>
  </si>
  <si>
    <t>AMB0316A-KAA-R1</t>
    <phoneticPr fontId="4" type="noConversion"/>
  </si>
  <si>
    <t>MESH부 빨림불량 15 EA</t>
    <phoneticPr fontId="4" type="noConversion"/>
  </si>
  <si>
    <t>KR6170BD740UA</t>
  </si>
  <si>
    <t>SST</t>
    <phoneticPr fontId="4" type="noConversion"/>
  </si>
  <si>
    <t>ADAPTER</t>
    <phoneticPr fontId="4" type="noConversion"/>
  </si>
  <si>
    <t>KR6164-GA414QA</t>
    <phoneticPr fontId="4" type="noConversion"/>
  </si>
  <si>
    <t>I/V</t>
    <phoneticPr fontId="4" type="noConversion"/>
  </si>
  <si>
    <t>A</t>
    <phoneticPr fontId="4" type="noConversion"/>
  </si>
  <si>
    <t>SLIDER</t>
  </si>
  <si>
    <t>SGF2050</t>
    <phoneticPr fontId="4" type="noConversion"/>
  </si>
  <si>
    <t>HSB05-M002B1-15BI</t>
  </si>
  <si>
    <t>N/P</t>
  </si>
  <si>
    <t>SAM</t>
    <phoneticPr fontId="4" type="noConversion"/>
  </si>
  <si>
    <t>AM0610B-J</t>
    <phoneticPr fontId="4" type="noConversion"/>
  </si>
  <si>
    <t>BGA TOP</t>
    <phoneticPr fontId="4" type="noConversion"/>
  </si>
  <si>
    <t>HB1208-10M1</t>
    <phoneticPr fontId="4" type="noConversion"/>
  </si>
  <si>
    <t>BGA BOTTOM</t>
    <phoneticPr fontId="4" type="noConversion"/>
  </si>
  <si>
    <t>HB1208-10M2</t>
    <phoneticPr fontId="4" type="noConversion"/>
  </si>
  <si>
    <t>SST</t>
    <phoneticPr fontId="4" type="noConversion"/>
  </si>
  <si>
    <t>LEAD GUIDE</t>
    <phoneticPr fontId="4" type="noConversion"/>
  </si>
  <si>
    <t>KR6170AF1440UA</t>
    <phoneticPr fontId="4" type="noConversion"/>
  </si>
  <si>
    <t>SGF2033</t>
    <phoneticPr fontId="4" type="noConversion"/>
  </si>
  <si>
    <t>B</t>
    <phoneticPr fontId="4" type="noConversion"/>
  </si>
  <si>
    <t>KR6170BD740UB</t>
    <phoneticPr fontId="4" type="noConversion"/>
  </si>
  <si>
    <t>KR6302AE01TA</t>
    <phoneticPr fontId="4" type="noConversion"/>
  </si>
  <si>
    <t>203T HOLDER</t>
    <phoneticPr fontId="4" type="noConversion"/>
  </si>
  <si>
    <t>SW-003068</t>
    <phoneticPr fontId="4" type="noConversion"/>
  </si>
  <si>
    <t>파손불량 19 EA</t>
    <phoneticPr fontId="4" type="noConversion"/>
  </si>
  <si>
    <t>파손불량 76 EA</t>
    <phoneticPr fontId="4" type="noConversion"/>
  </si>
  <si>
    <t>W/T</t>
    <phoneticPr fontId="4" type="noConversion"/>
  </si>
  <si>
    <t>HSB08-M01A2</t>
  </si>
  <si>
    <t>SGF2030</t>
  </si>
  <si>
    <t>SST</t>
    <phoneticPr fontId="4" type="noConversion"/>
  </si>
  <si>
    <t>SLIDER</t>
    <phoneticPr fontId="4" type="noConversion"/>
  </si>
  <si>
    <t>KR6197-A841YA</t>
    <phoneticPr fontId="4" type="noConversion"/>
  </si>
  <si>
    <t>38P MALE</t>
    <phoneticPr fontId="4" type="noConversion"/>
  </si>
  <si>
    <t>AM0164A-A</t>
    <phoneticPr fontId="4" type="noConversion"/>
  </si>
  <si>
    <t>EPR</t>
    <phoneticPr fontId="4" type="noConversion"/>
  </si>
  <si>
    <t>SST</t>
  </si>
  <si>
    <t>KR6156FA841YA</t>
  </si>
  <si>
    <t>SGF2050</t>
  </si>
  <si>
    <t>MESH부 뜯김불량 376 EA</t>
    <phoneticPr fontId="4" type="noConversion"/>
  </si>
  <si>
    <t>TERA</t>
    <phoneticPr fontId="4" type="noConversion"/>
  </si>
  <si>
    <t>BRACKET</t>
    <phoneticPr fontId="4" type="noConversion"/>
  </si>
  <si>
    <t>CB001</t>
    <phoneticPr fontId="4" type="noConversion"/>
  </si>
  <si>
    <t>SST</t>
    <phoneticPr fontId="4" type="noConversion"/>
  </si>
  <si>
    <t>KR6182-A221WA</t>
    <phoneticPr fontId="4" type="noConversion"/>
  </si>
  <si>
    <t>B/K</t>
    <phoneticPr fontId="4" type="noConversion"/>
  </si>
  <si>
    <t>B</t>
    <phoneticPr fontId="4" type="noConversion"/>
  </si>
  <si>
    <t>FLOATING PLATE</t>
    <phoneticPr fontId="4" type="noConversion"/>
  </si>
  <si>
    <t>HB1208-10M3</t>
    <phoneticPr fontId="4" type="noConversion"/>
  </si>
  <si>
    <t>HSA65-M002B1-13A</t>
    <phoneticPr fontId="4" type="noConversion"/>
  </si>
  <si>
    <t>AMB0102B-JAA-R1</t>
    <phoneticPr fontId="4" type="noConversion"/>
  </si>
  <si>
    <t>MESH부 CORE파손 53 EA</t>
    <phoneticPr fontId="4" type="noConversion"/>
  </si>
  <si>
    <t>MPT</t>
    <phoneticPr fontId="4" type="noConversion"/>
  </si>
  <si>
    <t>INSULATOR</t>
    <phoneticPr fontId="4" type="noConversion"/>
  </si>
  <si>
    <t>MPT-02</t>
    <phoneticPr fontId="4" type="noConversion"/>
  </si>
  <si>
    <t>PBT</t>
    <phoneticPr fontId="4" type="noConversion"/>
  </si>
  <si>
    <t>B</t>
    <phoneticPr fontId="4" type="noConversion"/>
  </si>
  <si>
    <t>BGA GUIDE</t>
    <phoneticPr fontId="4" type="noConversion"/>
  </si>
  <si>
    <t>HB1208-10M16</t>
    <phoneticPr fontId="4" type="noConversion"/>
  </si>
  <si>
    <t>SGF2030</t>
    <phoneticPr fontId="4" type="noConversion"/>
  </si>
  <si>
    <t>SF2250</t>
    <phoneticPr fontId="4" type="noConversion"/>
  </si>
  <si>
    <t>MCS</t>
    <phoneticPr fontId="4" type="noConversion"/>
  </si>
  <si>
    <t>288 BASE</t>
    <phoneticPr fontId="4" type="noConversion"/>
  </si>
  <si>
    <t>AMM0821A-KAA-R3</t>
    <phoneticPr fontId="4" type="noConversion"/>
  </si>
  <si>
    <t>GAS 불량 18 EA</t>
    <phoneticPr fontId="4" type="noConversion"/>
  </si>
  <si>
    <t>MESH부 빨림불량 289 EA</t>
    <phoneticPr fontId="4" type="noConversion"/>
  </si>
  <si>
    <t>LEVER</t>
    <phoneticPr fontId="4" type="noConversion"/>
  </si>
  <si>
    <t>RV006</t>
    <phoneticPr fontId="4" type="noConversion"/>
  </si>
  <si>
    <t>KR6197-C841TA</t>
    <phoneticPr fontId="4" type="noConversion"/>
  </si>
  <si>
    <t>JD4901</t>
    <phoneticPr fontId="4" type="noConversion"/>
  </si>
  <si>
    <t>MESH부 뜯김불량 298 EA</t>
    <phoneticPr fontId="4" type="noConversion"/>
  </si>
  <si>
    <t>MESH부 빨림불량 151 EA</t>
    <phoneticPr fontId="4" type="noConversion"/>
  </si>
  <si>
    <t>HSC65-M051A1(4C)</t>
    <phoneticPr fontId="4" type="noConversion"/>
  </si>
  <si>
    <t>SGF2041</t>
    <phoneticPr fontId="4" type="noConversion"/>
  </si>
  <si>
    <t>HSC65-M052A1(4C)</t>
    <phoneticPr fontId="4" type="noConversion"/>
  </si>
  <si>
    <t>260 BASE</t>
    <phoneticPr fontId="4" type="noConversion"/>
  </si>
  <si>
    <t>B/L</t>
    <phoneticPr fontId="4" type="noConversion"/>
  </si>
  <si>
    <t>MPT-01</t>
    <phoneticPr fontId="4" type="noConversion"/>
  </si>
  <si>
    <t>RG430NH</t>
    <phoneticPr fontId="4" type="noConversion"/>
  </si>
  <si>
    <t>A</t>
    <phoneticPr fontId="4" type="noConversion"/>
  </si>
  <si>
    <t>YM</t>
    <phoneticPr fontId="4" type="noConversion"/>
  </si>
  <si>
    <t>TCSOP-0056-0.50-06-IN-A</t>
    <phoneticPr fontId="4" type="noConversion"/>
  </si>
  <si>
    <t>ESD101</t>
    <phoneticPr fontId="4" type="noConversion"/>
  </si>
  <si>
    <t>B</t>
    <phoneticPr fontId="4" type="noConversion"/>
  </si>
</sst>
</file>

<file path=xl/styles.xml><?xml version="1.0" encoding="utf-8"?>
<styleSheet xmlns="http://schemas.openxmlformats.org/spreadsheetml/2006/main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_ * #,##0_ ;_ * &quot;₩&quot;&quot;₩&quot;\-#,##0_ ;_ * &quot;-&quot;_ ;_ @_ "/>
    <numFmt numFmtId="178" formatCode="_ * #,##0.00_ ;_ * &quot;₩&quot;&quot;₩&quot;\-#,##0.00_ ;_ * &quot;-&quot;??_ ;_ @_ "/>
    <numFmt numFmtId="179" formatCode="\$#.00"/>
    <numFmt numFmtId="180" formatCode="_ &quot;₩&quot;* #,##0_ ;_ &quot;₩&quot;* &quot;₩&quot;&quot;₩&quot;\-#,##0_ ;_ &quot;₩&quot;* &quot;-&quot;_ ;_ @_ "/>
    <numFmt numFmtId="181" formatCode="_ &quot;₩&quot;* #,##0.00_ ;_ &quot;₩&quot;* &quot;₩&quot;&quot;₩&quot;\-#,##0.00_ ;_ &quot;₩&quot;* &quot;-&quot;??_ ;_ @_ "/>
    <numFmt numFmtId="182" formatCode="m\o\n\th\ d\,\ yyyy"/>
    <numFmt numFmtId="183" formatCode="#.00"/>
    <numFmt numFmtId="184" formatCode="#."/>
    <numFmt numFmtId="185" formatCode="%#.00"/>
    <numFmt numFmtId="186" formatCode="_ * #,##0_ ;_ * \-#,##0_ ;_ * &quot;-&quot;_ ;_ @_ "/>
    <numFmt numFmtId="187" formatCode="_ * #,##0.00_ ;_ * \-#,##0.00_ ;_ * &quot;-&quot;??_ ;_ @_ "/>
    <numFmt numFmtId="188" formatCode="0_);[Red]\(0\)"/>
    <numFmt numFmtId="189" formatCode="0.00_);[Red]\(0.00\)"/>
    <numFmt numFmtId="190" formatCode="General&quot;P&quot;"/>
    <numFmt numFmtId="191" formatCode="&quot;&quot;"/>
  </numFmts>
  <fonts count="50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indexed="8"/>
      <name val="새굴림"/>
      <family val="1"/>
      <charset val="129"/>
    </font>
    <font>
      <sz val="8"/>
      <name val="새굴림"/>
      <family val="1"/>
      <charset val="129"/>
    </font>
    <font>
      <sz val="10"/>
      <color theme="1"/>
      <name val="새굴림"/>
      <family val="1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sz val="11"/>
      <name val="돋움"/>
      <family val="3"/>
      <charset val="129"/>
    </font>
    <font>
      <b/>
      <sz val="11"/>
      <name val="Helv"/>
      <family val="2"/>
    </font>
    <font>
      <sz val="10"/>
      <name val="Times New Roman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8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theme="1"/>
      <name val="새굴림"/>
      <family val="1"/>
      <charset val="129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880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/>
    <xf numFmtId="0" fontId="1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0" borderId="0" applyFont="0" applyFill="0" applyBorder="0" applyAlignment="0" applyProtection="0"/>
    <xf numFmtId="0" fontId="20" fillId="0" borderId="0"/>
    <xf numFmtId="4" fontId="21" fillId="0" borderId="0">
      <protection locked="0"/>
    </xf>
    <xf numFmtId="177" fontId="17" fillId="0" borderId="0" applyFont="0" applyFill="0" applyBorder="0" applyAlignment="0" applyProtection="0"/>
    <xf numFmtId="0" fontId="17" fillId="0" borderId="0" applyFont="0" applyFill="0" applyProtection="0"/>
    <xf numFmtId="178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9" fontId="21" fillId="0" borderId="0">
      <protection locked="0"/>
    </xf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1" fillId="0" borderId="0">
      <protection locked="0"/>
    </xf>
    <xf numFmtId="183" fontId="21" fillId="0" borderId="0">
      <protection locked="0"/>
    </xf>
    <xf numFmtId="38" fontId="22" fillId="20" borderId="0" applyNumberFormat="0" applyBorder="0" applyAlignment="0" applyProtection="0"/>
    <xf numFmtId="0" fontId="23" fillId="0" borderId="0">
      <alignment horizontal="left"/>
    </xf>
    <xf numFmtId="0" fontId="24" fillId="0" borderId="45" applyNumberFormat="0" applyAlignment="0" applyProtection="0">
      <alignment horizontal="left" vertical="center"/>
    </xf>
    <xf numFmtId="0" fontId="24" fillId="0" borderId="23">
      <alignment horizontal="left" vertical="center"/>
    </xf>
    <xf numFmtId="184" fontId="25" fillId="0" borderId="0">
      <protection locked="0"/>
    </xf>
    <xf numFmtId="184" fontId="25" fillId="0" borderId="0">
      <protection locked="0"/>
    </xf>
    <xf numFmtId="10" fontId="22" fillId="20" borderId="15" applyNumberFormat="0" applyBorder="0" applyAlignment="0" applyProtection="0"/>
    <xf numFmtId="0" fontId="26" fillId="0" borderId="0" applyFont="0" applyFill="0" applyBorder="0" applyAlignment="0" applyProtection="0"/>
    <xf numFmtId="0" fontId="27" fillId="0" borderId="29"/>
    <xf numFmtId="0" fontId="17" fillId="0" borderId="0"/>
    <xf numFmtId="0" fontId="28" fillId="0" borderId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185" fontId="21" fillId="0" borderId="0">
      <protection locked="0"/>
    </xf>
    <xf numFmtId="10" fontId="16" fillId="0" borderId="0" applyFont="0" applyFill="0" applyBorder="0" applyAlignment="0" applyProtection="0"/>
    <xf numFmtId="0" fontId="27" fillId="0" borderId="0"/>
    <xf numFmtId="184" fontId="21" fillId="0" borderId="46">
      <protection locked="0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5" borderId="47" applyNumberFormat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6" fillId="26" borderId="48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8" borderId="49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6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7" fillId="0" borderId="50" applyNumberFormat="0" applyFill="0" applyAlignment="0" applyProtection="0">
      <alignment vertical="center"/>
    </xf>
    <xf numFmtId="0" fontId="38" fillId="0" borderId="51" applyNumberFormat="0" applyFill="0" applyAlignment="0" applyProtection="0">
      <alignment vertical="center"/>
    </xf>
    <xf numFmtId="0" fontId="39" fillId="11" borderId="47" applyNumberFormat="0" applyAlignment="0" applyProtection="0">
      <alignment vertical="center"/>
    </xf>
    <xf numFmtId="0" fontId="40" fillId="0" borderId="52" applyNumberFormat="0" applyFill="0" applyAlignment="0" applyProtection="0">
      <alignment vertical="center"/>
    </xf>
    <xf numFmtId="0" fontId="41" fillId="0" borderId="53" applyNumberFormat="0" applyFill="0" applyAlignment="0" applyProtection="0">
      <alignment vertical="center"/>
    </xf>
    <xf numFmtId="0" fontId="42" fillId="0" borderId="5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25" borderId="55" applyNumberFormat="0" applyAlignment="0" applyProtection="0">
      <alignment vertical="center"/>
    </xf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48" fillId="0" borderId="0">
      <alignment vertical="center"/>
    </xf>
    <xf numFmtId="38" fontId="47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5" fillId="2" borderId="0" xfId="0" applyFont="1" applyFill="1" applyAlignment="1">
      <alignment horizontal="center" vertical="center" shrinkToFit="1"/>
    </xf>
    <xf numFmtId="0" fontId="5" fillId="2" borderId="15" xfId="0" applyFont="1" applyFill="1" applyBorder="1" applyAlignment="1">
      <alignment horizontal="center" vertical="center" shrinkToFit="1"/>
    </xf>
    <xf numFmtId="41" fontId="5" fillId="2" borderId="15" xfId="1" applyFont="1" applyFill="1" applyBorder="1" applyAlignment="1">
      <alignment horizontal="center" vertical="center" shrinkToFit="1"/>
    </xf>
    <xf numFmtId="0" fontId="11" fillId="2" borderId="35" xfId="0" applyFont="1" applyFill="1" applyBorder="1" applyAlignment="1">
      <alignment horizontal="center" vertical="center" shrinkToFit="1"/>
    </xf>
    <xf numFmtId="176" fontId="9" fillId="2" borderId="36" xfId="2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2" fillId="3" borderId="40" xfId="0" applyFont="1" applyFill="1" applyBorder="1" applyAlignment="1">
      <alignment horizontal="center" vertical="center" shrinkToFit="1"/>
    </xf>
    <xf numFmtId="0" fontId="12" fillId="3" borderId="41" xfId="0" applyFont="1" applyFill="1" applyBorder="1" applyAlignment="1">
      <alignment horizontal="center" vertical="center" shrinkToFit="1"/>
    </xf>
    <xf numFmtId="176" fontId="9" fillId="3" borderId="41" xfId="2" applyNumberFormat="1" applyFont="1" applyFill="1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41" fontId="2" fillId="0" borderId="15" xfId="1" applyFont="1" applyBorder="1" applyAlignment="1">
      <alignment horizontal="center" vertical="center" shrinkToFit="1"/>
    </xf>
    <xf numFmtId="176" fontId="9" fillId="0" borderId="15" xfId="2" applyNumberFormat="1" applyFont="1" applyBorder="1" applyAlignment="1">
      <alignment horizontal="center" vertical="center" shrinkToFit="1"/>
    </xf>
    <xf numFmtId="41" fontId="2" fillId="0" borderId="15" xfId="1" applyFont="1" applyFill="1" applyBorder="1" applyAlignment="1">
      <alignment horizontal="center" vertical="center" shrinkToFit="1"/>
    </xf>
    <xf numFmtId="0" fontId="0" fillId="0" borderId="15" xfId="0" applyFill="1" applyBorder="1" applyAlignment="1">
      <alignment horizontal="center" vertical="center" shrinkToFit="1"/>
    </xf>
    <xf numFmtId="176" fontId="7" fillId="2" borderId="5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Alignment="1" applyProtection="1">
      <alignment horizontal="center" vertical="center" shrinkToFit="1"/>
      <protection locked="0"/>
    </xf>
    <xf numFmtId="0" fontId="5" fillId="2" borderId="9" xfId="0" applyFont="1" applyFill="1" applyBorder="1" applyAlignment="1" applyProtection="1">
      <alignment horizontal="center" vertical="center" shrinkToFit="1"/>
      <protection locked="0"/>
    </xf>
    <xf numFmtId="0" fontId="5" fillId="2" borderId="10" xfId="0" applyFont="1" applyFill="1" applyBorder="1" applyAlignment="1" applyProtection="1">
      <alignment horizontal="center" vertical="center" shrinkToFit="1"/>
      <protection locked="0"/>
    </xf>
    <xf numFmtId="176" fontId="7" fillId="2" borderId="10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10" xfId="0" applyFont="1" applyFill="1" applyBorder="1" applyAlignment="1" applyProtection="1">
      <alignment horizontal="center" vertical="center" wrapText="1" shrinkToFit="1"/>
      <protection locked="0"/>
    </xf>
    <xf numFmtId="0" fontId="5" fillId="0" borderId="14" xfId="0" applyFont="1" applyFill="1" applyBorder="1" applyAlignment="1" applyProtection="1">
      <alignment horizontal="center" vertical="center" shrinkToFit="1"/>
      <protection locked="0"/>
    </xf>
    <xf numFmtId="0" fontId="5" fillId="0" borderId="15" xfId="0" applyFont="1" applyFill="1" applyBorder="1" applyAlignment="1" applyProtection="1">
      <alignment horizontal="center" vertical="center" shrinkToFit="1"/>
      <protection locked="0"/>
    </xf>
    <xf numFmtId="41" fontId="5" fillId="0" borderId="15" xfId="1" applyFont="1" applyFill="1" applyBorder="1" applyAlignment="1" applyProtection="1">
      <alignment horizontal="center" vertical="center" shrinkToFit="1"/>
      <protection locked="0"/>
    </xf>
    <xf numFmtId="0" fontId="5" fillId="0" borderId="16" xfId="0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Fill="1" applyAlignment="1" applyProtection="1">
      <alignment horizontal="center" vertical="center" shrinkToFit="1"/>
      <protection locked="0"/>
    </xf>
    <xf numFmtId="41" fontId="5" fillId="2" borderId="20" xfId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Protection="1">
      <alignment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41" fontId="5" fillId="0" borderId="15" xfId="1" applyFont="1" applyFill="1" applyBorder="1" applyAlignment="1" applyProtection="1">
      <alignment horizontal="center" vertical="center" shrinkToFit="1"/>
    </xf>
    <xf numFmtId="176" fontId="7" fillId="0" borderId="15" xfId="2" applyNumberFormat="1" applyFont="1" applyFill="1" applyBorder="1" applyAlignment="1" applyProtection="1">
      <alignment horizontal="center" vertical="center" shrinkToFit="1"/>
    </xf>
    <xf numFmtId="41" fontId="5" fillId="0" borderId="15" xfId="0" applyNumberFormat="1" applyFont="1" applyFill="1" applyBorder="1" applyAlignment="1" applyProtection="1">
      <alignment horizontal="center" vertical="center" shrinkToFit="1"/>
    </xf>
    <xf numFmtId="0" fontId="5" fillId="0" borderId="10" xfId="0" applyFont="1" applyFill="1" applyBorder="1" applyAlignment="1" applyProtection="1">
      <alignment horizontal="center" vertical="center" shrinkToFit="1"/>
      <protection locked="0"/>
    </xf>
    <xf numFmtId="41" fontId="13" fillId="5" borderId="15" xfId="3" applyFont="1" applyFill="1" applyBorder="1" applyAlignment="1">
      <alignment horizontal="center" vertical="center"/>
    </xf>
    <xf numFmtId="41" fontId="13" fillId="5" borderId="15" xfId="3" applyFont="1" applyFill="1" applyBorder="1" applyAlignment="1">
      <alignment horizontal="center" vertical="center" shrinkToFit="1"/>
    </xf>
    <xf numFmtId="0" fontId="15" fillId="0" borderId="0" xfId="4">
      <alignment vertical="center"/>
    </xf>
    <xf numFmtId="0" fontId="13" fillId="0" borderId="15" xfId="3" applyNumberFormat="1" applyFont="1" applyBorder="1" applyAlignment="1">
      <alignment horizontal="center" vertical="center"/>
    </xf>
    <xf numFmtId="0" fontId="13" fillId="0" borderId="15" xfId="3" applyNumberFormat="1" applyFont="1" applyBorder="1" applyAlignment="1">
      <alignment horizontal="left" vertical="center" shrinkToFit="1"/>
    </xf>
    <xf numFmtId="0" fontId="13" fillId="0" borderId="15" xfId="3" applyNumberFormat="1" applyFont="1" applyBorder="1" applyAlignment="1">
      <alignment horizontal="left" vertical="center"/>
    </xf>
    <xf numFmtId="0" fontId="15" fillId="0" borderId="15" xfId="4" applyNumberFormat="1" applyFont="1" applyFill="1" applyBorder="1" applyAlignment="1">
      <alignment horizontal="left" vertical="center" shrinkToFit="1"/>
    </xf>
    <xf numFmtId="0" fontId="15" fillId="0" borderId="15" xfId="4" applyNumberFormat="1" applyFont="1" applyFill="1" applyBorder="1" applyAlignment="1">
      <alignment horizontal="left" vertical="center"/>
    </xf>
    <xf numFmtId="0" fontId="15" fillId="0" borderId="15" xfId="4" applyNumberFormat="1" applyFill="1" applyBorder="1" applyAlignment="1">
      <alignment horizontal="left" vertical="center"/>
    </xf>
    <xf numFmtId="0" fontId="15" fillId="0" borderId="15" xfId="4" applyNumberFormat="1" applyFill="1" applyBorder="1" applyAlignment="1">
      <alignment horizontal="left" vertical="center" shrinkToFit="1"/>
    </xf>
    <xf numFmtId="0" fontId="5" fillId="0" borderId="0" xfId="0" applyFont="1" applyProtection="1">
      <alignment vertical="center"/>
      <protection locked="0"/>
    </xf>
    <xf numFmtId="0" fontId="5" fillId="0" borderId="22" xfId="0" applyFont="1" applyFill="1" applyBorder="1" applyAlignment="1" applyProtection="1">
      <alignment horizontal="center" vertical="center" shrinkToFit="1"/>
      <protection locked="0"/>
    </xf>
    <xf numFmtId="189" fontId="15" fillId="0" borderId="15" xfId="4" applyNumberFormat="1" applyBorder="1" applyAlignment="1">
      <alignment horizontal="center" vertical="center"/>
    </xf>
    <xf numFmtId="190" fontId="5" fillId="0" borderId="63" xfId="0" applyNumberFormat="1" applyFont="1" applyFill="1" applyBorder="1" applyAlignment="1" applyProtection="1">
      <alignment horizontal="center" vertical="center"/>
      <protection locked="0"/>
    </xf>
    <xf numFmtId="191" fontId="5" fillId="0" borderId="0" xfId="0" applyNumberFormat="1" applyFont="1" applyFill="1" applyAlignment="1" applyProtection="1">
      <alignment horizontal="center" vertical="center" shrinkToFit="1"/>
      <protection locked="0"/>
    </xf>
    <xf numFmtId="0" fontId="0" fillId="0" borderId="15" xfId="0" applyBorder="1" applyAlignment="1">
      <alignment horizontal="center" vertical="center" shrinkToFit="1"/>
    </xf>
    <xf numFmtId="188" fontId="15" fillId="5" borderId="15" xfId="4" applyNumberFormat="1" applyFont="1" applyFill="1" applyBorder="1" applyAlignment="1">
      <alignment horizontal="center" vertical="center"/>
    </xf>
    <xf numFmtId="189" fontId="15" fillId="0" borderId="15" xfId="4" applyNumberFormat="1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5" fillId="0" borderId="0" xfId="4" applyFont="1">
      <alignment vertical="center"/>
    </xf>
    <xf numFmtId="188" fontId="15" fillId="0" borderId="0" xfId="4" applyNumberFormat="1" applyFont="1" applyAlignment="1">
      <alignment horizontal="center" vertical="center"/>
    </xf>
    <xf numFmtId="176" fontId="10" fillId="2" borderId="41" xfId="2" applyNumberFormat="1" applyFont="1" applyFill="1" applyBorder="1" applyAlignment="1" applyProtection="1">
      <alignment horizontal="center" vertical="center" shrinkToFit="1"/>
      <protection locked="0"/>
    </xf>
    <xf numFmtId="0" fontId="5" fillId="0" borderId="15" xfId="0" quotePrefix="1" applyFont="1" applyFill="1" applyBorder="1" applyAlignment="1" applyProtection="1">
      <alignment horizontal="center" vertical="center" shrinkToFit="1"/>
      <protection locked="0"/>
    </xf>
    <xf numFmtId="0" fontId="5" fillId="2" borderId="21" xfId="0" applyFont="1" applyFill="1" applyBorder="1" applyAlignment="1" applyProtection="1">
      <alignment horizontal="center" vertical="center" shrinkToFit="1"/>
      <protection locked="0"/>
    </xf>
    <xf numFmtId="0" fontId="0" fillId="0" borderId="19" xfId="0" applyBorder="1">
      <alignment vertical="center"/>
    </xf>
    <xf numFmtId="0" fontId="0" fillId="0" borderId="66" xfId="0" applyBorder="1">
      <alignment vertical="center"/>
    </xf>
    <xf numFmtId="0" fontId="0" fillId="0" borderId="68" xfId="0" applyBorder="1">
      <alignment vertical="center"/>
    </xf>
    <xf numFmtId="0" fontId="5" fillId="2" borderId="70" xfId="0" applyFont="1" applyFill="1" applyBorder="1" applyAlignment="1" applyProtection="1">
      <alignment horizontal="center" vertical="center"/>
      <protection locked="0"/>
    </xf>
    <xf numFmtId="0" fontId="0" fillId="0" borderId="61" xfId="0" applyBorder="1">
      <alignment vertical="center"/>
    </xf>
    <xf numFmtId="0" fontId="10" fillId="2" borderId="58" xfId="0" applyFont="1" applyFill="1" applyBorder="1" applyAlignment="1" applyProtection="1">
      <alignment horizontal="center" vertical="center" shrinkToFit="1"/>
      <protection locked="0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10" fillId="2" borderId="62" xfId="0" applyFont="1" applyFill="1" applyBorder="1" applyAlignment="1" applyProtection="1">
      <alignment horizontal="center" vertical="center"/>
      <protection locked="0"/>
    </xf>
    <xf numFmtId="0" fontId="0" fillId="0" borderId="56" xfId="0" applyBorder="1">
      <alignment vertical="center"/>
    </xf>
    <xf numFmtId="0" fontId="0" fillId="0" borderId="64" xfId="0" applyBorder="1">
      <alignment vertical="center"/>
    </xf>
    <xf numFmtId="0" fontId="0" fillId="0" borderId="26" xfId="0" applyBorder="1">
      <alignment vertical="center"/>
    </xf>
    <xf numFmtId="0" fontId="0" fillId="0" borderId="0" xfId="0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14" fontId="8" fillId="2" borderId="65" xfId="0" applyNumberFormat="1" applyFont="1" applyFill="1" applyBorder="1" applyAlignment="1" applyProtection="1">
      <alignment horizontal="left" vertical="center"/>
      <protection locked="0"/>
    </xf>
    <xf numFmtId="0" fontId="0" fillId="0" borderId="57" xfId="0" applyBorder="1">
      <alignment vertical="center"/>
    </xf>
    <xf numFmtId="0" fontId="8" fillId="2" borderId="24" xfId="0" applyFont="1" applyFill="1" applyBorder="1" applyAlignment="1" applyProtection="1">
      <alignment horizontal="left" vertical="center"/>
      <protection locked="0"/>
    </xf>
    <xf numFmtId="0" fontId="0" fillId="0" borderId="25" xfId="0" applyBorder="1">
      <alignment vertical="center"/>
    </xf>
    <xf numFmtId="0" fontId="8" fillId="2" borderId="31" xfId="0" applyFont="1" applyFill="1" applyBorder="1" applyAlignment="1" applyProtection="1">
      <alignment horizontal="left" vertical="center"/>
      <protection locked="0"/>
    </xf>
    <xf numFmtId="0" fontId="0" fillId="0" borderId="32" xfId="0" applyBorder="1">
      <alignment vertical="center"/>
    </xf>
    <xf numFmtId="0" fontId="10" fillId="2" borderId="17" xfId="0" applyFont="1" applyFill="1" applyBorder="1" applyAlignment="1" applyProtection="1">
      <alignment horizontal="center" vertical="center" shrinkToFit="1"/>
      <protection locked="0"/>
    </xf>
    <xf numFmtId="0" fontId="0" fillId="0" borderId="18" xfId="0" applyBorder="1">
      <alignment vertical="center"/>
    </xf>
    <xf numFmtId="0" fontId="0" fillId="0" borderId="69" xfId="0" applyBorder="1">
      <alignment vertical="center"/>
    </xf>
    <xf numFmtId="0" fontId="0" fillId="0" borderId="67" xfId="0" applyBorder="1">
      <alignment vertical="center"/>
    </xf>
    <xf numFmtId="41" fontId="10" fillId="2" borderId="44" xfId="1" applyFont="1" applyFill="1" applyBorder="1" applyAlignment="1" applyProtection="1">
      <alignment horizontal="center" vertical="center" shrinkToFit="1"/>
      <protection locked="0"/>
    </xf>
    <xf numFmtId="0" fontId="0" fillId="0" borderId="16" xfId="0" applyBorder="1">
      <alignment vertical="center"/>
    </xf>
    <xf numFmtId="176" fontId="10" fillId="2" borderId="44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44" xfId="0" applyFont="1" applyFill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right" vertical="center" shrinkToFit="1"/>
      <protection locked="0"/>
    </xf>
    <xf numFmtId="0" fontId="3" fillId="2" borderId="2" xfId="0" applyNumberFormat="1" applyFont="1" applyFill="1" applyBorder="1" applyAlignment="1" applyProtection="1">
      <alignment horizontal="right" vertical="center" shrinkToFit="1"/>
      <protection locked="0"/>
    </xf>
    <xf numFmtId="0" fontId="3" fillId="2" borderId="2" xfId="0" applyFont="1" applyFill="1" applyBorder="1" applyAlignment="1" applyProtection="1">
      <alignment horizontal="left" vertical="center" shrinkToFit="1"/>
      <protection locked="0"/>
    </xf>
    <xf numFmtId="0" fontId="3" fillId="2" borderId="3" xfId="0" applyFont="1" applyFill="1" applyBorder="1" applyAlignment="1" applyProtection="1">
      <alignment horizontal="left" vertical="center" shrinkToFit="1"/>
      <protection locked="0"/>
    </xf>
    <xf numFmtId="0" fontId="5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3" xfId="0" applyFont="1" applyFill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 applyProtection="1">
      <alignment horizontal="center" vertical="center" shrinkToFit="1"/>
      <protection locked="0"/>
    </xf>
    <xf numFmtId="0" fontId="5" fillId="2" borderId="6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shrinkToFit="1"/>
      <protection locked="0"/>
    </xf>
    <xf numFmtId="0" fontId="5" fillId="2" borderId="7" xfId="0" applyFont="1" applyFill="1" applyBorder="1" applyAlignment="1" applyProtection="1">
      <alignment horizontal="center" vertical="center" shrinkToFit="1"/>
      <protection locked="0"/>
    </xf>
    <xf numFmtId="0" fontId="5" fillId="2" borderId="12" xfId="0" applyFont="1" applyFill="1" applyBorder="1" applyAlignment="1" applyProtection="1">
      <alignment horizontal="center" vertical="center" shrinkToFit="1"/>
      <protection locked="0"/>
    </xf>
    <xf numFmtId="0" fontId="5" fillId="2" borderId="8" xfId="0" applyFont="1" applyFill="1" applyBorder="1" applyAlignment="1" applyProtection="1">
      <alignment horizontal="center" vertical="center" shrinkToFit="1"/>
      <protection locked="0"/>
    </xf>
    <xf numFmtId="0" fontId="5" fillId="2" borderId="13" xfId="0" applyFont="1" applyFill="1" applyBorder="1" applyAlignment="1" applyProtection="1">
      <alignment horizontal="center" vertical="center" shrinkToFit="1"/>
      <protection locked="0"/>
    </xf>
    <xf numFmtId="0" fontId="5" fillId="2" borderId="57" xfId="0" applyFont="1" applyFill="1" applyBorder="1" applyAlignment="1" applyProtection="1">
      <alignment horizontal="center" vertical="center" wrapText="1" shrinkToFit="1"/>
      <protection locked="0"/>
    </xf>
    <xf numFmtId="0" fontId="5" fillId="2" borderId="25" xfId="0" applyFont="1" applyFill="1" applyBorder="1" applyAlignment="1" applyProtection="1">
      <alignment horizontal="center" vertical="center" shrinkToFit="1"/>
      <protection locked="0"/>
    </xf>
    <xf numFmtId="0" fontId="11" fillId="2" borderId="33" xfId="0" applyNumberFormat="1" applyFont="1" applyFill="1" applyBorder="1" applyAlignment="1">
      <alignment horizontal="right" vertical="center" shrinkToFit="1"/>
    </xf>
    <xf numFmtId="0" fontId="11" fillId="2" borderId="34" xfId="0" applyNumberFormat="1" applyFont="1" applyFill="1" applyBorder="1" applyAlignment="1">
      <alignment horizontal="right" vertical="center" shrinkToFit="1"/>
    </xf>
    <xf numFmtId="0" fontId="11" fillId="2" borderId="34" xfId="0" applyFont="1" applyFill="1" applyBorder="1" applyAlignment="1">
      <alignment horizontal="left" vertical="center" shrinkToFit="1"/>
    </xf>
    <xf numFmtId="0" fontId="11" fillId="2" borderId="35" xfId="0" applyFont="1" applyFill="1" applyBorder="1" applyAlignment="1">
      <alignment horizontal="left" vertical="center" shrinkToFit="1"/>
    </xf>
    <xf numFmtId="0" fontId="12" fillId="4" borderId="39" xfId="0" applyFont="1" applyFill="1" applyBorder="1" applyAlignment="1">
      <alignment horizontal="center" vertical="center" shrinkToFit="1"/>
    </xf>
    <xf numFmtId="0" fontId="12" fillId="4" borderId="43" xfId="0" applyFont="1" applyFill="1" applyBorder="1" applyAlignment="1">
      <alignment horizontal="center" vertical="center" shrinkToFit="1"/>
    </xf>
    <xf numFmtId="0" fontId="12" fillId="2" borderId="36" xfId="0" applyFont="1" applyFill="1" applyBorder="1" applyAlignment="1">
      <alignment horizontal="center" vertical="center" shrinkToFit="1"/>
    </xf>
    <xf numFmtId="0" fontId="12" fillId="2" borderId="37" xfId="0" applyFont="1" applyFill="1" applyBorder="1" applyAlignment="1">
      <alignment horizontal="center" vertical="center" shrinkToFit="1"/>
    </xf>
    <xf numFmtId="0" fontId="12" fillId="2" borderId="34" xfId="0" applyFont="1" applyFill="1" applyBorder="1" applyAlignment="1">
      <alignment horizontal="center" vertical="center" shrinkToFit="1"/>
    </xf>
    <xf numFmtId="0" fontId="12" fillId="2" borderId="35" xfId="0" applyFont="1" applyFill="1" applyBorder="1" applyAlignment="1">
      <alignment horizontal="center" vertical="center" shrinkToFit="1"/>
    </xf>
    <xf numFmtId="0" fontId="12" fillId="3" borderId="38" xfId="0" applyFont="1" applyFill="1" applyBorder="1" applyAlignment="1">
      <alignment horizontal="center" vertical="center" shrinkToFit="1"/>
    </xf>
    <xf numFmtId="0" fontId="12" fillId="3" borderId="42" xfId="0" applyFont="1" applyFill="1" applyBorder="1" applyAlignment="1">
      <alignment horizontal="center" vertical="center" shrinkToFit="1"/>
    </xf>
    <xf numFmtId="0" fontId="12" fillId="4" borderId="36" xfId="0" applyFont="1" applyFill="1" applyBorder="1" applyAlignment="1">
      <alignment horizontal="center" vertical="center" shrinkToFit="1"/>
    </xf>
    <xf numFmtId="0" fontId="12" fillId="4" borderId="15" xfId="0" applyFont="1" applyFill="1" applyBorder="1" applyAlignment="1">
      <alignment horizontal="center" vertical="center" shrinkToFit="1"/>
    </xf>
  </cellXfs>
  <cellStyles count="18803">
    <cellStyle name="_x0002_._x0011__x0002_._x001b__x0002_ _x0015_%_x0018__x0001_" xfId="5"/>
    <cellStyle name="?" xfId="6"/>
    <cellStyle name="20% - 강조색1 2" xfId="7"/>
    <cellStyle name="20% - 강조색1 2 10" xfId="8"/>
    <cellStyle name="20% - 강조색1 2 10 2" xfId="9"/>
    <cellStyle name="20% - 강조색1 2 10 3" xfId="10"/>
    <cellStyle name="20% - 강조색1 2 10 4" xfId="11"/>
    <cellStyle name="20% - 강조색1 2 10 5" xfId="12"/>
    <cellStyle name="20% - 강조색1 2 10 6" xfId="13"/>
    <cellStyle name="20% - 강조색1 2 11" xfId="14"/>
    <cellStyle name="20% - 강조색1 2 11 2" xfId="15"/>
    <cellStyle name="20% - 강조색1 2 11 3" xfId="16"/>
    <cellStyle name="20% - 강조색1 2 11 4" xfId="17"/>
    <cellStyle name="20% - 강조색1 2 11 5" xfId="18"/>
    <cellStyle name="20% - 강조색1 2 11 6" xfId="19"/>
    <cellStyle name="20% - 강조색1 2 12" xfId="20"/>
    <cellStyle name="20% - 강조색1 2 12 2" xfId="21"/>
    <cellStyle name="20% - 강조색1 2 12 3" xfId="22"/>
    <cellStyle name="20% - 강조색1 2 12 4" xfId="23"/>
    <cellStyle name="20% - 강조색1 2 12 5" xfId="24"/>
    <cellStyle name="20% - 강조색1 2 12 6" xfId="25"/>
    <cellStyle name="20% - 강조색1 2 13" xfId="26"/>
    <cellStyle name="20% - 강조색1 2 13 2" xfId="27"/>
    <cellStyle name="20% - 강조색1 2 13 3" xfId="28"/>
    <cellStyle name="20% - 강조색1 2 13 4" xfId="29"/>
    <cellStyle name="20% - 강조색1 2 13 5" xfId="30"/>
    <cellStyle name="20% - 강조색1 2 13 6" xfId="31"/>
    <cellStyle name="20% - 강조색1 2 14" xfId="32"/>
    <cellStyle name="20% - 강조색1 2 14 2" xfId="33"/>
    <cellStyle name="20% - 강조색1 2 14 3" xfId="34"/>
    <cellStyle name="20% - 강조색1 2 14 4" xfId="35"/>
    <cellStyle name="20% - 강조색1 2 14 5" xfId="36"/>
    <cellStyle name="20% - 강조색1 2 14 6" xfId="37"/>
    <cellStyle name="20% - 강조색1 2 15" xfId="38"/>
    <cellStyle name="20% - 강조색1 2 16" xfId="39"/>
    <cellStyle name="20% - 강조색1 2 17" xfId="40"/>
    <cellStyle name="20% - 강조색1 2 18" xfId="41"/>
    <cellStyle name="20% - 강조색1 2 19" xfId="42"/>
    <cellStyle name="20% - 강조색1 2 2" xfId="43"/>
    <cellStyle name="20% - 강조색1 2 2 2" xfId="44"/>
    <cellStyle name="20% - 강조색1 2 2 3" xfId="45"/>
    <cellStyle name="20% - 강조색1 2 2 4" xfId="46"/>
    <cellStyle name="20% - 강조색1 2 2 5" xfId="47"/>
    <cellStyle name="20% - 강조색1 2 2 6" xfId="48"/>
    <cellStyle name="20% - 강조색1 2 3" xfId="49"/>
    <cellStyle name="20% - 강조색1 2 3 2" xfId="50"/>
    <cellStyle name="20% - 강조색1 2 3 3" xfId="51"/>
    <cellStyle name="20% - 강조색1 2 3 4" xfId="52"/>
    <cellStyle name="20% - 강조색1 2 3 5" xfId="53"/>
    <cellStyle name="20% - 강조색1 2 3 6" xfId="54"/>
    <cellStyle name="20% - 강조색1 2 4" xfId="55"/>
    <cellStyle name="20% - 강조색1 2 4 2" xfId="56"/>
    <cellStyle name="20% - 강조색1 2 4 3" xfId="57"/>
    <cellStyle name="20% - 강조색1 2 4 4" xfId="58"/>
    <cellStyle name="20% - 강조색1 2 4 5" xfId="59"/>
    <cellStyle name="20% - 강조색1 2 4 6" xfId="60"/>
    <cellStyle name="20% - 강조색1 2 5" xfId="61"/>
    <cellStyle name="20% - 강조색1 2 5 2" xfId="62"/>
    <cellStyle name="20% - 강조색1 2 5 3" xfId="63"/>
    <cellStyle name="20% - 강조색1 2 5 4" xfId="64"/>
    <cellStyle name="20% - 강조색1 2 5 5" xfId="65"/>
    <cellStyle name="20% - 강조색1 2 5 6" xfId="66"/>
    <cellStyle name="20% - 강조색1 2 6" xfId="67"/>
    <cellStyle name="20% - 강조색1 2 6 2" xfId="68"/>
    <cellStyle name="20% - 강조색1 2 6 3" xfId="69"/>
    <cellStyle name="20% - 강조색1 2 6 4" xfId="70"/>
    <cellStyle name="20% - 강조색1 2 6 5" xfId="71"/>
    <cellStyle name="20% - 강조색1 2 6 6" xfId="72"/>
    <cellStyle name="20% - 강조색1 2 7" xfId="73"/>
    <cellStyle name="20% - 강조색1 2 7 2" xfId="74"/>
    <cellStyle name="20% - 강조색1 2 7 3" xfId="75"/>
    <cellStyle name="20% - 강조색1 2 7 4" xfId="76"/>
    <cellStyle name="20% - 강조색1 2 7 5" xfId="77"/>
    <cellStyle name="20% - 강조색1 2 7 6" xfId="78"/>
    <cellStyle name="20% - 강조색1 2 8" xfId="79"/>
    <cellStyle name="20% - 강조색1 2 8 2" xfId="80"/>
    <cellStyle name="20% - 강조색1 2 8 3" xfId="81"/>
    <cellStyle name="20% - 강조색1 2 8 4" xfId="82"/>
    <cellStyle name="20% - 강조색1 2 8 5" xfId="83"/>
    <cellStyle name="20% - 강조색1 2 8 6" xfId="84"/>
    <cellStyle name="20% - 강조색1 2 9" xfId="85"/>
    <cellStyle name="20% - 강조색1 2 9 2" xfId="86"/>
    <cellStyle name="20% - 강조색1 2 9 3" xfId="87"/>
    <cellStyle name="20% - 강조색1 2 9 4" xfId="88"/>
    <cellStyle name="20% - 강조색1 2 9 5" xfId="89"/>
    <cellStyle name="20% - 강조색1 2 9 6" xfId="90"/>
    <cellStyle name="20% - 강조색2 2" xfId="91"/>
    <cellStyle name="20% - 강조색2 2 10" xfId="92"/>
    <cellStyle name="20% - 강조색2 2 10 2" xfId="93"/>
    <cellStyle name="20% - 강조색2 2 10 3" xfId="94"/>
    <cellStyle name="20% - 강조색2 2 10 4" xfId="95"/>
    <cellStyle name="20% - 강조색2 2 10 5" xfId="96"/>
    <cellStyle name="20% - 강조색2 2 10 6" xfId="97"/>
    <cellStyle name="20% - 강조색2 2 11" xfId="98"/>
    <cellStyle name="20% - 강조색2 2 11 2" xfId="99"/>
    <cellStyle name="20% - 강조색2 2 11 3" xfId="100"/>
    <cellStyle name="20% - 강조색2 2 11 4" xfId="101"/>
    <cellStyle name="20% - 강조색2 2 11 5" xfId="102"/>
    <cellStyle name="20% - 강조색2 2 11 6" xfId="103"/>
    <cellStyle name="20% - 강조색2 2 12" xfId="104"/>
    <cellStyle name="20% - 강조색2 2 12 2" xfId="105"/>
    <cellStyle name="20% - 강조색2 2 12 3" xfId="106"/>
    <cellStyle name="20% - 강조색2 2 12 4" xfId="107"/>
    <cellStyle name="20% - 강조색2 2 12 5" xfId="108"/>
    <cellStyle name="20% - 강조색2 2 12 6" xfId="109"/>
    <cellStyle name="20% - 강조색2 2 13" xfId="110"/>
    <cellStyle name="20% - 강조색2 2 13 2" xfId="111"/>
    <cellStyle name="20% - 강조색2 2 13 3" xfId="112"/>
    <cellStyle name="20% - 강조색2 2 13 4" xfId="113"/>
    <cellStyle name="20% - 강조색2 2 13 5" xfId="114"/>
    <cellStyle name="20% - 강조색2 2 13 6" xfId="115"/>
    <cellStyle name="20% - 강조색2 2 14" xfId="116"/>
    <cellStyle name="20% - 강조색2 2 14 2" xfId="117"/>
    <cellStyle name="20% - 강조색2 2 14 3" xfId="118"/>
    <cellStyle name="20% - 강조색2 2 14 4" xfId="119"/>
    <cellStyle name="20% - 강조색2 2 14 5" xfId="120"/>
    <cellStyle name="20% - 강조색2 2 14 6" xfId="121"/>
    <cellStyle name="20% - 강조색2 2 15" xfId="122"/>
    <cellStyle name="20% - 강조색2 2 16" xfId="123"/>
    <cellStyle name="20% - 강조색2 2 17" xfId="124"/>
    <cellStyle name="20% - 강조색2 2 18" xfId="125"/>
    <cellStyle name="20% - 강조색2 2 19" xfId="126"/>
    <cellStyle name="20% - 강조색2 2 2" xfId="127"/>
    <cellStyle name="20% - 강조색2 2 2 2" xfId="128"/>
    <cellStyle name="20% - 강조색2 2 2 3" xfId="129"/>
    <cellStyle name="20% - 강조색2 2 2 4" xfId="130"/>
    <cellStyle name="20% - 강조색2 2 2 5" xfId="131"/>
    <cellStyle name="20% - 강조색2 2 2 6" xfId="132"/>
    <cellStyle name="20% - 강조색2 2 3" xfId="133"/>
    <cellStyle name="20% - 강조색2 2 3 2" xfId="134"/>
    <cellStyle name="20% - 강조색2 2 3 3" xfId="135"/>
    <cellStyle name="20% - 강조색2 2 3 4" xfId="136"/>
    <cellStyle name="20% - 강조색2 2 3 5" xfId="137"/>
    <cellStyle name="20% - 강조색2 2 3 6" xfId="138"/>
    <cellStyle name="20% - 강조색2 2 4" xfId="139"/>
    <cellStyle name="20% - 강조색2 2 4 2" xfId="140"/>
    <cellStyle name="20% - 강조색2 2 4 3" xfId="141"/>
    <cellStyle name="20% - 강조색2 2 4 4" xfId="142"/>
    <cellStyle name="20% - 강조색2 2 4 5" xfId="143"/>
    <cellStyle name="20% - 강조색2 2 4 6" xfId="144"/>
    <cellStyle name="20% - 강조색2 2 5" xfId="145"/>
    <cellStyle name="20% - 강조색2 2 5 2" xfId="146"/>
    <cellStyle name="20% - 강조색2 2 5 3" xfId="147"/>
    <cellStyle name="20% - 강조색2 2 5 4" xfId="148"/>
    <cellStyle name="20% - 강조색2 2 5 5" xfId="149"/>
    <cellStyle name="20% - 강조색2 2 5 6" xfId="150"/>
    <cellStyle name="20% - 강조색2 2 6" xfId="151"/>
    <cellStyle name="20% - 강조색2 2 6 2" xfId="152"/>
    <cellStyle name="20% - 강조색2 2 6 3" xfId="153"/>
    <cellStyle name="20% - 강조색2 2 6 4" xfId="154"/>
    <cellStyle name="20% - 강조색2 2 6 5" xfId="155"/>
    <cellStyle name="20% - 강조색2 2 6 6" xfId="156"/>
    <cellStyle name="20% - 강조색2 2 7" xfId="157"/>
    <cellStyle name="20% - 강조색2 2 7 2" xfId="158"/>
    <cellStyle name="20% - 강조색2 2 7 3" xfId="159"/>
    <cellStyle name="20% - 강조색2 2 7 4" xfId="160"/>
    <cellStyle name="20% - 강조색2 2 7 5" xfId="161"/>
    <cellStyle name="20% - 강조색2 2 7 6" xfId="162"/>
    <cellStyle name="20% - 강조색2 2 8" xfId="163"/>
    <cellStyle name="20% - 강조색2 2 8 2" xfId="164"/>
    <cellStyle name="20% - 강조색2 2 8 3" xfId="165"/>
    <cellStyle name="20% - 강조색2 2 8 4" xfId="166"/>
    <cellStyle name="20% - 강조색2 2 8 5" xfId="167"/>
    <cellStyle name="20% - 강조색2 2 8 6" xfId="168"/>
    <cellStyle name="20% - 강조색2 2 9" xfId="169"/>
    <cellStyle name="20% - 강조색2 2 9 2" xfId="170"/>
    <cellStyle name="20% - 강조색2 2 9 3" xfId="171"/>
    <cellStyle name="20% - 강조색2 2 9 4" xfId="172"/>
    <cellStyle name="20% - 강조색2 2 9 5" xfId="173"/>
    <cellStyle name="20% - 강조색2 2 9 6" xfId="174"/>
    <cellStyle name="20% - 강조색3 2" xfId="175"/>
    <cellStyle name="20% - 강조색3 2 10" xfId="176"/>
    <cellStyle name="20% - 강조색3 2 10 2" xfId="177"/>
    <cellStyle name="20% - 강조색3 2 10 3" xfId="178"/>
    <cellStyle name="20% - 강조색3 2 10 4" xfId="179"/>
    <cellStyle name="20% - 강조색3 2 10 5" xfId="180"/>
    <cellStyle name="20% - 강조색3 2 10 6" xfId="181"/>
    <cellStyle name="20% - 강조색3 2 11" xfId="182"/>
    <cellStyle name="20% - 강조색3 2 11 2" xfId="183"/>
    <cellStyle name="20% - 강조색3 2 11 3" xfId="184"/>
    <cellStyle name="20% - 강조색3 2 11 4" xfId="185"/>
    <cellStyle name="20% - 강조색3 2 11 5" xfId="186"/>
    <cellStyle name="20% - 강조색3 2 11 6" xfId="187"/>
    <cellStyle name="20% - 강조색3 2 12" xfId="188"/>
    <cellStyle name="20% - 강조색3 2 12 2" xfId="189"/>
    <cellStyle name="20% - 강조색3 2 12 3" xfId="190"/>
    <cellStyle name="20% - 강조색3 2 12 4" xfId="191"/>
    <cellStyle name="20% - 강조색3 2 12 5" xfId="192"/>
    <cellStyle name="20% - 강조색3 2 12 6" xfId="193"/>
    <cellStyle name="20% - 강조색3 2 13" xfId="194"/>
    <cellStyle name="20% - 강조색3 2 13 2" xfId="195"/>
    <cellStyle name="20% - 강조색3 2 13 3" xfId="196"/>
    <cellStyle name="20% - 강조색3 2 13 4" xfId="197"/>
    <cellStyle name="20% - 강조색3 2 13 5" xfId="198"/>
    <cellStyle name="20% - 강조색3 2 13 6" xfId="199"/>
    <cellStyle name="20% - 강조색3 2 14" xfId="200"/>
    <cellStyle name="20% - 강조색3 2 14 2" xfId="201"/>
    <cellStyle name="20% - 강조색3 2 14 3" xfId="202"/>
    <cellStyle name="20% - 강조색3 2 14 4" xfId="203"/>
    <cellStyle name="20% - 강조색3 2 14 5" xfId="204"/>
    <cellStyle name="20% - 강조색3 2 14 6" xfId="205"/>
    <cellStyle name="20% - 강조색3 2 15" xfId="206"/>
    <cellStyle name="20% - 강조색3 2 16" xfId="207"/>
    <cellStyle name="20% - 강조색3 2 17" xfId="208"/>
    <cellStyle name="20% - 강조색3 2 18" xfId="209"/>
    <cellStyle name="20% - 강조색3 2 19" xfId="210"/>
    <cellStyle name="20% - 강조색3 2 2" xfId="211"/>
    <cellStyle name="20% - 강조색3 2 2 2" xfId="212"/>
    <cellStyle name="20% - 강조색3 2 2 3" xfId="213"/>
    <cellStyle name="20% - 강조색3 2 2 4" xfId="214"/>
    <cellStyle name="20% - 강조색3 2 2 5" xfId="215"/>
    <cellStyle name="20% - 강조색3 2 2 6" xfId="216"/>
    <cellStyle name="20% - 강조색3 2 3" xfId="217"/>
    <cellStyle name="20% - 강조색3 2 3 2" xfId="218"/>
    <cellStyle name="20% - 강조색3 2 3 3" xfId="219"/>
    <cellStyle name="20% - 강조색3 2 3 4" xfId="220"/>
    <cellStyle name="20% - 강조색3 2 3 5" xfId="221"/>
    <cellStyle name="20% - 강조색3 2 3 6" xfId="222"/>
    <cellStyle name="20% - 강조색3 2 4" xfId="223"/>
    <cellStyle name="20% - 강조색3 2 4 2" xfId="224"/>
    <cellStyle name="20% - 강조색3 2 4 3" xfId="225"/>
    <cellStyle name="20% - 강조색3 2 4 4" xfId="226"/>
    <cellStyle name="20% - 강조색3 2 4 5" xfId="227"/>
    <cellStyle name="20% - 강조색3 2 4 6" xfId="228"/>
    <cellStyle name="20% - 강조색3 2 5" xfId="229"/>
    <cellStyle name="20% - 강조색3 2 5 2" xfId="230"/>
    <cellStyle name="20% - 강조색3 2 5 3" xfId="231"/>
    <cellStyle name="20% - 강조색3 2 5 4" xfId="232"/>
    <cellStyle name="20% - 강조색3 2 5 5" xfId="233"/>
    <cellStyle name="20% - 강조색3 2 5 6" xfId="234"/>
    <cellStyle name="20% - 강조색3 2 6" xfId="235"/>
    <cellStyle name="20% - 강조색3 2 6 2" xfId="236"/>
    <cellStyle name="20% - 강조색3 2 6 3" xfId="237"/>
    <cellStyle name="20% - 강조색3 2 6 4" xfId="238"/>
    <cellStyle name="20% - 강조색3 2 6 5" xfId="239"/>
    <cellStyle name="20% - 강조색3 2 6 6" xfId="240"/>
    <cellStyle name="20% - 강조색3 2 7" xfId="241"/>
    <cellStyle name="20% - 강조색3 2 7 2" xfId="242"/>
    <cellStyle name="20% - 강조색3 2 7 3" xfId="243"/>
    <cellStyle name="20% - 강조색3 2 7 4" xfId="244"/>
    <cellStyle name="20% - 강조색3 2 7 5" xfId="245"/>
    <cellStyle name="20% - 강조색3 2 7 6" xfId="246"/>
    <cellStyle name="20% - 강조색3 2 8" xfId="247"/>
    <cellStyle name="20% - 강조색3 2 8 2" xfId="248"/>
    <cellStyle name="20% - 강조색3 2 8 3" xfId="249"/>
    <cellStyle name="20% - 강조색3 2 8 4" xfId="250"/>
    <cellStyle name="20% - 강조색3 2 8 5" xfId="251"/>
    <cellStyle name="20% - 강조색3 2 8 6" xfId="252"/>
    <cellStyle name="20% - 강조색3 2 9" xfId="253"/>
    <cellStyle name="20% - 강조색3 2 9 2" xfId="254"/>
    <cellStyle name="20% - 강조색3 2 9 3" xfId="255"/>
    <cellStyle name="20% - 강조색3 2 9 4" xfId="256"/>
    <cellStyle name="20% - 강조색3 2 9 5" xfId="257"/>
    <cellStyle name="20% - 강조색3 2 9 6" xfId="258"/>
    <cellStyle name="20% - 강조색4 2" xfId="259"/>
    <cellStyle name="20% - 강조색4 2 10" xfId="260"/>
    <cellStyle name="20% - 강조색4 2 10 2" xfId="261"/>
    <cellStyle name="20% - 강조색4 2 10 3" xfId="262"/>
    <cellStyle name="20% - 강조색4 2 10 4" xfId="263"/>
    <cellStyle name="20% - 강조색4 2 10 5" xfId="264"/>
    <cellStyle name="20% - 강조색4 2 10 6" xfId="265"/>
    <cellStyle name="20% - 강조색4 2 11" xfId="266"/>
    <cellStyle name="20% - 강조색4 2 11 2" xfId="267"/>
    <cellStyle name="20% - 강조색4 2 11 3" xfId="268"/>
    <cellStyle name="20% - 강조색4 2 11 4" xfId="269"/>
    <cellStyle name="20% - 강조색4 2 11 5" xfId="270"/>
    <cellStyle name="20% - 강조색4 2 11 6" xfId="271"/>
    <cellStyle name="20% - 강조색4 2 12" xfId="272"/>
    <cellStyle name="20% - 강조색4 2 12 2" xfId="273"/>
    <cellStyle name="20% - 강조색4 2 12 3" xfId="274"/>
    <cellStyle name="20% - 강조색4 2 12 4" xfId="275"/>
    <cellStyle name="20% - 강조색4 2 12 5" xfId="276"/>
    <cellStyle name="20% - 강조색4 2 12 6" xfId="277"/>
    <cellStyle name="20% - 강조색4 2 13" xfId="278"/>
    <cellStyle name="20% - 강조색4 2 13 2" xfId="279"/>
    <cellStyle name="20% - 강조색4 2 13 3" xfId="280"/>
    <cellStyle name="20% - 강조색4 2 13 4" xfId="281"/>
    <cellStyle name="20% - 강조색4 2 13 5" xfId="282"/>
    <cellStyle name="20% - 강조색4 2 13 6" xfId="283"/>
    <cellStyle name="20% - 강조색4 2 14" xfId="284"/>
    <cellStyle name="20% - 강조색4 2 14 2" xfId="285"/>
    <cellStyle name="20% - 강조색4 2 14 3" xfId="286"/>
    <cellStyle name="20% - 강조색4 2 14 4" xfId="287"/>
    <cellStyle name="20% - 강조색4 2 14 5" xfId="288"/>
    <cellStyle name="20% - 강조색4 2 14 6" xfId="289"/>
    <cellStyle name="20% - 강조색4 2 15" xfId="290"/>
    <cellStyle name="20% - 강조색4 2 16" xfId="291"/>
    <cellStyle name="20% - 강조색4 2 17" xfId="292"/>
    <cellStyle name="20% - 강조색4 2 18" xfId="293"/>
    <cellStyle name="20% - 강조색4 2 19" xfId="294"/>
    <cellStyle name="20% - 강조색4 2 2" xfId="295"/>
    <cellStyle name="20% - 강조색4 2 2 2" xfId="296"/>
    <cellStyle name="20% - 강조색4 2 2 3" xfId="297"/>
    <cellStyle name="20% - 강조색4 2 2 4" xfId="298"/>
    <cellStyle name="20% - 강조색4 2 2 5" xfId="299"/>
    <cellStyle name="20% - 강조색4 2 2 6" xfId="300"/>
    <cellStyle name="20% - 강조색4 2 3" xfId="301"/>
    <cellStyle name="20% - 강조색4 2 3 2" xfId="302"/>
    <cellStyle name="20% - 강조색4 2 3 3" xfId="303"/>
    <cellStyle name="20% - 강조색4 2 3 4" xfId="304"/>
    <cellStyle name="20% - 강조색4 2 3 5" xfId="305"/>
    <cellStyle name="20% - 강조색4 2 3 6" xfId="306"/>
    <cellStyle name="20% - 강조색4 2 4" xfId="307"/>
    <cellStyle name="20% - 강조색4 2 4 2" xfId="308"/>
    <cellStyle name="20% - 강조색4 2 4 3" xfId="309"/>
    <cellStyle name="20% - 강조색4 2 4 4" xfId="310"/>
    <cellStyle name="20% - 강조색4 2 4 5" xfId="311"/>
    <cellStyle name="20% - 강조색4 2 4 6" xfId="312"/>
    <cellStyle name="20% - 강조색4 2 5" xfId="313"/>
    <cellStyle name="20% - 강조색4 2 5 2" xfId="314"/>
    <cellStyle name="20% - 강조색4 2 5 3" xfId="315"/>
    <cellStyle name="20% - 강조색4 2 5 4" xfId="316"/>
    <cellStyle name="20% - 강조색4 2 5 5" xfId="317"/>
    <cellStyle name="20% - 강조색4 2 5 6" xfId="318"/>
    <cellStyle name="20% - 강조색4 2 6" xfId="319"/>
    <cellStyle name="20% - 강조색4 2 6 2" xfId="320"/>
    <cellStyle name="20% - 강조색4 2 6 3" xfId="321"/>
    <cellStyle name="20% - 강조색4 2 6 4" xfId="322"/>
    <cellStyle name="20% - 강조색4 2 6 5" xfId="323"/>
    <cellStyle name="20% - 강조색4 2 6 6" xfId="324"/>
    <cellStyle name="20% - 강조색4 2 7" xfId="325"/>
    <cellStyle name="20% - 강조색4 2 7 2" xfId="326"/>
    <cellStyle name="20% - 강조색4 2 7 3" xfId="327"/>
    <cellStyle name="20% - 강조색4 2 7 4" xfId="328"/>
    <cellStyle name="20% - 강조색4 2 7 5" xfId="329"/>
    <cellStyle name="20% - 강조색4 2 7 6" xfId="330"/>
    <cellStyle name="20% - 강조색4 2 8" xfId="331"/>
    <cellStyle name="20% - 강조색4 2 8 2" xfId="332"/>
    <cellStyle name="20% - 강조색4 2 8 3" xfId="333"/>
    <cellStyle name="20% - 강조색4 2 8 4" xfId="334"/>
    <cellStyle name="20% - 강조색4 2 8 5" xfId="335"/>
    <cellStyle name="20% - 강조색4 2 8 6" xfId="336"/>
    <cellStyle name="20% - 강조색4 2 9" xfId="337"/>
    <cellStyle name="20% - 강조색4 2 9 2" xfId="338"/>
    <cellStyle name="20% - 강조색4 2 9 3" xfId="339"/>
    <cellStyle name="20% - 강조색4 2 9 4" xfId="340"/>
    <cellStyle name="20% - 강조색4 2 9 5" xfId="341"/>
    <cellStyle name="20% - 강조색4 2 9 6" xfId="342"/>
    <cellStyle name="20% - 강조색5 2" xfId="343"/>
    <cellStyle name="20% - 강조색5 2 10" xfId="344"/>
    <cellStyle name="20% - 강조색5 2 10 2" xfId="345"/>
    <cellStyle name="20% - 강조색5 2 10 3" xfId="346"/>
    <cellStyle name="20% - 강조색5 2 10 4" xfId="347"/>
    <cellStyle name="20% - 강조색5 2 10 5" xfId="348"/>
    <cellStyle name="20% - 강조색5 2 10 6" xfId="349"/>
    <cellStyle name="20% - 강조색5 2 11" xfId="350"/>
    <cellStyle name="20% - 강조색5 2 11 2" xfId="351"/>
    <cellStyle name="20% - 강조색5 2 11 3" xfId="352"/>
    <cellStyle name="20% - 강조색5 2 11 4" xfId="353"/>
    <cellStyle name="20% - 강조색5 2 11 5" xfId="354"/>
    <cellStyle name="20% - 강조색5 2 11 6" xfId="355"/>
    <cellStyle name="20% - 강조색5 2 12" xfId="356"/>
    <cellStyle name="20% - 강조색5 2 12 2" xfId="357"/>
    <cellStyle name="20% - 강조색5 2 12 3" xfId="358"/>
    <cellStyle name="20% - 강조색5 2 12 4" xfId="359"/>
    <cellStyle name="20% - 강조색5 2 12 5" xfId="360"/>
    <cellStyle name="20% - 강조색5 2 12 6" xfId="361"/>
    <cellStyle name="20% - 강조색5 2 13" xfId="362"/>
    <cellStyle name="20% - 강조색5 2 13 2" xfId="363"/>
    <cellStyle name="20% - 강조색5 2 13 3" xfId="364"/>
    <cellStyle name="20% - 강조색5 2 13 4" xfId="365"/>
    <cellStyle name="20% - 강조색5 2 13 5" xfId="366"/>
    <cellStyle name="20% - 강조색5 2 13 6" xfId="367"/>
    <cellStyle name="20% - 강조색5 2 14" xfId="368"/>
    <cellStyle name="20% - 강조색5 2 14 2" xfId="369"/>
    <cellStyle name="20% - 강조색5 2 14 3" xfId="370"/>
    <cellStyle name="20% - 강조색5 2 14 4" xfId="371"/>
    <cellStyle name="20% - 강조색5 2 14 5" xfId="372"/>
    <cellStyle name="20% - 강조색5 2 14 6" xfId="373"/>
    <cellStyle name="20% - 강조색5 2 15" xfId="374"/>
    <cellStyle name="20% - 강조색5 2 16" xfId="375"/>
    <cellStyle name="20% - 강조색5 2 17" xfId="376"/>
    <cellStyle name="20% - 강조색5 2 18" xfId="377"/>
    <cellStyle name="20% - 강조색5 2 19" xfId="378"/>
    <cellStyle name="20% - 강조색5 2 2" xfId="379"/>
    <cellStyle name="20% - 강조색5 2 2 2" xfId="380"/>
    <cellStyle name="20% - 강조색5 2 2 3" xfId="381"/>
    <cellStyle name="20% - 강조색5 2 2 4" xfId="382"/>
    <cellStyle name="20% - 강조색5 2 2 5" xfId="383"/>
    <cellStyle name="20% - 강조색5 2 2 6" xfId="384"/>
    <cellStyle name="20% - 강조색5 2 3" xfId="385"/>
    <cellStyle name="20% - 강조색5 2 3 2" xfId="386"/>
    <cellStyle name="20% - 강조색5 2 3 3" xfId="387"/>
    <cellStyle name="20% - 강조색5 2 3 4" xfId="388"/>
    <cellStyle name="20% - 강조색5 2 3 5" xfId="389"/>
    <cellStyle name="20% - 강조색5 2 3 6" xfId="390"/>
    <cellStyle name="20% - 강조색5 2 4" xfId="391"/>
    <cellStyle name="20% - 강조색5 2 4 2" xfId="392"/>
    <cellStyle name="20% - 강조색5 2 4 3" xfId="393"/>
    <cellStyle name="20% - 강조색5 2 4 4" xfId="394"/>
    <cellStyle name="20% - 강조색5 2 4 5" xfId="395"/>
    <cellStyle name="20% - 강조색5 2 4 6" xfId="396"/>
    <cellStyle name="20% - 강조색5 2 5" xfId="397"/>
    <cellStyle name="20% - 강조색5 2 5 2" xfId="398"/>
    <cellStyle name="20% - 강조색5 2 5 3" xfId="399"/>
    <cellStyle name="20% - 강조색5 2 5 4" xfId="400"/>
    <cellStyle name="20% - 강조색5 2 5 5" xfId="401"/>
    <cellStyle name="20% - 강조색5 2 5 6" xfId="402"/>
    <cellStyle name="20% - 강조색5 2 6" xfId="403"/>
    <cellStyle name="20% - 강조색5 2 6 2" xfId="404"/>
    <cellStyle name="20% - 강조색5 2 6 3" xfId="405"/>
    <cellStyle name="20% - 강조색5 2 6 4" xfId="406"/>
    <cellStyle name="20% - 강조색5 2 6 5" xfId="407"/>
    <cellStyle name="20% - 강조색5 2 6 6" xfId="408"/>
    <cellStyle name="20% - 강조색5 2 7" xfId="409"/>
    <cellStyle name="20% - 강조색5 2 7 2" xfId="410"/>
    <cellStyle name="20% - 강조색5 2 7 3" xfId="411"/>
    <cellStyle name="20% - 강조색5 2 7 4" xfId="412"/>
    <cellStyle name="20% - 강조색5 2 7 5" xfId="413"/>
    <cellStyle name="20% - 강조색5 2 7 6" xfId="414"/>
    <cellStyle name="20% - 강조색5 2 8" xfId="415"/>
    <cellStyle name="20% - 강조색5 2 8 2" xfId="416"/>
    <cellStyle name="20% - 강조색5 2 8 3" xfId="417"/>
    <cellStyle name="20% - 강조색5 2 8 4" xfId="418"/>
    <cellStyle name="20% - 강조색5 2 8 5" xfId="419"/>
    <cellStyle name="20% - 강조색5 2 8 6" xfId="420"/>
    <cellStyle name="20% - 강조색5 2 9" xfId="421"/>
    <cellStyle name="20% - 강조색5 2 9 2" xfId="422"/>
    <cellStyle name="20% - 강조색5 2 9 3" xfId="423"/>
    <cellStyle name="20% - 강조색5 2 9 4" xfId="424"/>
    <cellStyle name="20% - 강조색5 2 9 5" xfId="425"/>
    <cellStyle name="20% - 강조색5 2 9 6" xfId="426"/>
    <cellStyle name="20% - 강조색6 2" xfId="427"/>
    <cellStyle name="20% - 강조색6 2 10" xfId="428"/>
    <cellStyle name="20% - 강조색6 2 10 2" xfId="429"/>
    <cellStyle name="20% - 강조색6 2 10 3" xfId="430"/>
    <cellStyle name="20% - 강조색6 2 10 4" xfId="431"/>
    <cellStyle name="20% - 강조색6 2 10 5" xfId="432"/>
    <cellStyle name="20% - 강조색6 2 10 6" xfId="433"/>
    <cellStyle name="20% - 강조색6 2 11" xfId="434"/>
    <cellStyle name="20% - 강조색6 2 11 2" xfId="435"/>
    <cellStyle name="20% - 강조색6 2 11 3" xfId="436"/>
    <cellStyle name="20% - 강조색6 2 11 4" xfId="437"/>
    <cellStyle name="20% - 강조색6 2 11 5" xfId="438"/>
    <cellStyle name="20% - 강조색6 2 11 6" xfId="439"/>
    <cellStyle name="20% - 강조색6 2 12" xfId="440"/>
    <cellStyle name="20% - 강조색6 2 12 2" xfId="441"/>
    <cellStyle name="20% - 강조색6 2 12 3" xfId="442"/>
    <cellStyle name="20% - 강조색6 2 12 4" xfId="443"/>
    <cellStyle name="20% - 강조색6 2 12 5" xfId="444"/>
    <cellStyle name="20% - 강조색6 2 12 6" xfId="445"/>
    <cellStyle name="20% - 강조색6 2 13" xfId="446"/>
    <cellStyle name="20% - 강조색6 2 13 2" xfId="447"/>
    <cellStyle name="20% - 강조색6 2 13 3" xfId="448"/>
    <cellStyle name="20% - 강조색6 2 13 4" xfId="449"/>
    <cellStyle name="20% - 강조색6 2 13 5" xfId="450"/>
    <cellStyle name="20% - 강조색6 2 13 6" xfId="451"/>
    <cellStyle name="20% - 강조색6 2 14" xfId="452"/>
    <cellStyle name="20% - 강조색6 2 14 2" xfId="453"/>
    <cellStyle name="20% - 강조색6 2 14 3" xfId="454"/>
    <cellStyle name="20% - 강조색6 2 14 4" xfId="455"/>
    <cellStyle name="20% - 강조색6 2 14 5" xfId="456"/>
    <cellStyle name="20% - 강조색6 2 14 6" xfId="457"/>
    <cellStyle name="20% - 강조색6 2 15" xfId="458"/>
    <cellStyle name="20% - 강조색6 2 16" xfId="459"/>
    <cellStyle name="20% - 강조색6 2 17" xfId="460"/>
    <cellStyle name="20% - 강조색6 2 18" xfId="461"/>
    <cellStyle name="20% - 강조색6 2 19" xfId="462"/>
    <cellStyle name="20% - 강조색6 2 2" xfId="463"/>
    <cellStyle name="20% - 강조색6 2 2 2" xfId="464"/>
    <cellStyle name="20% - 강조색6 2 2 3" xfId="465"/>
    <cellStyle name="20% - 강조색6 2 2 4" xfId="466"/>
    <cellStyle name="20% - 강조색6 2 2 5" xfId="467"/>
    <cellStyle name="20% - 강조색6 2 2 6" xfId="468"/>
    <cellStyle name="20% - 강조색6 2 3" xfId="469"/>
    <cellStyle name="20% - 강조색6 2 3 2" xfId="470"/>
    <cellStyle name="20% - 강조색6 2 3 3" xfId="471"/>
    <cellStyle name="20% - 강조색6 2 3 4" xfId="472"/>
    <cellStyle name="20% - 강조색6 2 3 5" xfId="473"/>
    <cellStyle name="20% - 강조색6 2 3 6" xfId="474"/>
    <cellStyle name="20% - 강조색6 2 4" xfId="475"/>
    <cellStyle name="20% - 강조색6 2 4 2" xfId="476"/>
    <cellStyle name="20% - 강조색6 2 4 3" xfId="477"/>
    <cellStyle name="20% - 강조색6 2 4 4" xfId="478"/>
    <cellStyle name="20% - 강조색6 2 4 5" xfId="479"/>
    <cellStyle name="20% - 강조색6 2 4 6" xfId="480"/>
    <cellStyle name="20% - 강조색6 2 5" xfId="481"/>
    <cellStyle name="20% - 강조색6 2 5 2" xfId="482"/>
    <cellStyle name="20% - 강조색6 2 5 3" xfId="483"/>
    <cellStyle name="20% - 강조색6 2 5 4" xfId="484"/>
    <cellStyle name="20% - 강조색6 2 5 5" xfId="485"/>
    <cellStyle name="20% - 강조색6 2 5 6" xfId="486"/>
    <cellStyle name="20% - 강조색6 2 6" xfId="487"/>
    <cellStyle name="20% - 강조색6 2 6 2" xfId="488"/>
    <cellStyle name="20% - 강조색6 2 6 3" xfId="489"/>
    <cellStyle name="20% - 강조색6 2 6 4" xfId="490"/>
    <cellStyle name="20% - 강조색6 2 6 5" xfId="491"/>
    <cellStyle name="20% - 강조색6 2 6 6" xfId="492"/>
    <cellStyle name="20% - 강조색6 2 7" xfId="493"/>
    <cellStyle name="20% - 강조색6 2 7 2" xfId="494"/>
    <cellStyle name="20% - 강조색6 2 7 3" xfId="495"/>
    <cellStyle name="20% - 강조색6 2 7 4" xfId="496"/>
    <cellStyle name="20% - 강조색6 2 7 5" xfId="497"/>
    <cellStyle name="20% - 강조색6 2 7 6" xfId="498"/>
    <cellStyle name="20% - 강조색6 2 8" xfId="499"/>
    <cellStyle name="20% - 강조색6 2 8 2" xfId="500"/>
    <cellStyle name="20% - 강조색6 2 8 3" xfId="501"/>
    <cellStyle name="20% - 강조색6 2 8 4" xfId="502"/>
    <cellStyle name="20% - 강조색6 2 8 5" xfId="503"/>
    <cellStyle name="20% - 강조색6 2 8 6" xfId="504"/>
    <cellStyle name="20% - 강조색6 2 9" xfId="505"/>
    <cellStyle name="20% - 강조색6 2 9 2" xfId="506"/>
    <cellStyle name="20% - 강조색6 2 9 3" xfId="507"/>
    <cellStyle name="20% - 강조색6 2 9 4" xfId="508"/>
    <cellStyle name="20% - 강조색6 2 9 5" xfId="509"/>
    <cellStyle name="20% - 강조색6 2 9 6" xfId="510"/>
    <cellStyle name="40% - 강조색1 2" xfId="511"/>
    <cellStyle name="40% - 강조색1 2 10" xfId="512"/>
    <cellStyle name="40% - 강조색1 2 10 2" xfId="513"/>
    <cellStyle name="40% - 강조색1 2 10 3" xfId="514"/>
    <cellStyle name="40% - 강조색1 2 10 4" xfId="515"/>
    <cellStyle name="40% - 강조색1 2 10 5" xfId="516"/>
    <cellStyle name="40% - 강조색1 2 10 6" xfId="517"/>
    <cellStyle name="40% - 강조색1 2 11" xfId="518"/>
    <cellStyle name="40% - 강조색1 2 11 2" xfId="519"/>
    <cellStyle name="40% - 강조색1 2 11 3" xfId="520"/>
    <cellStyle name="40% - 강조색1 2 11 4" xfId="521"/>
    <cellStyle name="40% - 강조색1 2 11 5" xfId="522"/>
    <cellStyle name="40% - 강조색1 2 11 6" xfId="523"/>
    <cellStyle name="40% - 강조색1 2 12" xfId="524"/>
    <cellStyle name="40% - 강조색1 2 12 2" xfId="525"/>
    <cellStyle name="40% - 강조색1 2 12 3" xfId="526"/>
    <cellStyle name="40% - 강조색1 2 12 4" xfId="527"/>
    <cellStyle name="40% - 강조색1 2 12 5" xfId="528"/>
    <cellStyle name="40% - 강조색1 2 12 6" xfId="529"/>
    <cellStyle name="40% - 강조색1 2 13" xfId="530"/>
    <cellStyle name="40% - 강조색1 2 13 2" xfId="531"/>
    <cellStyle name="40% - 강조색1 2 13 3" xfId="532"/>
    <cellStyle name="40% - 강조색1 2 13 4" xfId="533"/>
    <cellStyle name="40% - 강조색1 2 13 5" xfId="534"/>
    <cellStyle name="40% - 강조색1 2 13 6" xfId="535"/>
    <cellStyle name="40% - 강조색1 2 14" xfId="536"/>
    <cellStyle name="40% - 강조색1 2 14 2" xfId="537"/>
    <cellStyle name="40% - 강조색1 2 14 3" xfId="538"/>
    <cellStyle name="40% - 강조색1 2 14 4" xfId="539"/>
    <cellStyle name="40% - 강조색1 2 14 5" xfId="540"/>
    <cellStyle name="40% - 강조색1 2 14 6" xfId="541"/>
    <cellStyle name="40% - 강조색1 2 15" xfId="542"/>
    <cellStyle name="40% - 강조색1 2 16" xfId="543"/>
    <cellStyle name="40% - 강조색1 2 17" xfId="544"/>
    <cellStyle name="40% - 강조색1 2 18" xfId="545"/>
    <cellStyle name="40% - 강조색1 2 19" xfId="546"/>
    <cellStyle name="40% - 강조색1 2 2" xfId="547"/>
    <cellStyle name="40% - 강조색1 2 2 2" xfId="548"/>
    <cellStyle name="40% - 강조색1 2 2 3" xfId="549"/>
    <cellStyle name="40% - 강조색1 2 2 4" xfId="550"/>
    <cellStyle name="40% - 강조색1 2 2 5" xfId="551"/>
    <cellStyle name="40% - 강조색1 2 2 6" xfId="552"/>
    <cellStyle name="40% - 강조색1 2 3" xfId="553"/>
    <cellStyle name="40% - 강조색1 2 3 2" xfId="554"/>
    <cellStyle name="40% - 강조색1 2 3 3" xfId="555"/>
    <cellStyle name="40% - 강조색1 2 3 4" xfId="556"/>
    <cellStyle name="40% - 강조색1 2 3 5" xfId="557"/>
    <cellStyle name="40% - 강조색1 2 3 6" xfId="558"/>
    <cellStyle name="40% - 강조색1 2 4" xfId="559"/>
    <cellStyle name="40% - 강조색1 2 4 2" xfId="560"/>
    <cellStyle name="40% - 강조색1 2 4 3" xfId="561"/>
    <cellStyle name="40% - 강조색1 2 4 4" xfId="562"/>
    <cellStyle name="40% - 강조색1 2 4 5" xfId="563"/>
    <cellStyle name="40% - 강조색1 2 4 6" xfId="564"/>
    <cellStyle name="40% - 강조색1 2 5" xfId="565"/>
    <cellStyle name="40% - 강조색1 2 5 2" xfId="566"/>
    <cellStyle name="40% - 강조색1 2 5 3" xfId="567"/>
    <cellStyle name="40% - 강조색1 2 5 4" xfId="568"/>
    <cellStyle name="40% - 강조색1 2 5 5" xfId="569"/>
    <cellStyle name="40% - 강조색1 2 5 6" xfId="570"/>
    <cellStyle name="40% - 강조색1 2 6" xfId="571"/>
    <cellStyle name="40% - 강조색1 2 6 2" xfId="572"/>
    <cellStyle name="40% - 강조색1 2 6 3" xfId="573"/>
    <cellStyle name="40% - 강조색1 2 6 4" xfId="574"/>
    <cellStyle name="40% - 강조색1 2 6 5" xfId="575"/>
    <cellStyle name="40% - 강조색1 2 6 6" xfId="576"/>
    <cellStyle name="40% - 강조색1 2 7" xfId="577"/>
    <cellStyle name="40% - 강조색1 2 7 2" xfId="578"/>
    <cellStyle name="40% - 강조색1 2 7 3" xfId="579"/>
    <cellStyle name="40% - 강조색1 2 7 4" xfId="580"/>
    <cellStyle name="40% - 강조색1 2 7 5" xfId="581"/>
    <cellStyle name="40% - 강조색1 2 7 6" xfId="582"/>
    <cellStyle name="40% - 강조색1 2 8" xfId="583"/>
    <cellStyle name="40% - 강조색1 2 8 2" xfId="584"/>
    <cellStyle name="40% - 강조색1 2 8 3" xfId="585"/>
    <cellStyle name="40% - 강조색1 2 8 4" xfId="586"/>
    <cellStyle name="40% - 강조색1 2 8 5" xfId="587"/>
    <cellStyle name="40% - 강조색1 2 8 6" xfId="588"/>
    <cellStyle name="40% - 강조색1 2 9" xfId="589"/>
    <cellStyle name="40% - 강조색1 2 9 2" xfId="590"/>
    <cellStyle name="40% - 강조색1 2 9 3" xfId="591"/>
    <cellStyle name="40% - 강조색1 2 9 4" xfId="592"/>
    <cellStyle name="40% - 강조색1 2 9 5" xfId="593"/>
    <cellStyle name="40% - 강조색1 2 9 6" xfId="594"/>
    <cellStyle name="40% - 강조색2 2" xfId="595"/>
    <cellStyle name="40% - 강조색2 2 10" xfId="596"/>
    <cellStyle name="40% - 강조색2 2 10 2" xfId="597"/>
    <cellStyle name="40% - 강조색2 2 10 3" xfId="598"/>
    <cellStyle name="40% - 강조색2 2 10 4" xfId="599"/>
    <cellStyle name="40% - 강조색2 2 10 5" xfId="600"/>
    <cellStyle name="40% - 강조색2 2 10 6" xfId="601"/>
    <cellStyle name="40% - 강조색2 2 11" xfId="602"/>
    <cellStyle name="40% - 강조색2 2 11 2" xfId="603"/>
    <cellStyle name="40% - 강조색2 2 11 3" xfId="604"/>
    <cellStyle name="40% - 강조색2 2 11 4" xfId="605"/>
    <cellStyle name="40% - 강조색2 2 11 5" xfId="606"/>
    <cellStyle name="40% - 강조색2 2 11 6" xfId="607"/>
    <cellStyle name="40% - 강조색2 2 12" xfId="608"/>
    <cellStyle name="40% - 강조색2 2 12 2" xfId="609"/>
    <cellStyle name="40% - 강조색2 2 12 3" xfId="610"/>
    <cellStyle name="40% - 강조색2 2 12 4" xfId="611"/>
    <cellStyle name="40% - 강조색2 2 12 5" xfId="612"/>
    <cellStyle name="40% - 강조색2 2 12 6" xfId="613"/>
    <cellStyle name="40% - 강조색2 2 13" xfId="614"/>
    <cellStyle name="40% - 강조색2 2 13 2" xfId="615"/>
    <cellStyle name="40% - 강조색2 2 13 3" xfId="616"/>
    <cellStyle name="40% - 강조색2 2 13 4" xfId="617"/>
    <cellStyle name="40% - 강조색2 2 13 5" xfId="618"/>
    <cellStyle name="40% - 강조색2 2 13 6" xfId="619"/>
    <cellStyle name="40% - 강조색2 2 14" xfId="620"/>
    <cellStyle name="40% - 강조색2 2 14 2" xfId="621"/>
    <cellStyle name="40% - 강조색2 2 14 3" xfId="622"/>
    <cellStyle name="40% - 강조색2 2 14 4" xfId="623"/>
    <cellStyle name="40% - 강조색2 2 14 5" xfId="624"/>
    <cellStyle name="40% - 강조색2 2 14 6" xfId="625"/>
    <cellStyle name="40% - 강조색2 2 15" xfId="626"/>
    <cellStyle name="40% - 강조색2 2 16" xfId="627"/>
    <cellStyle name="40% - 강조색2 2 17" xfId="628"/>
    <cellStyle name="40% - 강조색2 2 18" xfId="629"/>
    <cellStyle name="40% - 강조색2 2 19" xfId="630"/>
    <cellStyle name="40% - 강조색2 2 2" xfId="631"/>
    <cellStyle name="40% - 강조색2 2 2 2" xfId="632"/>
    <cellStyle name="40% - 강조색2 2 2 3" xfId="633"/>
    <cellStyle name="40% - 강조색2 2 2 4" xfId="634"/>
    <cellStyle name="40% - 강조색2 2 2 5" xfId="635"/>
    <cellStyle name="40% - 강조색2 2 2 6" xfId="636"/>
    <cellStyle name="40% - 강조색2 2 3" xfId="637"/>
    <cellStyle name="40% - 강조색2 2 3 2" xfId="638"/>
    <cellStyle name="40% - 강조색2 2 3 3" xfId="639"/>
    <cellStyle name="40% - 강조색2 2 3 4" xfId="640"/>
    <cellStyle name="40% - 강조색2 2 3 5" xfId="641"/>
    <cellStyle name="40% - 강조색2 2 3 6" xfId="642"/>
    <cellStyle name="40% - 강조색2 2 4" xfId="643"/>
    <cellStyle name="40% - 강조색2 2 4 2" xfId="644"/>
    <cellStyle name="40% - 강조색2 2 4 3" xfId="645"/>
    <cellStyle name="40% - 강조색2 2 4 4" xfId="646"/>
    <cellStyle name="40% - 강조색2 2 4 5" xfId="647"/>
    <cellStyle name="40% - 강조색2 2 4 6" xfId="648"/>
    <cellStyle name="40% - 강조색2 2 5" xfId="649"/>
    <cellStyle name="40% - 강조색2 2 5 2" xfId="650"/>
    <cellStyle name="40% - 강조색2 2 5 3" xfId="651"/>
    <cellStyle name="40% - 강조색2 2 5 4" xfId="652"/>
    <cellStyle name="40% - 강조색2 2 5 5" xfId="653"/>
    <cellStyle name="40% - 강조색2 2 5 6" xfId="654"/>
    <cellStyle name="40% - 강조색2 2 6" xfId="655"/>
    <cellStyle name="40% - 강조색2 2 6 2" xfId="656"/>
    <cellStyle name="40% - 강조색2 2 6 3" xfId="657"/>
    <cellStyle name="40% - 강조색2 2 6 4" xfId="658"/>
    <cellStyle name="40% - 강조색2 2 6 5" xfId="659"/>
    <cellStyle name="40% - 강조색2 2 6 6" xfId="660"/>
    <cellStyle name="40% - 강조색2 2 7" xfId="661"/>
    <cellStyle name="40% - 강조색2 2 7 2" xfId="662"/>
    <cellStyle name="40% - 강조색2 2 7 3" xfId="663"/>
    <cellStyle name="40% - 강조색2 2 7 4" xfId="664"/>
    <cellStyle name="40% - 강조색2 2 7 5" xfId="665"/>
    <cellStyle name="40% - 강조색2 2 7 6" xfId="666"/>
    <cellStyle name="40% - 강조색2 2 8" xfId="667"/>
    <cellStyle name="40% - 강조색2 2 8 2" xfId="668"/>
    <cellStyle name="40% - 강조색2 2 8 3" xfId="669"/>
    <cellStyle name="40% - 강조색2 2 8 4" xfId="670"/>
    <cellStyle name="40% - 강조색2 2 8 5" xfId="671"/>
    <cellStyle name="40% - 강조색2 2 8 6" xfId="672"/>
    <cellStyle name="40% - 강조색2 2 9" xfId="673"/>
    <cellStyle name="40% - 강조색2 2 9 2" xfId="674"/>
    <cellStyle name="40% - 강조색2 2 9 3" xfId="675"/>
    <cellStyle name="40% - 강조색2 2 9 4" xfId="676"/>
    <cellStyle name="40% - 강조색2 2 9 5" xfId="677"/>
    <cellStyle name="40% - 강조색2 2 9 6" xfId="678"/>
    <cellStyle name="40% - 강조색3 2" xfId="679"/>
    <cellStyle name="40% - 강조색3 2 10" xfId="680"/>
    <cellStyle name="40% - 강조색3 2 10 2" xfId="681"/>
    <cellStyle name="40% - 강조색3 2 10 3" xfId="682"/>
    <cellStyle name="40% - 강조색3 2 10 4" xfId="683"/>
    <cellStyle name="40% - 강조색3 2 10 5" xfId="684"/>
    <cellStyle name="40% - 강조색3 2 10 6" xfId="685"/>
    <cellStyle name="40% - 강조색3 2 11" xfId="686"/>
    <cellStyle name="40% - 강조색3 2 11 2" xfId="687"/>
    <cellStyle name="40% - 강조색3 2 11 3" xfId="688"/>
    <cellStyle name="40% - 강조색3 2 11 4" xfId="689"/>
    <cellStyle name="40% - 강조색3 2 11 5" xfId="690"/>
    <cellStyle name="40% - 강조색3 2 11 6" xfId="691"/>
    <cellStyle name="40% - 강조색3 2 12" xfId="692"/>
    <cellStyle name="40% - 강조색3 2 12 2" xfId="693"/>
    <cellStyle name="40% - 강조색3 2 12 3" xfId="694"/>
    <cellStyle name="40% - 강조색3 2 12 4" xfId="695"/>
    <cellStyle name="40% - 강조색3 2 12 5" xfId="696"/>
    <cellStyle name="40% - 강조색3 2 12 6" xfId="697"/>
    <cellStyle name="40% - 강조색3 2 13" xfId="698"/>
    <cellStyle name="40% - 강조색3 2 13 2" xfId="699"/>
    <cellStyle name="40% - 강조색3 2 13 3" xfId="700"/>
    <cellStyle name="40% - 강조색3 2 13 4" xfId="701"/>
    <cellStyle name="40% - 강조색3 2 13 5" xfId="702"/>
    <cellStyle name="40% - 강조색3 2 13 6" xfId="703"/>
    <cellStyle name="40% - 강조색3 2 14" xfId="704"/>
    <cellStyle name="40% - 강조색3 2 14 2" xfId="705"/>
    <cellStyle name="40% - 강조색3 2 14 3" xfId="706"/>
    <cellStyle name="40% - 강조색3 2 14 4" xfId="707"/>
    <cellStyle name="40% - 강조색3 2 14 5" xfId="708"/>
    <cellStyle name="40% - 강조색3 2 14 6" xfId="709"/>
    <cellStyle name="40% - 강조색3 2 15" xfId="710"/>
    <cellStyle name="40% - 강조색3 2 16" xfId="711"/>
    <cellStyle name="40% - 강조색3 2 17" xfId="712"/>
    <cellStyle name="40% - 강조색3 2 18" xfId="713"/>
    <cellStyle name="40% - 강조색3 2 19" xfId="714"/>
    <cellStyle name="40% - 강조색3 2 2" xfId="715"/>
    <cellStyle name="40% - 강조색3 2 2 2" xfId="716"/>
    <cellStyle name="40% - 강조색3 2 2 3" xfId="717"/>
    <cellStyle name="40% - 강조색3 2 2 4" xfId="718"/>
    <cellStyle name="40% - 강조색3 2 2 5" xfId="719"/>
    <cellStyle name="40% - 강조색3 2 2 6" xfId="720"/>
    <cellStyle name="40% - 강조색3 2 3" xfId="721"/>
    <cellStyle name="40% - 강조색3 2 3 2" xfId="722"/>
    <cellStyle name="40% - 강조색3 2 3 3" xfId="723"/>
    <cellStyle name="40% - 강조색3 2 3 4" xfId="724"/>
    <cellStyle name="40% - 강조색3 2 3 5" xfId="725"/>
    <cellStyle name="40% - 강조색3 2 3 6" xfId="726"/>
    <cellStyle name="40% - 강조색3 2 4" xfId="727"/>
    <cellStyle name="40% - 강조색3 2 4 2" xfId="728"/>
    <cellStyle name="40% - 강조색3 2 4 3" xfId="729"/>
    <cellStyle name="40% - 강조색3 2 4 4" xfId="730"/>
    <cellStyle name="40% - 강조색3 2 4 5" xfId="731"/>
    <cellStyle name="40% - 강조색3 2 4 6" xfId="732"/>
    <cellStyle name="40% - 강조색3 2 5" xfId="733"/>
    <cellStyle name="40% - 강조색3 2 5 2" xfId="734"/>
    <cellStyle name="40% - 강조색3 2 5 3" xfId="735"/>
    <cellStyle name="40% - 강조색3 2 5 4" xfId="736"/>
    <cellStyle name="40% - 강조색3 2 5 5" xfId="737"/>
    <cellStyle name="40% - 강조색3 2 5 6" xfId="738"/>
    <cellStyle name="40% - 강조색3 2 6" xfId="739"/>
    <cellStyle name="40% - 강조색3 2 6 2" xfId="740"/>
    <cellStyle name="40% - 강조색3 2 6 3" xfId="741"/>
    <cellStyle name="40% - 강조색3 2 6 4" xfId="742"/>
    <cellStyle name="40% - 강조색3 2 6 5" xfId="743"/>
    <cellStyle name="40% - 강조색3 2 6 6" xfId="744"/>
    <cellStyle name="40% - 강조색3 2 7" xfId="745"/>
    <cellStyle name="40% - 강조색3 2 7 2" xfId="746"/>
    <cellStyle name="40% - 강조색3 2 7 3" xfId="747"/>
    <cellStyle name="40% - 강조색3 2 7 4" xfId="748"/>
    <cellStyle name="40% - 강조색3 2 7 5" xfId="749"/>
    <cellStyle name="40% - 강조색3 2 7 6" xfId="750"/>
    <cellStyle name="40% - 강조색3 2 8" xfId="751"/>
    <cellStyle name="40% - 강조색3 2 8 2" xfId="752"/>
    <cellStyle name="40% - 강조색3 2 8 3" xfId="753"/>
    <cellStyle name="40% - 강조색3 2 8 4" xfId="754"/>
    <cellStyle name="40% - 강조색3 2 8 5" xfId="755"/>
    <cellStyle name="40% - 강조색3 2 8 6" xfId="756"/>
    <cellStyle name="40% - 강조색3 2 9" xfId="757"/>
    <cellStyle name="40% - 강조색3 2 9 2" xfId="758"/>
    <cellStyle name="40% - 강조색3 2 9 3" xfId="759"/>
    <cellStyle name="40% - 강조색3 2 9 4" xfId="760"/>
    <cellStyle name="40% - 강조색3 2 9 5" xfId="761"/>
    <cellStyle name="40% - 강조색3 2 9 6" xfId="762"/>
    <cellStyle name="40% - 강조색4 2" xfId="763"/>
    <cellStyle name="40% - 강조색4 2 10" xfId="764"/>
    <cellStyle name="40% - 강조색4 2 10 2" xfId="765"/>
    <cellStyle name="40% - 강조색4 2 10 3" xfId="766"/>
    <cellStyle name="40% - 강조색4 2 10 4" xfId="767"/>
    <cellStyle name="40% - 강조색4 2 10 5" xfId="768"/>
    <cellStyle name="40% - 강조색4 2 10 6" xfId="769"/>
    <cellStyle name="40% - 강조색4 2 11" xfId="770"/>
    <cellStyle name="40% - 강조색4 2 11 2" xfId="771"/>
    <cellStyle name="40% - 강조색4 2 11 3" xfId="772"/>
    <cellStyle name="40% - 강조색4 2 11 4" xfId="773"/>
    <cellStyle name="40% - 강조색4 2 11 5" xfId="774"/>
    <cellStyle name="40% - 강조색4 2 11 6" xfId="775"/>
    <cellStyle name="40% - 강조색4 2 12" xfId="776"/>
    <cellStyle name="40% - 강조색4 2 12 2" xfId="777"/>
    <cellStyle name="40% - 강조색4 2 12 3" xfId="778"/>
    <cellStyle name="40% - 강조색4 2 12 4" xfId="779"/>
    <cellStyle name="40% - 강조색4 2 12 5" xfId="780"/>
    <cellStyle name="40% - 강조색4 2 12 6" xfId="781"/>
    <cellStyle name="40% - 강조색4 2 13" xfId="782"/>
    <cellStyle name="40% - 강조색4 2 13 2" xfId="783"/>
    <cellStyle name="40% - 강조색4 2 13 3" xfId="784"/>
    <cellStyle name="40% - 강조색4 2 13 4" xfId="785"/>
    <cellStyle name="40% - 강조색4 2 13 5" xfId="786"/>
    <cellStyle name="40% - 강조색4 2 13 6" xfId="787"/>
    <cellStyle name="40% - 강조색4 2 14" xfId="788"/>
    <cellStyle name="40% - 강조색4 2 14 2" xfId="789"/>
    <cellStyle name="40% - 강조색4 2 14 3" xfId="790"/>
    <cellStyle name="40% - 강조색4 2 14 4" xfId="791"/>
    <cellStyle name="40% - 강조색4 2 14 5" xfId="792"/>
    <cellStyle name="40% - 강조색4 2 14 6" xfId="793"/>
    <cellStyle name="40% - 강조색4 2 15" xfId="794"/>
    <cellStyle name="40% - 강조색4 2 16" xfId="795"/>
    <cellStyle name="40% - 강조색4 2 17" xfId="796"/>
    <cellStyle name="40% - 강조색4 2 18" xfId="797"/>
    <cellStyle name="40% - 강조색4 2 19" xfId="798"/>
    <cellStyle name="40% - 강조색4 2 2" xfId="799"/>
    <cellStyle name="40% - 강조색4 2 2 2" xfId="800"/>
    <cellStyle name="40% - 강조색4 2 2 3" xfId="801"/>
    <cellStyle name="40% - 강조색4 2 2 4" xfId="802"/>
    <cellStyle name="40% - 강조색4 2 2 5" xfId="803"/>
    <cellStyle name="40% - 강조색4 2 2 6" xfId="804"/>
    <cellStyle name="40% - 강조색4 2 3" xfId="805"/>
    <cellStyle name="40% - 강조색4 2 3 2" xfId="806"/>
    <cellStyle name="40% - 강조색4 2 3 3" xfId="807"/>
    <cellStyle name="40% - 강조색4 2 3 4" xfId="808"/>
    <cellStyle name="40% - 강조색4 2 3 5" xfId="809"/>
    <cellStyle name="40% - 강조색4 2 3 6" xfId="810"/>
    <cellStyle name="40% - 강조색4 2 4" xfId="811"/>
    <cellStyle name="40% - 강조색4 2 4 2" xfId="812"/>
    <cellStyle name="40% - 강조색4 2 4 3" xfId="813"/>
    <cellStyle name="40% - 강조색4 2 4 4" xfId="814"/>
    <cellStyle name="40% - 강조색4 2 4 5" xfId="815"/>
    <cellStyle name="40% - 강조색4 2 4 6" xfId="816"/>
    <cellStyle name="40% - 강조색4 2 5" xfId="817"/>
    <cellStyle name="40% - 강조색4 2 5 2" xfId="818"/>
    <cellStyle name="40% - 강조색4 2 5 3" xfId="819"/>
    <cellStyle name="40% - 강조색4 2 5 4" xfId="820"/>
    <cellStyle name="40% - 강조색4 2 5 5" xfId="821"/>
    <cellStyle name="40% - 강조색4 2 5 6" xfId="822"/>
    <cellStyle name="40% - 강조색4 2 6" xfId="823"/>
    <cellStyle name="40% - 강조색4 2 6 2" xfId="824"/>
    <cellStyle name="40% - 강조색4 2 6 3" xfId="825"/>
    <cellStyle name="40% - 강조색4 2 6 4" xfId="826"/>
    <cellStyle name="40% - 강조색4 2 6 5" xfId="827"/>
    <cellStyle name="40% - 강조색4 2 6 6" xfId="828"/>
    <cellStyle name="40% - 강조색4 2 7" xfId="829"/>
    <cellStyle name="40% - 강조색4 2 7 2" xfId="830"/>
    <cellStyle name="40% - 강조색4 2 7 3" xfId="831"/>
    <cellStyle name="40% - 강조색4 2 7 4" xfId="832"/>
    <cellStyle name="40% - 강조색4 2 7 5" xfId="833"/>
    <cellStyle name="40% - 강조색4 2 7 6" xfId="834"/>
    <cellStyle name="40% - 강조색4 2 8" xfId="835"/>
    <cellStyle name="40% - 강조색4 2 8 2" xfId="836"/>
    <cellStyle name="40% - 강조색4 2 8 3" xfId="837"/>
    <cellStyle name="40% - 강조색4 2 8 4" xfId="838"/>
    <cellStyle name="40% - 강조색4 2 8 5" xfId="839"/>
    <cellStyle name="40% - 강조색4 2 8 6" xfId="840"/>
    <cellStyle name="40% - 강조색4 2 9" xfId="841"/>
    <cellStyle name="40% - 강조색4 2 9 2" xfId="842"/>
    <cellStyle name="40% - 강조색4 2 9 3" xfId="843"/>
    <cellStyle name="40% - 강조색4 2 9 4" xfId="844"/>
    <cellStyle name="40% - 강조색4 2 9 5" xfId="845"/>
    <cellStyle name="40% - 강조색4 2 9 6" xfId="846"/>
    <cellStyle name="40% - 강조색5 2" xfId="847"/>
    <cellStyle name="40% - 강조색5 2 10" xfId="848"/>
    <cellStyle name="40% - 강조색5 2 10 2" xfId="849"/>
    <cellStyle name="40% - 강조색5 2 10 3" xfId="850"/>
    <cellStyle name="40% - 강조색5 2 10 4" xfId="851"/>
    <cellStyle name="40% - 강조색5 2 10 5" xfId="852"/>
    <cellStyle name="40% - 강조색5 2 10 6" xfId="853"/>
    <cellStyle name="40% - 강조색5 2 11" xfId="854"/>
    <cellStyle name="40% - 강조색5 2 11 2" xfId="855"/>
    <cellStyle name="40% - 강조색5 2 11 3" xfId="856"/>
    <cellStyle name="40% - 강조색5 2 11 4" xfId="857"/>
    <cellStyle name="40% - 강조색5 2 11 5" xfId="858"/>
    <cellStyle name="40% - 강조색5 2 11 6" xfId="859"/>
    <cellStyle name="40% - 강조색5 2 12" xfId="860"/>
    <cellStyle name="40% - 강조색5 2 12 2" xfId="861"/>
    <cellStyle name="40% - 강조색5 2 12 3" xfId="862"/>
    <cellStyle name="40% - 강조색5 2 12 4" xfId="863"/>
    <cellStyle name="40% - 강조색5 2 12 5" xfId="864"/>
    <cellStyle name="40% - 강조색5 2 12 6" xfId="865"/>
    <cellStyle name="40% - 강조색5 2 13" xfId="866"/>
    <cellStyle name="40% - 강조색5 2 13 2" xfId="867"/>
    <cellStyle name="40% - 강조색5 2 13 3" xfId="868"/>
    <cellStyle name="40% - 강조색5 2 13 4" xfId="869"/>
    <cellStyle name="40% - 강조색5 2 13 5" xfId="870"/>
    <cellStyle name="40% - 강조색5 2 13 6" xfId="871"/>
    <cellStyle name="40% - 강조색5 2 14" xfId="872"/>
    <cellStyle name="40% - 강조색5 2 14 2" xfId="873"/>
    <cellStyle name="40% - 강조색5 2 14 3" xfId="874"/>
    <cellStyle name="40% - 강조색5 2 14 4" xfId="875"/>
    <cellStyle name="40% - 강조색5 2 14 5" xfId="876"/>
    <cellStyle name="40% - 강조색5 2 14 6" xfId="877"/>
    <cellStyle name="40% - 강조색5 2 15" xfId="878"/>
    <cellStyle name="40% - 강조색5 2 16" xfId="879"/>
    <cellStyle name="40% - 강조색5 2 17" xfId="880"/>
    <cellStyle name="40% - 강조색5 2 18" xfId="881"/>
    <cellStyle name="40% - 강조색5 2 19" xfId="882"/>
    <cellStyle name="40% - 강조색5 2 2" xfId="883"/>
    <cellStyle name="40% - 강조색5 2 2 2" xfId="884"/>
    <cellStyle name="40% - 강조색5 2 2 3" xfId="885"/>
    <cellStyle name="40% - 강조색5 2 2 4" xfId="886"/>
    <cellStyle name="40% - 강조색5 2 2 5" xfId="887"/>
    <cellStyle name="40% - 강조색5 2 2 6" xfId="888"/>
    <cellStyle name="40% - 강조색5 2 3" xfId="889"/>
    <cellStyle name="40% - 강조색5 2 3 2" xfId="890"/>
    <cellStyle name="40% - 강조색5 2 3 3" xfId="891"/>
    <cellStyle name="40% - 강조색5 2 3 4" xfId="892"/>
    <cellStyle name="40% - 강조색5 2 3 5" xfId="893"/>
    <cellStyle name="40% - 강조색5 2 3 6" xfId="894"/>
    <cellStyle name="40% - 강조색5 2 4" xfId="895"/>
    <cellStyle name="40% - 강조색5 2 4 2" xfId="896"/>
    <cellStyle name="40% - 강조색5 2 4 3" xfId="897"/>
    <cellStyle name="40% - 강조색5 2 4 4" xfId="898"/>
    <cellStyle name="40% - 강조색5 2 4 5" xfId="899"/>
    <cellStyle name="40% - 강조색5 2 4 6" xfId="900"/>
    <cellStyle name="40% - 강조색5 2 5" xfId="901"/>
    <cellStyle name="40% - 강조색5 2 5 2" xfId="902"/>
    <cellStyle name="40% - 강조색5 2 5 3" xfId="903"/>
    <cellStyle name="40% - 강조색5 2 5 4" xfId="904"/>
    <cellStyle name="40% - 강조색5 2 5 5" xfId="905"/>
    <cellStyle name="40% - 강조색5 2 5 6" xfId="906"/>
    <cellStyle name="40% - 강조색5 2 6" xfId="907"/>
    <cellStyle name="40% - 강조색5 2 6 2" xfId="908"/>
    <cellStyle name="40% - 강조색5 2 6 3" xfId="909"/>
    <cellStyle name="40% - 강조색5 2 6 4" xfId="910"/>
    <cellStyle name="40% - 강조색5 2 6 5" xfId="911"/>
    <cellStyle name="40% - 강조색5 2 6 6" xfId="912"/>
    <cellStyle name="40% - 강조색5 2 7" xfId="913"/>
    <cellStyle name="40% - 강조색5 2 7 2" xfId="914"/>
    <cellStyle name="40% - 강조색5 2 7 3" xfId="915"/>
    <cellStyle name="40% - 강조색5 2 7 4" xfId="916"/>
    <cellStyle name="40% - 강조색5 2 7 5" xfId="917"/>
    <cellStyle name="40% - 강조색5 2 7 6" xfId="918"/>
    <cellStyle name="40% - 강조색5 2 8" xfId="919"/>
    <cellStyle name="40% - 강조색5 2 8 2" xfId="920"/>
    <cellStyle name="40% - 강조색5 2 8 3" xfId="921"/>
    <cellStyle name="40% - 강조색5 2 8 4" xfId="922"/>
    <cellStyle name="40% - 강조색5 2 8 5" xfId="923"/>
    <cellStyle name="40% - 강조색5 2 8 6" xfId="924"/>
    <cellStyle name="40% - 강조색5 2 9" xfId="925"/>
    <cellStyle name="40% - 강조색5 2 9 2" xfId="926"/>
    <cellStyle name="40% - 강조색5 2 9 3" xfId="927"/>
    <cellStyle name="40% - 강조색5 2 9 4" xfId="928"/>
    <cellStyle name="40% - 강조색5 2 9 5" xfId="929"/>
    <cellStyle name="40% - 강조색5 2 9 6" xfId="930"/>
    <cellStyle name="40% - 강조색6 2" xfId="931"/>
    <cellStyle name="40% - 강조색6 2 10" xfId="932"/>
    <cellStyle name="40% - 강조색6 2 10 2" xfId="933"/>
    <cellStyle name="40% - 강조색6 2 10 3" xfId="934"/>
    <cellStyle name="40% - 강조색6 2 10 4" xfId="935"/>
    <cellStyle name="40% - 강조색6 2 10 5" xfId="936"/>
    <cellStyle name="40% - 강조색6 2 10 6" xfId="937"/>
    <cellStyle name="40% - 강조색6 2 11" xfId="938"/>
    <cellStyle name="40% - 강조색6 2 11 2" xfId="939"/>
    <cellStyle name="40% - 강조색6 2 11 3" xfId="940"/>
    <cellStyle name="40% - 강조색6 2 11 4" xfId="941"/>
    <cellStyle name="40% - 강조색6 2 11 5" xfId="942"/>
    <cellStyle name="40% - 강조색6 2 11 6" xfId="943"/>
    <cellStyle name="40% - 강조색6 2 12" xfId="944"/>
    <cellStyle name="40% - 강조색6 2 12 2" xfId="945"/>
    <cellStyle name="40% - 강조색6 2 12 3" xfId="946"/>
    <cellStyle name="40% - 강조색6 2 12 4" xfId="947"/>
    <cellStyle name="40% - 강조색6 2 12 5" xfId="948"/>
    <cellStyle name="40% - 강조색6 2 12 6" xfId="949"/>
    <cellStyle name="40% - 강조색6 2 13" xfId="950"/>
    <cellStyle name="40% - 강조색6 2 13 2" xfId="951"/>
    <cellStyle name="40% - 강조색6 2 13 3" xfId="952"/>
    <cellStyle name="40% - 강조색6 2 13 4" xfId="953"/>
    <cellStyle name="40% - 강조색6 2 13 5" xfId="954"/>
    <cellStyle name="40% - 강조색6 2 13 6" xfId="955"/>
    <cellStyle name="40% - 강조색6 2 14" xfId="956"/>
    <cellStyle name="40% - 강조색6 2 14 2" xfId="957"/>
    <cellStyle name="40% - 강조색6 2 14 3" xfId="958"/>
    <cellStyle name="40% - 강조색6 2 14 4" xfId="959"/>
    <cellStyle name="40% - 강조색6 2 14 5" xfId="960"/>
    <cellStyle name="40% - 강조색6 2 14 6" xfId="961"/>
    <cellStyle name="40% - 강조색6 2 15" xfId="962"/>
    <cellStyle name="40% - 강조색6 2 16" xfId="963"/>
    <cellStyle name="40% - 강조색6 2 17" xfId="964"/>
    <cellStyle name="40% - 강조색6 2 18" xfId="965"/>
    <cellStyle name="40% - 강조색6 2 19" xfId="966"/>
    <cellStyle name="40% - 강조색6 2 2" xfId="967"/>
    <cellStyle name="40% - 강조색6 2 2 2" xfId="968"/>
    <cellStyle name="40% - 강조색6 2 2 3" xfId="969"/>
    <cellStyle name="40% - 강조색6 2 2 4" xfId="970"/>
    <cellStyle name="40% - 강조색6 2 2 5" xfId="971"/>
    <cellStyle name="40% - 강조색6 2 2 6" xfId="972"/>
    <cellStyle name="40% - 강조색6 2 3" xfId="973"/>
    <cellStyle name="40% - 강조색6 2 3 2" xfId="974"/>
    <cellStyle name="40% - 강조색6 2 3 3" xfId="975"/>
    <cellStyle name="40% - 강조색6 2 3 4" xfId="976"/>
    <cellStyle name="40% - 강조색6 2 3 5" xfId="977"/>
    <cellStyle name="40% - 강조색6 2 3 6" xfId="978"/>
    <cellStyle name="40% - 강조색6 2 4" xfId="979"/>
    <cellStyle name="40% - 강조색6 2 4 2" xfId="980"/>
    <cellStyle name="40% - 강조색6 2 4 3" xfId="981"/>
    <cellStyle name="40% - 강조색6 2 4 4" xfId="982"/>
    <cellStyle name="40% - 강조색6 2 4 5" xfId="983"/>
    <cellStyle name="40% - 강조색6 2 4 6" xfId="984"/>
    <cellStyle name="40% - 강조색6 2 5" xfId="985"/>
    <cellStyle name="40% - 강조색6 2 5 2" xfId="986"/>
    <cellStyle name="40% - 강조색6 2 5 3" xfId="987"/>
    <cellStyle name="40% - 강조색6 2 5 4" xfId="988"/>
    <cellStyle name="40% - 강조색6 2 5 5" xfId="989"/>
    <cellStyle name="40% - 강조색6 2 5 6" xfId="990"/>
    <cellStyle name="40% - 강조색6 2 6" xfId="991"/>
    <cellStyle name="40% - 강조색6 2 6 2" xfId="992"/>
    <cellStyle name="40% - 강조색6 2 6 3" xfId="993"/>
    <cellStyle name="40% - 강조색6 2 6 4" xfId="994"/>
    <cellStyle name="40% - 강조색6 2 6 5" xfId="995"/>
    <cellStyle name="40% - 강조색6 2 6 6" xfId="996"/>
    <cellStyle name="40% - 강조색6 2 7" xfId="997"/>
    <cellStyle name="40% - 강조색6 2 7 2" xfId="998"/>
    <cellStyle name="40% - 강조색6 2 7 3" xfId="999"/>
    <cellStyle name="40% - 강조색6 2 7 4" xfId="1000"/>
    <cellStyle name="40% - 강조색6 2 7 5" xfId="1001"/>
    <cellStyle name="40% - 강조색6 2 7 6" xfId="1002"/>
    <cellStyle name="40% - 강조색6 2 8" xfId="1003"/>
    <cellStyle name="40% - 강조색6 2 8 2" xfId="1004"/>
    <cellStyle name="40% - 강조색6 2 8 3" xfId="1005"/>
    <cellStyle name="40% - 강조색6 2 8 4" xfId="1006"/>
    <cellStyle name="40% - 강조색6 2 8 5" xfId="1007"/>
    <cellStyle name="40% - 강조색6 2 8 6" xfId="1008"/>
    <cellStyle name="40% - 강조색6 2 9" xfId="1009"/>
    <cellStyle name="40% - 강조색6 2 9 2" xfId="1010"/>
    <cellStyle name="40% - 강조색6 2 9 3" xfId="1011"/>
    <cellStyle name="40% - 강조색6 2 9 4" xfId="1012"/>
    <cellStyle name="40% - 강조색6 2 9 5" xfId="1013"/>
    <cellStyle name="40% - 강조색6 2 9 6" xfId="1014"/>
    <cellStyle name="60% - 강조색1 2" xfId="1015"/>
    <cellStyle name="60% - 강조색2 2" xfId="1016"/>
    <cellStyle name="60% - 강조색3 2" xfId="1017"/>
    <cellStyle name="60% - 강조색4 2" xfId="1018"/>
    <cellStyle name="60% - 강조색5 2" xfId="1019"/>
    <cellStyle name="60% - 강조색6 2" xfId="1020"/>
    <cellStyle name="aryInformation" xfId="1021"/>
    <cellStyle name="category" xfId="1022"/>
    <cellStyle name="Comma" xfId="1023"/>
    <cellStyle name="Comma [0]_판매계획 (2)" xfId="1024"/>
    <cellStyle name="Comma [0]Ctls" xfId="1025"/>
    <cellStyle name="Comma_판매계획 (2)" xfId="1026"/>
    <cellStyle name="CRevision Log" xfId="1027"/>
    <cellStyle name="Currency" xfId="1028"/>
    <cellStyle name="Currency [0]_판매계획 (2)" xfId="1029"/>
    <cellStyle name="Currency_판매계획 (2)" xfId="1030"/>
    <cellStyle name="Date" xfId="1031"/>
    <cellStyle name="Fixed" xfId="1032"/>
    <cellStyle name="Grey" xfId="1033"/>
    <cellStyle name="HEADER" xfId="1034"/>
    <cellStyle name="Header1" xfId="1035"/>
    <cellStyle name="Header2" xfId="1036"/>
    <cellStyle name="Heading1" xfId="1037"/>
    <cellStyle name="Heading2" xfId="1038"/>
    <cellStyle name="Input [yellow]" xfId="1039"/>
    <cellStyle name="kbook" xfId="1040"/>
    <cellStyle name="Model" xfId="1041"/>
    <cellStyle name="Normal - Style1" xfId="1042"/>
    <cellStyle name="Normal_Certs Q2" xfId="1043"/>
    <cellStyle name="OJECT_CUR" xfId="1044"/>
    <cellStyle name="on" xfId="1045"/>
    <cellStyle name="Percent" xfId="1046"/>
    <cellStyle name="Percent [2]" xfId="1047"/>
    <cellStyle name="subhead" xfId="1048"/>
    <cellStyle name="Total" xfId="1049"/>
    <cellStyle name="yInformation" xfId="1050"/>
    <cellStyle name="ㄱ" xfId="1051"/>
    <cellStyle name="강조색1 2" xfId="1052"/>
    <cellStyle name="강조색2 2" xfId="1053"/>
    <cellStyle name="강조색3 2" xfId="1054"/>
    <cellStyle name="강조색4 2" xfId="1055"/>
    <cellStyle name="강조색5 2" xfId="1056"/>
    <cellStyle name="강조색6 2" xfId="1057"/>
    <cellStyle name="경고문 2" xfId="1058"/>
    <cellStyle name="계산 2" xfId="1059"/>
    <cellStyle name="나쁨 2" xfId="1060"/>
    <cellStyle name="메모 2" xfId="1061"/>
    <cellStyle name="백분율" xfId="2" builtinId="5"/>
    <cellStyle name="백분율 10" xfId="1062"/>
    <cellStyle name="백분율 11" xfId="1063"/>
    <cellStyle name="백분율 12" xfId="1064"/>
    <cellStyle name="백분율 13" xfId="1065"/>
    <cellStyle name="백분율 14" xfId="1066"/>
    <cellStyle name="백분율 15" xfId="1067"/>
    <cellStyle name="백분율 2" xfId="1068"/>
    <cellStyle name="백분율 2 10" xfId="1069"/>
    <cellStyle name="백분율 2 10 2" xfId="1070"/>
    <cellStyle name="백분율 2 10 3" xfId="1071"/>
    <cellStyle name="백분율 2 11" xfId="1072"/>
    <cellStyle name="백분율 2 11 2" xfId="1073"/>
    <cellStyle name="백분율 2 11 3" xfId="1074"/>
    <cellStyle name="백분율 2 12" xfId="1075"/>
    <cellStyle name="백분율 2 12 2" xfId="1076"/>
    <cellStyle name="백분율 2 12 3" xfId="1077"/>
    <cellStyle name="백분율 2 13" xfId="1078"/>
    <cellStyle name="백분율 2 14" xfId="1079"/>
    <cellStyle name="백분율 2 15" xfId="1080"/>
    <cellStyle name="백분율 2 16" xfId="1081"/>
    <cellStyle name="백분율 2 17" xfId="1082"/>
    <cellStyle name="백분율 2 18" xfId="1083"/>
    <cellStyle name="백분율 2 19" xfId="1084"/>
    <cellStyle name="백분율 2 2" xfId="1085"/>
    <cellStyle name="백분율 2 2 10" xfId="1086"/>
    <cellStyle name="백분율 2 2 2" xfId="1087"/>
    <cellStyle name="백분율 2 2 2 2" xfId="1088"/>
    <cellStyle name="백분율 2 2 2 2 2" xfId="1089"/>
    <cellStyle name="백분율 2 2 2 2 3" xfId="1090"/>
    <cellStyle name="백분율 2 2 3" xfId="1091"/>
    <cellStyle name="백분율 2 2 4" xfId="1092"/>
    <cellStyle name="백분율 2 2 5" xfId="1093"/>
    <cellStyle name="백분율 2 2 5 2" xfId="1094"/>
    <cellStyle name="백분율 2 2 5 3" xfId="1095"/>
    <cellStyle name="백분율 2 2 5 3 2" xfId="1096"/>
    <cellStyle name="백분율 2 2 5 4" xfId="1097"/>
    <cellStyle name="백분율 2 2 6" xfId="1098"/>
    <cellStyle name="백분율 2 2 6 2" xfId="1099"/>
    <cellStyle name="백분율 2 2 6 2 2" xfId="1100"/>
    <cellStyle name="백분율 2 2 7" xfId="1101"/>
    <cellStyle name="백분율 2 2 8" xfId="1102"/>
    <cellStyle name="백분율 2 2 9" xfId="1103"/>
    <cellStyle name="백분율 2 20" xfId="1104"/>
    <cellStyle name="백분율 2 21" xfId="1105"/>
    <cellStyle name="백분율 2 22" xfId="1106"/>
    <cellStyle name="백분율 2 23" xfId="1107"/>
    <cellStyle name="백분율 2 24" xfId="1108"/>
    <cellStyle name="백분율 2 25" xfId="1109"/>
    <cellStyle name="백분율 2 25 2" xfId="1110"/>
    <cellStyle name="백분율 2 26" xfId="1111"/>
    <cellStyle name="백분율 2 3" xfId="1112"/>
    <cellStyle name="백분율 2 3 2" xfId="1113"/>
    <cellStyle name="백분율 2 3 2 2" xfId="1114"/>
    <cellStyle name="백분율 2 3 2 2 2" xfId="1115"/>
    <cellStyle name="백분율 2 3 2 3" xfId="1116"/>
    <cellStyle name="백분율 2 3 3" xfId="1117"/>
    <cellStyle name="백분율 2 3 4" xfId="1118"/>
    <cellStyle name="백분율 2 3 5" xfId="1119"/>
    <cellStyle name="백분율 2 3 6" xfId="1120"/>
    <cellStyle name="백분율 2 3 7" xfId="1121"/>
    <cellStyle name="백분율 2 4" xfId="1122"/>
    <cellStyle name="백분율 2 4 2" xfId="1123"/>
    <cellStyle name="백분율 2 4 2 2" xfId="1124"/>
    <cellStyle name="백분율 2 4 3" xfId="1125"/>
    <cellStyle name="백분율 2 5" xfId="1126"/>
    <cellStyle name="백분율 2 5 2" xfId="1127"/>
    <cellStyle name="백분율 2 5 3" xfId="1128"/>
    <cellStyle name="백분율 2 6" xfId="1129"/>
    <cellStyle name="백분율 2 6 2" xfId="1130"/>
    <cellStyle name="백분율 2 6 3" xfId="1131"/>
    <cellStyle name="백분율 2 7" xfId="1132"/>
    <cellStyle name="백분율 2 7 2" xfId="1133"/>
    <cellStyle name="백분율 2 7 3" xfId="1134"/>
    <cellStyle name="백분율 2 8" xfId="1135"/>
    <cellStyle name="백분율 2 8 2" xfId="1136"/>
    <cellStyle name="백분율 2 8 3" xfId="1137"/>
    <cellStyle name="백분율 2 9" xfId="1138"/>
    <cellStyle name="백분율 2 9 2" xfId="1139"/>
    <cellStyle name="백분율 2 9 3" xfId="1140"/>
    <cellStyle name="백분율 24" xfId="1141"/>
    <cellStyle name="백분율 24 2" xfId="1142"/>
    <cellStyle name="백분율 3" xfId="1143"/>
    <cellStyle name="백분율 3 2" xfId="1144"/>
    <cellStyle name="백분율 3 3" xfId="1145"/>
    <cellStyle name="백분율 4" xfId="1146"/>
    <cellStyle name="백분율 5" xfId="1147"/>
    <cellStyle name="백분율 6" xfId="1148"/>
    <cellStyle name="백분율 7" xfId="1149"/>
    <cellStyle name="백분율 8" xfId="1150"/>
    <cellStyle name="백분율 9" xfId="1151"/>
    <cellStyle name="보통 2" xfId="1152"/>
    <cellStyle name="설명 텍스트 2" xfId="1153"/>
    <cellStyle name="셀 확인 2" xfId="1154"/>
    <cellStyle name="쉼표 [0]" xfId="1" builtinId="6"/>
    <cellStyle name="쉼표 [0] 10" xfId="1155"/>
    <cellStyle name="쉼표 [0] 10 10" xfId="1156"/>
    <cellStyle name="쉼표 [0] 10 11" xfId="1157"/>
    <cellStyle name="쉼표 [0] 10 12" xfId="1158"/>
    <cellStyle name="쉼표 [0] 10 2" xfId="1159"/>
    <cellStyle name="쉼표 [0] 10 3" xfId="1160"/>
    <cellStyle name="쉼표 [0] 10 4" xfId="1161"/>
    <cellStyle name="쉼표 [0] 10 5" xfId="1162"/>
    <cellStyle name="쉼표 [0] 10 6" xfId="1163"/>
    <cellStyle name="쉼표 [0] 10 7" xfId="1164"/>
    <cellStyle name="쉼표 [0] 10 8" xfId="1165"/>
    <cellStyle name="쉼표 [0] 10 9" xfId="1166"/>
    <cellStyle name="쉼표 [0] 11" xfId="1167"/>
    <cellStyle name="쉼표 [0] 11 10" xfId="1168"/>
    <cellStyle name="쉼표 [0] 11 11" xfId="1169"/>
    <cellStyle name="쉼표 [0] 11 12" xfId="1170"/>
    <cellStyle name="쉼표 [0] 11 2" xfId="1171"/>
    <cellStyle name="쉼표 [0] 11 3" xfId="1172"/>
    <cellStyle name="쉼표 [0] 11 4" xfId="1173"/>
    <cellStyle name="쉼표 [0] 11 5" xfId="1174"/>
    <cellStyle name="쉼표 [0] 11 6" xfId="1175"/>
    <cellStyle name="쉼표 [0] 11 7" xfId="1176"/>
    <cellStyle name="쉼표 [0] 11 8" xfId="1177"/>
    <cellStyle name="쉼표 [0] 11 9" xfId="1178"/>
    <cellStyle name="쉼표 [0] 12" xfId="1179"/>
    <cellStyle name="쉼표 [0] 12 2" xfId="1180"/>
    <cellStyle name="쉼표 [0] 12 2 2" xfId="1181"/>
    <cellStyle name="쉼표 [0] 12 2 2 2" xfId="1182"/>
    <cellStyle name="쉼표 [0] 12 2 2 2 2" xfId="1183"/>
    <cellStyle name="쉼표 [0] 12 2 3" xfId="1184"/>
    <cellStyle name="쉼표 [0] 12 2 4" xfId="1185"/>
    <cellStyle name="쉼표 [0] 12 2 5" xfId="1186"/>
    <cellStyle name="쉼표 [0] 12 2 6" xfId="1187"/>
    <cellStyle name="쉼표 [0] 12 3" xfId="1188"/>
    <cellStyle name="쉼표 [0] 12 3 2" xfId="1189"/>
    <cellStyle name="쉼표 [0] 12 3 2 2" xfId="1190"/>
    <cellStyle name="쉼표 [0] 12 3 2 2 2" xfId="1191"/>
    <cellStyle name="쉼표 [0] 12 3 3" xfId="1192"/>
    <cellStyle name="쉼표 [0] 12 3 4" xfId="1193"/>
    <cellStyle name="쉼표 [0] 12 3 5" xfId="1194"/>
    <cellStyle name="쉼표 [0] 12 3 6" xfId="1195"/>
    <cellStyle name="쉼표 [0] 12 4" xfId="1196"/>
    <cellStyle name="쉼표 [0] 12 4 2" xfId="1197"/>
    <cellStyle name="쉼표 [0] 12 4 2 2" xfId="1198"/>
    <cellStyle name="쉼표 [0] 12 4 2 2 2" xfId="1199"/>
    <cellStyle name="쉼표 [0] 12 4 3" xfId="1200"/>
    <cellStyle name="쉼표 [0] 12 4 4" xfId="1201"/>
    <cellStyle name="쉼표 [0] 12 4 5" xfId="1202"/>
    <cellStyle name="쉼표 [0] 12 4 6" xfId="1203"/>
    <cellStyle name="쉼표 [0] 12 5" xfId="1204"/>
    <cellStyle name="쉼표 [0] 12 5 2" xfId="1205"/>
    <cellStyle name="쉼표 [0] 12 5 2 2" xfId="1206"/>
    <cellStyle name="쉼표 [0] 12 6" xfId="1207"/>
    <cellStyle name="쉼표 [0] 12 7" xfId="1208"/>
    <cellStyle name="쉼표 [0] 12 8" xfId="1209"/>
    <cellStyle name="쉼표 [0] 12 9" xfId="1210"/>
    <cellStyle name="쉼표 [0] 13" xfId="1211"/>
    <cellStyle name="쉼표 [0] 13 10" xfId="1212"/>
    <cellStyle name="쉼표 [0] 13 11" xfId="1213"/>
    <cellStyle name="쉼표 [0] 13 12" xfId="1214"/>
    <cellStyle name="쉼표 [0] 13 2" xfId="1215"/>
    <cellStyle name="쉼표 [0] 13 2 2" xfId="1216"/>
    <cellStyle name="쉼표 [0] 13 2 2 2" xfId="1217"/>
    <cellStyle name="쉼표 [0] 13 2 2 2 2" xfId="1218"/>
    <cellStyle name="쉼표 [0] 13 2 3" xfId="1219"/>
    <cellStyle name="쉼표 [0] 13 2 4" xfId="1220"/>
    <cellStyle name="쉼표 [0] 13 2 5" xfId="1221"/>
    <cellStyle name="쉼표 [0] 13 2 6" xfId="1222"/>
    <cellStyle name="쉼표 [0] 13 3" xfId="1223"/>
    <cellStyle name="쉼표 [0] 13 3 2" xfId="1224"/>
    <cellStyle name="쉼표 [0] 13 3 2 2" xfId="1225"/>
    <cellStyle name="쉼표 [0] 13 3 2 2 2" xfId="1226"/>
    <cellStyle name="쉼표 [0] 13 3 3" xfId="1227"/>
    <cellStyle name="쉼표 [0] 13 3 4" xfId="1228"/>
    <cellStyle name="쉼표 [0] 13 3 5" xfId="1229"/>
    <cellStyle name="쉼표 [0] 13 3 6" xfId="1230"/>
    <cellStyle name="쉼표 [0] 13 4" xfId="1231"/>
    <cellStyle name="쉼표 [0] 13 4 2" xfId="1232"/>
    <cellStyle name="쉼표 [0] 13 4 2 2" xfId="1233"/>
    <cellStyle name="쉼표 [0] 13 4 2 2 2" xfId="1234"/>
    <cellStyle name="쉼표 [0] 13 4 3" xfId="1235"/>
    <cellStyle name="쉼표 [0] 13 4 4" xfId="1236"/>
    <cellStyle name="쉼표 [0] 13 4 5" xfId="1237"/>
    <cellStyle name="쉼표 [0] 13 4 6" xfId="1238"/>
    <cellStyle name="쉼표 [0] 13 5" xfId="1239"/>
    <cellStyle name="쉼표 [0] 13 5 2" xfId="1240"/>
    <cellStyle name="쉼표 [0] 13 5 2 2" xfId="1241"/>
    <cellStyle name="쉼표 [0] 13 5 2 2 2" xfId="1242"/>
    <cellStyle name="쉼표 [0] 13 5 3" xfId="1243"/>
    <cellStyle name="쉼표 [0] 13 5 4" xfId="1244"/>
    <cellStyle name="쉼표 [0] 13 5 5" xfId="1245"/>
    <cellStyle name="쉼표 [0] 13 5 6" xfId="1246"/>
    <cellStyle name="쉼표 [0] 13 6" xfId="1247"/>
    <cellStyle name="쉼표 [0] 13 6 2" xfId="1248"/>
    <cellStyle name="쉼표 [0] 13 6 2 2" xfId="1249"/>
    <cellStyle name="쉼표 [0] 13 6 2 2 2" xfId="1250"/>
    <cellStyle name="쉼표 [0] 13 6 3" xfId="1251"/>
    <cellStyle name="쉼표 [0] 13 6 4" xfId="1252"/>
    <cellStyle name="쉼표 [0] 13 6 5" xfId="1253"/>
    <cellStyle name="쉼표 [0] 13 6 6" xfId="1254"/>
    <cellStyle name="쉼표 [0] 13 7" xfId="1255"/>
    <cellStyle name="쉼표 [0] 13 7 2" xfId="1256"/>
    <cellStyle name="쉼표 [0] 13 7 2 2" xfId="1257"/>
    <cellStyle name="쉼표 [0] 13 7 2 2 2" xfId="1258"/>
    <cellStyle name="쉼표 [0] 13 7 3" xfId="1259"/>
    <cellStyle name="쉼표 [0] 13 7 4" xfId="1260"/>
    <cellStyle name="쉼표 [0] 13 7 5" xfId="1261"/>
    <cellStyle name="쉼표 [0] 13 7 6" xfId="1262"/>
    <cellStyle name="쉼표 [0] 13 8" xfId="1263"/>
    <cellStyle name="쉼표 [0] 13 8 2" xfId="1264"/>
    <cellStyle name="쉼표 [0] 13 8 2 2" xfId="1265"/>
    <cellStyle name="쉼표 [0] 13 9" xfId="1266"/>
    <cellStyle name="쉼표 [0] 14" xfId="1267"/>
    <cellStyle name="쉼표 [0] 14 2" xfId="1268"/>
    <cellStyle name="쉼표 [0] 14 3" xfId="1269"/>
    <cellStyle name="쉼표 [0] 15" xfId="1270"/>
    <cellStyle name="쉼표 [0] 16" xfId="1271"/>
    <cellStyle name="쉼표 [0] 17" xfId="1272"/>
    <cellStyle name="쉼표 [0] 18" xfId="1273"/>
    <cellStyle name="쉼표 [0] 19" xfId="1274"/>
    <cellStyle name="쉼표 [0] 2" xfId="3"/>
    <cellStyle name="쉼표 [0] 2 10" xfId="1275"/>
    <cellStyle name="쉼표 [0] 2 10 2" xfId="1276"/>
    <cellStyle name="쉼표 [0] 2 10 2 2" xfId="1277"/>
    <cellStyle name="쉼표 [0] 2 10 2 2 2" xfId="1278"/>
    <cellStyle name="쉼표 [0] 2 10 2 3" xfId="1279"/>
    <cellStyle name="쉼표 [0] 2 10 3" xfId="1280"/>
    <cellStyle name="쉼표 [0] 2 10 4" xfId="1281"/>
    <cellStyle name="쉼표 [0] 2 10 5" xfId="1282"/>
    <cellStyle name="쉼표 [0] 2 10 6" xfId="1283"/>
    <cellStyle name="쉼표 [0] 2 10 7" xfId="1284"/>
    <cellStyle name="쉼표 [0] 2 11" xfId="1285"/>
    <cellStyle name="쉼표 [0] 2 11 2" xfId="1286"/>
    <cellStyle name="쉼표 [0] 2 11 2 2" xfId="1287"/>
    <cellStyle name="쉼표 [0] 2 11 2 2 2" xfId="1288"/>
    <cellStyle name="쉼표 [0] 2 11 2 3" xfId="1289"/>
    <cellStyle name="쉼표 [0] 2 11 3" xfId="1290"/>
    <cellStyle name="쉼표 [0] 2 11 4" xfId="1291"/>
    <cellStyle name="쉼표 [0] 2 11 5" xfId="1292"/>
    <cellStyle name="쉼표 [0] 2 11 6" xfId="1293"/>
    <cellStyle name="쉼표 [0] 2 11 7" xfId="1294"/>
    <cellStyle name="쉼표 [0] 2 12" xfId="1295"/>
    <cellStyle name="쉼표 [0] 2 12 2" xfId="1296"/>
    <cellStyle name="쉼표 [0] 2 12 2 2" xfId="1297"/>
    <cellStyle name="쉼표 [0] 2 12 2 2 2" xfId="1298"/>
    <cellStyle name="쉼표 [0] 2 12 2 3" xfId="1299"/>
    <cellStyle name="쉼표 [0] 2 12 3" xfId="1300"/>
    <cellStyle name="쉼표 [0] 2 12 4" xfId="1301"/>
    <cellStyle name="쉼표 [0] 2 12 5" xfId="1302"/>
    <cellStyle name="쉼표 [0] 2 12 6" xfId="1303"/>
    <cellStyle name="쉼표 [0] 2 12 7" xfId="1304"/>
    <cellStyle name="쉼표 [0] 2 13" xfId="1305"/>
    <cellStyle name="쉼표 [0] 2 13 2" xfId="1306"/>
    <cellStyle name="쉼표 [0] 2 13 2 2" xfId="1307"/>
    <cellStyle name="쉼표 [0] 2 13 2 2 2" xfId="1308"/>
    <cellStyle name="쉼표 [0] 2 13 2 3" xfId="1309"/>
    <cellStyle name="쉼표 [0] 2 13 3" xfId="1310"/>
    <cellStyle name="쉼표 [0] 2 13 4" xfId="1311"/>
    <cellStyle name="쉼표 [0] 2 13 5" xfId="1312"/>
    <cellStyle name="쉼표 [0] 2 13 6" xfId="1313"/>
    <cellStyle name="쉼표 [0] 2 13 7" xfId="1314"/>
    <cellStyle name="쉼표 [0] 2 14" xfId="1315"/>
    <cellStyle name="쉼표 [0] 2 14 2" xfId="1316"/>
    <cellStyle name="쉼표 [0] 2 14 2 2" xfId="1317"/>
    <cellStyle name="쉼표 [0] 2 14 2 2 2" xfId="1318"/>
    <cellStyle name="쉼표 [0] 2 14 2 3" xfId="1319"/>
    <cellStyle name="쉼표 [0] 2 14 3" xfId="1320"/>
    <cellStyle name="쉼표 [0] 2 14 4" xfId="1321"/>
    <cellStyle name="쉼표 [0] 2 14 5" xfId="1322"/>
    <cellStyle name="쉼표 [0] 2 14 6" xfId="1323"/>
    <cellStyle name="쉼표 [0] 2 14 7" xfId="1324"/>
    <cellStyle name="쉼표 [0] 2 15" xfId="1325"/>
    <cellStyle name="쉼표 [0] 2 15 2" xfId="1326"/>
    <cellStyle name="쉼표 [0] 2 15 2 2" xfId="1327"/>
    <cellStyle name="쉼표 [0] 2 15 2 2 2" xfId="1328"/>
    <cellStyle name="쉼표 [0] 2 15 2 3" xfId="1329"/>
    <cellStyle name="쉼표 [0] 2 15 3" xfId="1330"/>
    <cellStyle name="쉼표 [0] 2 15 4" xfId="1331"/>
    <cellStyle name="쉼표 [0] 2 15 5" xfId="1332"/>
    <cellStyle name="쉼표 [0] 2 15 6" xfId="1333"/>
    <cellStyle name="쉼표 [0] 2 15 7" xfId="1334"/>
    <cellStyle name="쉼표 [0] 2 16" xfId="1335"/>
    <cellStyle name="쉼표 [0] 2 16 2" xfId="1336"/>
    <cellStyle name="쉼표 [0] 2 16 2 2" xfId="1337"/>
    <cellStyle name="쉼표 [0] 2 16 2 2 2" xfId="1338"/>
    <cellStyle name="쉼표 [0] 2 16 2 3" xfId="1339"/>
    <cellStyle name="쉼표 [0] 2 16 3" xfId="1340"/>
    <cellStyle name="쉼표 [0] 2 16 4" xfId="1341"/>
    <cellStyle name="쉼표 [0] 2 16 5" xfId="1342"/>
    <cellStyle name="쉼표 [0] 2 16 6" xfId="1343"/>
    <cellStyle name="쉼표 [0] 2 16 7" xfId="1344"/>
    <cellStyle name="쉼표 [0] 2 17" xfId="1345"/>
    <cellStyle name="쉼표 [0] 2 17 2" xfId="1346"/>
    <cellStyle name="쉼표 [0] 2 17 2 2" xfId="1347"/>
    <cellStyle name="쉼표 [0] 2 17 2 2 2" xfId="1348"/>
    <cellStyle name="쉼표 [0] 2 17 2 3" xfId="1349"/>
    <cellStyle name="쉼표 [0] 2 17 3" xfId="1350"/>
    <cellStyle name="쉼표 [0] 2 17 4" xfId="1351"/>
    <cellStyle name="쉼표 [0] 2 17 5" xfId="1352"/>
    <cellStyle name="쉼표 [0] 2 17 6" xfId="1353"/>
    <cellStyle name="쉼표 [0] 2 17 7" xfId="1354"/>
    <cellStyle name="쉼표 [0] 2 18" xfId="1355"/>
    <cellStyle name="쉼표 [0] 2 18 2" xfId="1356"/>
    <cellStyle name="쉼표 [0] 2 18 2 2" xfId="1357"/>
    <cellStyle name="쉼표 [0] 2 18 2 2 2" xfId="1358"/>
    <cellStyle name="쉼표 [0] 2 18 2 3" xfId="1359"/>
    <cellStyle name="쉼표 [0] 2 18 3" xfId="1360"/>
    <cellStyle name="쉼표 [0] 2 18 4" xfId="1361"/>
    <cellStyle name="쉼표 [0] 2 18 5" xfId="1362"/>
    <cellStyle name="쉼표 [0] 2 18 6" xfId="1363"/>
    <cellStyle name="쉼표 [0] 2 18 7" xfId="1364"/>
    <cellStyle name="쉼표 [0] 2 19" xfId="1365"/>
    <cellStyle name="쉼표 [0] 2 19 10" xfId="1366"/>
    <cellStyle name="쉼표 [0] 2 19 11" xfId="1367"/>
    <cellStyle name="쉼표 [0] 2 19 12" xfId="1368"/>
    <cellStyle name="쉼표 [0] 2 19 2" xfId="1369"/>
    <cellStyle name="쉼표 [0] 2 19 2 10" xfId="1370"/>
    <cellStyle name="쉼표 [0] 2 19 2 10 2" xfId="1371"/>
    <cellStyle name="쉼표 [0] 2 19 2 11" xfId="1372"/>
    <cellStyle name="쉼표 [0] 2 19 2 11 2" xfId="1373"/>
    <cellStyle name="쉼표 [0] 2 19 2 12" xfId="1374"/>
    <cellStyle name="쉼표 [0] 2 19 2 12 2" xfId="1375"/>
    <cellStyle name="쉼표 [0] 2 19 2 13" xfId="1376"/>
    <cellStyle name="쉼표 [0] 2 19 2 14" xfId="1377"/>
    <cellStyle name="쉼표 [0] 2 19 2 15" xfId="1378"/>
    <cellStyle name="쉼표 [0] 2 19 2 16" xfId="1379"/>
    <cellStyle name="쉼표 [0] 2 19 2 17" xfId="1380"/>
    <cellStyle name="쉼표 [0] 2 19 2 2" xfId="1381"/>
    <cellStyle name="쉼표 [0] 2 19 2 2 2" xfId="1382"/>
    <cellStyle name="쉼표 [0] 2 19 2 2 2 2" xfId="1383"/>
    <cellStyle name="쉼표 [0] 2 19 2 2 3" xfId="1384"/>
    <cellStyle name="쉼표 [0] 2 19 2 2 3 2" xfId="1385"/>
    <cellStyle name="쉼표 [0] 2 19 2 3" xfId="1386"/>
    <cellStyle name="쉼표 [0] 2 19 2 3 2" xfId="1387"/>
    <cellStyle name="쉼표 [0] 2 19 2 4" xfId="1388"/>
    <cellStyle name="쉼표 [0] 2 19 2 4 2" xfId="1389"/>
    <cellStyle name="쉼표 [0] 2 19 2 5" xfId="1390"/>
    <cellStyle name="쉼표 [0] 2 19 2 5 2" xfId="1391"/>
    <cellStyle name="쉼표 [0] 2 19 2 6" xfId="1392"/>
    <cellStyle name="쉼표 [0] 2 19 2 6 2" xfId="1393"/>
    <cellStyle name="쉼표 [0] 2 19 2 7" xfId="1394"/>
    <cellStyle name="쉼표 [0] 2 19 2 7 2" xfId="1395"/>
    <cellStyle name="쉼표 [0] 2 19 2 8" xfId="1396"/>
    <cellStyle name="쉼표 [0] 2 19 2 8 2" xfId="1397"/>
    <cellStyle name="쉼표 [0] 2 19 2 9" xfId="1398"/>
    <cellStyle name="쉼표 [0] 2 19 2 9 2" xfId="1399"/>
    <cellStyle name="쉼표 [0] 2 19 3" xfId="1400"/>
    <cellStyle name="쉼표 [0] 2 19 3 2" xfId="1401"/>
    <cellStyle name="쉼표 [0] 2 19 3 3" xfId="1402"/>
    <cellStyle name="쉼표 [0] 2 19 4" xfId="1403"/>
    <cellStyle name="쉼표 [0] 2 19 5" xfId="1404"/>
    <cellStyle name="쉼표 [0] 2 19 6" xfId="1405"/>
    <cellStyle name="쉼표 [0] 2 19 7" xfId="1406"/>
    <cellStyle name="쉼표 [0] 2 19 8" xfId="1407"/>
    <cellStyle name="쉼표 [0] 2 19 9" xfId="1408"/>
    <cellStyle name="쉼표 [0] 2 2" xfId="1409"/>
    <cellStyle name="쉼표 [0] 2 2 2" xfId="1410"/>
    <cellStyle name="쉼표 [0] 2 2 2 2" xfId="1411"/>
    <cellStyle name="쉼표 [0] 2 2 2 2 2" xfId="1412"/>
    <cellStyle name="쉼표 [0] 2 2 2 2 2 2" xfId="1413"/>
    <cellStyle name="쉼표 [0] 2 2 2 3" xfId="1414"/>
    <cellStyle name="쉼표 [0] 2 2 2 3 2" xfId="1415"/>
    <cellStyle name="쉼표 [0] 2 2 2 4" xfId="1416"/>
    <cellStyle name="쉼표 [0] 2 2 3" xfId="1417"/>
    <cellStyle name="쉼표 [0] 2 2 3 2" xfId="1418"/>
    <cellStyle name="쉼표 [0] 2 2 4" xfId="1419"/>
    <cellStyle name="쉼표 [0] 2 2 5" xfId="1420"/>
    <cellStyle name="쉼표 [0] 2 2 6" xfId="1421"/>
    <cellStyle name="쉼표 [0] 2 2 7" xfId="1422"/>
    <cellStyle name="쉼표 [0] 2 20" xfId="1423"/>
    <cellStyle name="쉼표 [0] 2 20 2" xfId="1424"/>
    <cellStyle name="쉼표 [0] 2 20 2 2" xfId="1425"/>
    <cellStyle name="쉼표 [0] 2 20 2 2 2" xfId="1426"/>
    <cellStyle name="쉼표 [0] 2 20 2 3" xfId="1427"/>
    <cellStyle name="쉼표 [0] 2 20 3" xfId="1428"/>
    <cellStyle name="쉼표 [0] 2 20 4" xfId="1429"/>
    <cellStyle name="쉼표 [0] 2 20 5" xfId="1430"/>
    <cellStyle name="쉼표 [0] 2 20 6" xfId="1431"/>
    <cellStyle name="쉼표 [0] 2 20 7" xfId="1432"/>
    <cellStyle name="쉼표 [0] 2 21" xfId="1433"/>
    <cellStyle name="쉼표 [0] 2 21 10" xfId="1434"/>
    <cellStyle name="쉼표 [0] 2 21 11" xfId="1435"/>
    <cellStyle name="쉼표 [0] 2 21 12" xfId="1436"/>
    <cellStyle name="쉼표 [0] 2 21 2" xfId="1437"/>
    <cellStyle name="쉼표 [0] 2 21 2 2" xfId="1438"/>
    <cellStyle name="쉼표 [0] 2 21 2 3" xfId="1439"/>
    <cellStyle name="쉼표 [0] 2 21 3" xfId="1440"/>
    <cellStyle name="쉼표 [0] 2 21 4" xfId="1441"/>
    <cellStyle name="쉼표 [0] 2 21 5" xfId="1442"/>
    <cellStyle name="쉼표 [0] 2 21 6" xfId="1443"/>
    <cellStyle name="쉼표 [0] 2 21 7" xfId="1444"/>
    <cellStyle name="쉼표 [0] 2 21 8" xfId="1445"/>
    <cellStyle name="쉼표 [0] 2 21 9" xfId="1446"/>
    <cellStyle name="쉼표 [0] 2 22" xfId="1447"/>
    <cellStyle name="쉼표 [0] 2 22 2" xfId="1448"/>
    <cellStyle name="쉼표 [0] 2 22 2 2" xfId="1449"/>
    <cellStyle name="쉼표 [0] 2 22 2 2 2" xfId="1450"/>
    <cellStyle name="쉼표 [0] 2 22 2 3" xfId="1451"/>
    <cellStyle name="쉼표 [0] 2 22 3" xfId="1452"/>
    <cellStyle name="쉼표 [0] 2 22 4" xfId="1453"/>
    <cellStyle name="쉼표 [0] 2 22 5" xfId="1454"/>
    <cellStyle name="쉼표 [0] 2 22 6" xfId="1455"/>
    <cellStyle name="쉼표 [0] 2 22 7" xfId="1456"/>
    <cellStyle name="쉼표 [0] 2 23" xfId="1457"/>
    <cellStyle name="쉼표 [0] 2 23 2" xfId="1458"/>
    <cellStyle name="쉼표 [0] 2 23 2 2" xfId="1459"/>
    <cellStyle name="쉼표 [0] 2 23 2 2 2" xfId="1460"/>
    <cellStyle name="쉼표 [0] 2 23 2 3" xfId="1461"/>
    <cellStyle name="쉼표 [0] 2 23 3" xfId="1462"/>
    <cellStyle name="쉼표 [0] 2 23 4" xfId="1463"/>
    <cellStyle name="쉼표 [0] 2 23 5" xfId="1464"/>
    <cellStyle name="쉼표 [0] 2 23 6" xfId="1465"/>
    <cellStyle name="쉼표 [0] 2 23 7" xfId="1466"/>
    <cellStyle name="쉼표 [0] 2 24" xfId="1467"/>
    <cellStyle name="쉼표 [0] 2 24 2" xfId="1468"/>
    <cellStyle name="쉼표 [0] 2 24 2 2" xfId="1469"/>
    <cellStyle name="쉼표 [0] 2 24 2 2 2" xfId="1470"/>
    <cellStyle name="쉼표 [0] 2 24 2 3" xfId="1471"/>
    <cellStyle name="쉼표 [0] 2 24 3" xfId="1472"/>
    <cellStyle name="쉼표 [0] 2 24 4" xfId="1473"/>
    <cellStyle name="쉼표 [0] 2 24 5" xfId="1474"/>
    <cellStyle name="쉼표 [0] 2 24 6" xfId="1475"/>
    <cellStyle name="쉼표 [0] 2 24 7" xfId="1476"/>
    <cellStyle name="쉼표 [0] 2 25" xfId="1477"/>
    <cellStyle name="쉼표 [0] 2 25 2" xfId="1478"/>
    <cellStyle name="쉼표 [0] 2 25 2 2" xfId="1479"/>
    <cellStyle name="쉼표 [0] 2 25 2 2 2" xfId="1480"/>
    <cellStyle name="쉼표 [0] 2 25 2 3" xfId="1481"/>
    <cellStyle name="쉼표 [0] 2 25 3" xfId="1482"/>
    <cellStyle name="쉼표 [0] 2 25 4" xfId="1483"/>
    <cellStyle name="쉼표 [0] 2 25 5" xfId="1484"/>
    <cellStyle name="쉼표 [0] 2 25 6" xfId="1485"/>
    <cellStyle name="쉼표 [0] 2 25 7" xfId="1486"/>
    <cellStyle name="쉼표 [0] 2 26" xfId="1487"/>
    <cellStyle name="쉼표 [0] 2 26 2" xfId="1488"/>
    <cellStyle name="쉼표 [0] 2 26 2 2" xfId="1489"/>
    <cellStyle name="쉼표 [0] 2 26 2 2 2" xfId="1490"/>
    <cellStyle name="쉼표 [0] 2 26 2 3" xfId="1491"/>
    <cellStyle name="쉼표 [0] 2 26 3" xfId="1492"/>
    <cellStyle name="쉼표 [0] 2 26 4" xfId="1493"/>
    <cellStyle name="쉼표 [0] 2 26 5" xfId="1494"/>
    <cellStyle name="쉼표 [0] 2 26 6" xfId="1495"/>
    <cellStyle name="쉼표 [0] 2 26 7" xfId="1496"/>
    <cellStyle name="쉼표 [0] 2 27" xfId="1497"/>
    <cellStyle name="쉼표 [0] 2 27 2" xfId="1498"/>
    <cellStyle name="쉼표 [0] 2 27 2 2" xfId="1499"/>
    <cellStyle name="쉼표 [0] 2 27 2 2 2" xfId="1500"/>
    <cellStyle name="쉼표 [0] 2 27 2 3" xfId="1501"/>
    <cellStyle name="쉼표 [0] 2 27 3" xfId="1502"/>
    <cellStyle name="쉼표 [0] 2 27 4" xfId="1503"/>
    <cellStyle name="쉼표 [0] 2 27 5" xfId="1504"/>
    <cellStyle name="쉼표 [0] 2 27 6" xfId="1505"/>
    <cellStyle name="쉼표 [0] 2 27 7" xfId="1506"/>
    <cellStyle name="쉼표 [0] 2 28" xfId="1507"/>
    <cellStyle name="쉼표 [0] 2 28 2" xfId="1508"/>
    <cellStyle name="쉼표 [0] 2 28 2 2" xfId="1509"/>
    <cellStyle name="쉼표 [0] 2 28 2 2 2" xfId="1510"/>
    <cellStyle name="쉼표 [0] 2 28 2 3" xfId="1511"/>
    <cellStyle name="쉼표 [0] 2 28 3" xfId="1512"/>
    <cellStyle name="쉼표 [0] 2 28 4" xfId="1513"/>
    <cellStyle name="쉼표 [0] 2 28 5" xfId="1514"/>
    <cellStyle name="쉼표 [0] 2 28 6" xfId="1515"/>
    <cellStyle name="쉼표 [0] 2 28 7" xfId="1516"/>
    <cellStyle name="쉼표 [0] 2 29" xfId="1517"/>
    <cellStyle name="쉼표 [0] 2 29 2" xfId="1518"/>
    <cellStyle name="쉼표 [0] 2 29 2 2" xfId="1519"/>
    <cellStyle name="쉼표 [0] 2 29 2 2 2" xfId="1520"/>
    <cellStyle name="쉼표 [0] 2 29 2 3" xfId="1521"/>
    <cellStyle name="쉼표 [0] 2 29 3" xfId="1522"/>
    <cellStyle name="쉼표 [0] 2 29 4" xfId="1523"/>
    <cellStyle name="쉼표 [0] 2 29 5" xfId="1524"/>
    <cellStyle name="쉼표 [0] 2 29 6" xfId="1525"/>
    <cellStyle name="쉼표 [0] 2 29 7" xfId="1526"/>
    <cellStyle name="쉼표 [0] 2 3" xfId="1527"/>
    <cellStyle name="쉼표 [0] 2 3 2" xfId="1528"/>
    <cellStyle name="쉼표 [0] 2 3 2 2" xfId="1529"/>
    <cellStyle name="쉼표 [0] 2 3 2 2 2" xfId="1530"/>
    <cellStyle name="쉼표 [0] 2 3 2 3" xfId="1531"/>
    <cellStyle name="쉼표 [0] 2 3 3" xfId="1532"/>
    <cellStyle name="쉼표 [0] 2 3 4" xfId="1533"/>
    <cellStyle name="쉼표 [0] 2 3 5" xfId="1534"/>
    <cellStyle name="쉼표 [0] 2 3 6" xfId="1535"/>
    <cellStyle name="쉼표 [0] 2 3 7" xfId="1536"/>
    <cellStyle name="쉼표 [0] 2 30" xfId="1537"/>
    <cellStyle name="쉼표 [0] 2 30 2" xfId="1538"/>
    <cellStyle name="쉼표 [0] 2 30 2 2" xfId="1539"/>
    <cellStyle name="쉼표 [0] 2 30 3" xfId="1540"/>
    <cellStyle name="쉼표 [0] 2 30 3 2" xfId="1541"/>
    <cellStyle name="쉼표 [0] 2 31" xfId="1542"/>
    <cellStyle name="쉼표 [0] 2 31 2" xfId="1543"/>
    <cellStyle name="쉼표 [0] 2 32" xfId="1544"/>
    <cellStyle name="쉼표 [0] 2 32 2" xfId="1545"/>
    <cellStyle name="쉼표 [0] 2 33" xfId="1546"/>
    <cellStyle name="쉼표 [0] 2 33 2" xfId="1547"/>
    <cellStyle name="쉼표 [0] 2 34" xfId="1548"/>
    <cellStyle name="쉼표 [0] 2 34 2" xfId="1549"/>
    <cellStyle name="쉼표 [0] 2 35" xfId="1550"/>
    <cellStyle name="쉼표 [0] 2 35 2" xfId="1551"/>
    <cellStyle name="쉼표 [0] 2 36" xfId="1552"/>
    <cellStyle name="쉼표 [0] 2 36 2" xfId="1553"/>
    <cellStyle name="쉼표 [0] 2 37" xfId="1554"/>
    <cellStyle name="쉼표 [0] 2 37 2" xfId="1555"/>
    <cellStyle name="쉼표 [0] 2 38" xfId="1556"/>
    <cellStyle name="쉼표 [0] 2 38 2" xfId="1557"/>
    <cellStyle name="쉼표 [0] 2 39" xfId="1558"/>
    <cellStyle name="쉼표 [0] 2 39 2" xfId="1559"/>
    <cellStyle name="쉼표 [0] 2 4" xfId="1560"/>
    <cellStyle name="쉼표 [0] 2 4 2" xfId="1561"/>
    <cellStyle name="쉼표 [0] 2 4 2 2" xfId="1562"/>
    <cellStyle name="쉼표 [0] 2 4 2 2 2" xfId="1563"/>
    <cellStyle name="쉼표 [0] 2 4 2 3" xfId="1564"/>
    <cellStyle name="쉼표 [0] 2 4 3" xfId="1565"/>
    <cellStyle name="쉼표 [0] 2 4 4" xfId="1566"/>
    <cellStyle name="쉼표 [0] 2 4 5" xfId="1567"/>
    <cellStyle name="쉼표 [0] 2 4 6" xfId="1568"/>
    <cellStyle name="쉼표 [0] 2 4 7" xfId="1569"/>
    <cellStyle name="쉼표 [0] 2 40" xfId="1570"/>
    <cellStyle name="쉼표 [0] 2 40 2" xfId="1571"/>
    <cellStyle name="쉼표 [0] 2 41" xfId="1572"/>
    <cellStyle name="쉼표 [0] 2 41 2" xfId="1573"/>
    <cellStyle name="쉼표 [0] 2 42" xfId="1574"/>
    <cellStyle name="쉼표 [0] 2 42 2" xfId="1575"/>
    <cellStyle name="쉼표 [0] 2 43" xfId="1576"/>
    <cellStyle name="쉼표 [0] 2 43 2" xfId="1577"/>
    <cellStyle name="쉼표 [0] 2 44" xfId="1578"/>
    <cellStyle name="쉼표 [0] 2 44 2" xfId="1579"/>
    <cellStyle name="쉼표 [0] 2 45" xfId="1580"/>
    <cellStyle name="쉼표 [0] 2 45 2" xfId="1581"/>
    <cellStyle name="쉼표 [0] 2 46" xfId="1582"/>
    <cellStyle name="쉼표 [0] 2 46 2" xfId="1583"/>
    <cellStyle name="쉼표 [0] 2 47" xfId="1584"/>
    <cellStyle name="쉼표 [0] 2 47 2" xfId="1585"/>
    <cellStyle name="쉼표 [0] 2 48" xfId="1586"/>
    <cellStyle name="쉼표 [0] 2 48 2" xfId="1587"/>
    <cellStyle name="쉼표 [0] 2 49" xfId="1588"/>
    <cellStyle name="쉼표 [0] 2 49 2" xfId="1589"/>
    <cellStyle name="쉼표 [0] 2 5" xfId="1590"/>
    <cellStyle name="쉼표 [0] 2 5 2" xfId="1591"/>
    <cellStyle name="쉼표 [0] 2 5 2 2" xfId="1592"/>
    <cellStyle name="쉼표 [0] 2 5 2 2 2" xfId="1593"/>
    <cellStyle name="쉼표 [0] 2 5 2 3" xfId="1594"/>
    <cellStyle name="쉼표 [0] 2 5 3" xfId="1595"/>
    <cellStyle name="쉼표 [0] 2 5 4" xfId="1596"/>
    <cellStyle name="쉼표 [0] 2 5 5" xfId="1597"/>
    <cellStyle name="쉼표 [0] 2 5 6" xfId="1598"/>
    <cellStyle name="쉼표 [0] 2 5 7" xfId="1599"/>
    <cellStyle name="쉼표 [0] 2 50" xfId="1600"/>
    <cellStyle name="쉼표 [0] 2 51" xfId="1601"/>
    <cellStyle name="쉼표 [0] 2 52" xfId="1602"/>
    <cellStyle name="쉼표 [0] 2 6" xfId="1603"/>
    <cellStyle name="쉼표 [0] 2 6 2" xfId="1604"/>
    <cellStyle name="쉼표 [0] 2 6 2 2" xfId="1605"/>
    <cellStyle name="쉼표 [0] 2 6 2 2 2" xfId="1606"/>
    <cellStyle name="쉼표 [0] 2 6 2 3" xfId="1607"/>
    <cellStyle name="쉼표 [0] 2 6 3" xfId="1608"/>
    <cellStyle name="쉼표 [0] 2 6 4" xfId="1609"/>
    <cellStyle name="쉼표 [0] 2 6 5" xfId="1610"/>
    <cellStyle name="쉼표 [0] 2 6 6" xfId="1611"/>
    <cellStyle name="쉼표 [0] 2 6 7" xfId="1612"/>
    <cellStyle name="쉼표 [0] 2 7" xfId="1613"/>
    <cellStyle name="쉼표 [0] 2 7 2" xfId="1614"/>
    <cellStyle name="쉼표 [0] 2 7 2 2" xfId="1615"/>
    <cellStyle name="쉼표 [0] 2 7 2 2 2" xfId="1616"/>
    <cellStyle name="쉼표 [0] 2 7 2 3" xfId="1617"/>
    <cellStyle name="쉼표 [0] 2 7 3" xfId="1618"/>
    <cellStyle name="쉼표 [0] 2 7 4" xfId="1619"/>
    <cellStyle name="쉼표 [0] 2 7 5" xfId="1620"/>
    <cellStyle name="쉼표 [0] 2 7 6" xfId="1621"/>
    <cellStyle name="쉼표 [0] 2 7 7" xfId="1622"/>
    <cellStyle name="쉼표 [0] 2 8" xfId="1623"/>
    <cellStyle name="쉼표 [0] 2 8 2" xfId="1624"/>
    <cellStyle name="쉼표 [0] 2 8 2 2" xfId="1625"/>
    <cellStyle name="쉼표 [0] 2 8 2 2 2" xfId="1626"/>
    <cellStyle name="쉼표 [0] 2 8 2 3" xfId="1627"/>
    <cellStyle name="쉼표 [0] 2 8 3" xfId="1628"/>
    <cellStyle name="쉼표 [0] 2 8 4" xfId="1629"/>
    <cellStyle name="쉼표 [0] 2 8 5" xfId="1630"/>
    <cellStyle name="쉼표 [0] 2 8 6" xfId="1631"/>
    <cellStyle name="쉼표 [0] 2 8 7" xfId="1632"/>
    <cellStyle name="쉼표 [0] 2 9" xfId="1633"/>
    <cellStyle name="쉼표 [0] 2 9 2" xfId="1634"/>
    <cellStyle name="쉼표 [0] 2 9 2 2" xfId="1635"/>
    <cellStyle name="쉼표 [0] 2 9 2 2 2" xfId="1636"/>
    <cellStyle name="쉼표 [0] 2 9 2 3" xfId="1637"/>
    <cellStyle name="쉼표 [0] 2 9 3" xfId="1638"/>
    <cellStyle name="쉼표 [0] 2 9 4" xfId="1639"/>
    <cellStyle name="쉼표 [0] 2 9 5" xfId="1640"/>
    <cellStyle name="쉼표 [0] 2 9 6" xfId="1641"/>
    <cellStyle name="쉼표 [0] 2 9 7" xfId="1642"/>
    <cellStyle name="쉼표 [0] 20" xfId="1643"/>
    <cellStyle name="쉼표 [0] 21" xfId="1644"/>
    <cellStyle name="쉼표 [0] 21 2" xfId="1645"/>
    <cellStyle name="쉼표 [0] 21 2 2" xfId="1646"/>
    <cellStyle name="쉼표 [0] 21 2 3" xfId="1647"/>
    <cellStyle name="쉼표 [0] 21 2 4" xfId="1648"/>
    <cellStyle name="쉼표 [0] 21 2 5" xfId="1649"/>
    <cellStyle name="쉼표 [0] 21 2 5 2" xfId="1650"/>
    <cellStyle name="쉼표 [0] 21 2 6" xfId="1651"/>
    <cellStyle name="쉼표 [0] 21 3" xfId="1652"/>
    <cellStyle name="쉼표 [0] 21 3 2" xfId="1653"/>
    <cellStyle name="쉼표 [0] 21 3 3" xfId="1654"/>
    <cellStyle name="쉼표 [0] 21 3 4" xfId="1655"/>
    <cellStyle name="쉼표 [0] 21 3 5" xfId="1656"/>
    <cellStyle name="쉼표 [0] 21 4" xfId="1657"/>
    <cellStyle name="쉼표 [0] 21 4 2" xfId="1658"/>
    <cellStyle name="쉼표 [0] 21 4 3" xfId="1659"/>
    <cellStyle name="쉼표 [0] 21 4 4" xfId="1660"/>
    <cellStyle name="쉼표 [0] 21 4 5" xfId="1661"/>
    <cellStyle name="쉼표 [0] 22" xfId="1662"/>
    <cellStyle name="쉼표 [0] 23" xfId="1663"/>
    <cellStyle name="쉼표 [0] 24" xfId="1664"/>
    <cellStyle name="쉼표 [0] 25" xfId="1665"/>
    <cellStyle name="쉼표 [0] 26" xfId="1666"/>
    <cellStyle name="쉼표 [0] 27" xfId="1667"/>
    <cellStyle name="쉼표 [0] 27 2" xfId="1668"/>
    <cellStyle name="쉼표 [0] 28" xfId="1669"/>
    <cellStyle name="쉼표 [0] 29" xfId="1670"/>
    <cellStyle name="쉼표 [0] 3" xfId="1671"/>
    <cellStyle name="쉼표 [0] 3 10" xfId="1672"/>
    <cellStyle name="쉼표 [0] 3 10 2" xfId="1673"/>
    <cellStyle name="쉼표 [0] 3 10 2 2" xfId="1674"/>
    <cellStyle name="쉼표 [0] 3 11" xfId="1675"/>
    <cellStyle name="쉼표 [0] 3 12" xfId="1676"/>
    <cellStyle name="쉼표 [0] 3 13" xfId="1677"/>
    <cellStyle name="쉼표 [0] 3 14" xfId="1678"/>
    <cellStyle name="쉼표 [0] 3 15" xfId="1679"/>
    <cellStyle name="쉼표 [0] 3 16" xfId="1680"/>
    <cellStyle name="쉼표 [0] 3 17" xfId="1681"/>
    <cellStyle name="쉼표 [0] 3 18" xfId="1682"/>
    <cellStyle name="쉼표 [0] 3 19" xfId="1683"/>
    <cellStyle name="쉼표 [0] 3 2" xfId="1684"/>
    <cellStyle name="쉼표 [0] 3 2 10" xfId="1685"/>
    <cellStyle name="쉼표 [0] 3 2 10 2" xfId="1686"/>
    <cellStyle name="쉼표 [0] 3 2 10 2 2" xfId="1687"/>
    <cellStyle name="쉼표 [0] 3 2 10 2 2 2" xfId="1688"/>
    <cellStyle name="쉼표 [0] 3 2 10 3" xfId="1689"/>
    <cellStyle name="쉼표 [0] 3 2 10 4" xfId="1690"/>
    <cellStyle name="쉼표 [0] 3 2 10 5" xfId="1691"/>
    <cellStyle name="쉼표 [0] 3 2 10 6" xfId="1692"/>
    <cellStyle name="쉼표 [0] 3 2 11" xfId="1693"/>
    <cellStyle name="쉼표 [0] 3 2 11 2" xfId="1694"/>
    <cellStyle name="쉼표 [0] 3 2 11 2 2" xfId="1695"/>
    <cellStyle name="쉼표 [0] 3 2 11 2 2 2" xfId="1696"/>
    <cellStyle name="쉼표 [0] 3 2 11 3" xfId="1697"/>
    <cellStyle name="쉼표 [0] 3 2 11 4" xfId="1698"/>
    <cellStyle name="쉼표 [0] 3 2 11 5" xfId="1699"/>
    <cellStyle name="쉼표 [0] 3 2 11 6" xfId="1700"/>
    <cellStyle name="쉼표 [0] 3 2 12" xfId="1701"/>
    <cellStyle name="쉼표 [0] 3 2 12 2" xfId="1702"/>
    <cellStyle name="쉼표 [0] 3 2 12 2 2" xfId="1703"/>
    <cellStyle name="쉼표 [0] 3 2 12 2 2 2" xfId="1704"/>
    <cellStyle name="쉼표 [0] 3 2 12 3" xfId="1705"/>
    <cellStyle name="쉼표 [0] 3 2 12 4" xfId="1706"/>
    <cellStyle name="쉼표 [0] 3 2 12 5" xfId="1707"/>
    <cellStyle name="쉼표 [0] 3 2 12 6" xfId="1708"/>
    <cellStyle name="쉼표 [0] 3 2 13" xfId="1709"/>
    <cellStyle name="쉼표 [0] 3 2 13 2" xfId="1710"/>
    <cellStyle name="쉼표 [0] 3 2 13 2 2" xfId="1711"/>
    <cellStyle name="쉼표 [0] 3 2 13 2 2 2" xfId="1712"/>
    <cellStyle name="쉼표 [0] 3 2 13 3" xfId="1713"/>
    <cellStyle name="쉼표 [0] 3 2 13 4" xfId="1714"/>
    <cellStyle name="쉼표 [0] 3 2 13 5" xfId="1715"/>
    <cellStyle name="쉼표 [0] 3 2 13 6" xfId="1716"/>
    <cellStyle name="쉼표 [0] 3 2 14" xfId="1717"/>
    <cellStyle name="쉼표 [0] 3 2 14 2" xfId="1718"/>
    <cellStyle name="쉼표 [0] 3 2 14 2 2" xfId="1719"/>
    <cellStyle name="쉼표 [0] 3 2 14 2 2 2" xfId="1720"/>
    <cellStyle name="쉼표 [0] 3 2 14 3" xfId="1721"/>
    <cellStyle name="쉼표 [0] 3 2 14 4" xfId="1722"/>
    <cellStyle name="쉼표 [0] 3 2 14 5" xfId="1723"/>
    <cellStyle name="쉼표 [0] 3 2 14 6" xfId="1724"/>
    <cellStyle name="쉼표 [0] 3 2 15" xfId="1725"/>
    <cellStyle name="쉼표 [0] 3 2 15 2" xfId="1726"/>
    <cellStyle name="쉼표 [0] 3 2 15 2 2" xfId="1727"/>
    <cellStyle name="쉼표 [0] 3 2 15 2 2 2" xfId="1728"/>
    <cellStyle name="쉼표 [0] 3 2 15 3" xfId="1729"/>
    <cellStyle name="쉼표 [0] 3 2 15 4" xfId="1730"/>
    <cellStyle name="쉼표 [0] 3 2 15 5" xfId="1731"/>
    <cellStyle name="쉼표 [0] 3 2 15 6" xfId="1732"/>
    <cellStyle name="쉼표 [0] 3 2 16" xfId="1733"/>
    <cellStyle name="쉼표 [0] 3 2 16 2" xfId="1734"/>
    <cellStyle name="쉼표 [0] 3 2 16 2 2" xfId="1735"/>
    <cellStyle name="쉼표 [0] 3 2 16 2 2 2" xfId="1736"/>
    <cellStyle name="쉼표 [0] 3 2 16 3" xfId="1737"/>
    <cellStyle name="쉼표 [0] 3 2 16 4" xfId="1738"/>
    <cellStyle name="쉼표 [0] 3 2 16 5" xfId="1739"/>
    <cellStyle name="쉼표 [0] 3 2 16 6" xfId="1740"/>
    <cellStyle name="쉼표 [0] 3 2 17" xfId="1741"/>
    <cellStyle name="쉼표 [0] 3 2 17 2" xfId="1742"/>
    <cellStyle name="쉼표 [0] 3 2 17 2 2" xfId="1743"/>
    <cellStyle name="쉼표 [0] 3 2 17 2 2 2" xfId="1744"/>
    <cellStyle name="쉼표 [0] 3 2 17 3" xfId="1745"/>
    <cellStyle name="쉼표 [0] 3 2 17 4" xfId="1746"/>
    <cellStyle name="쉼표 [0] 3 2 17 5" xfId="1747"/>
    <cellStyle name="쉼표 [0] 3 2 17 6" xfId="1748"/>
    <cellStyle name="쉼표 [0] 3 2 18" xfId="1749"/>
    <cellStyle name="쉼표 [0] 3 2 18 2" xfId="1750"/>
    <cellStyle name="쉼표 [0] 3 2 18 2 2" xfId="1751"/>
    <cellStyle name="쉼표 [0] 3 2 18 2 2 2" xfId="1752"/>
    <cellStyle name="쉼표 [0] 3 2 18 3" xfId="1753"/>
    <cellStyle name="쉼표 [0] 3 2 18 4" xfId="1754"/>
    <cellStyle name="쉼표 [0] 3 2 18 5" xfId="1755"/>
    <cellStyle name="쉼표 [0] 3 2 18 6" xfId="1756"/>
    <cellStyle name="쉼표 [0] 3 2 19" xfId="1757"/>
    <cellStyle name="쉼표 [0] 3 2 19 2" xfId="1758"/>
    <cellStyle name="쉼표 [0] 3 2 19 2 2" xfId="1759"/>
    <cellStyle name="쉼표 [0] 3 2 19 2 2 2" xfId="1760"/>
    <cellStyle name="쉼표 [0] 3 2 19 3" xfId="1761"/>
    <cellStyle name="쉼표 [0] 3 2 19 4" xfId="1762"/>
    <cellStyle name="쉼표 [0] 3 2 19 5" xfId="1763"/>
    <cellStyle name="쉼표 [0] 3 2 19 6" xfId="1764"/>
    <cellStyle name="쉼표 [0] 3 2 2" xfId="1765"/>
    <cellStyle name="쉼표 [0] 3 2 2 2" xfId="1766"/>
    <cellStyle name="쉼표 [0] 3 2 2 2 2" xfId="1767"/>
    <cellStyle name="쉼표 [0] 3 2 2 2 2 2" xfId="1768"/>
    <cellStyle name="쉼표 [0] 3 2 2 2 2 3" xfId="1769"/>
    <cellStyle name="쉼표 [0] 3 2 2 2 2 4" xfId="1770"/>
    <cellStyle name="쉼표 [0] 3 2 2 2 2 5" xfId="1771"/>
    <cellStyle name="쉼표 [0] 3 2 2 2 2 5 2" xfId="1772"/>
    <cellStyle name="쉼표 [0] 3 2 2 2 2 6" xfId="1773"/>
    <cellStyle name="쉼표 [0] 3 2 2 2 3" xfId="1774"/>
    <cellStyle name="쉼표 [0] 3 2 2 2 3 2" xfId="1775"/>
    <cellStyle name="쉼표 [0] 3 2 2 2 3 3" xfId="1776"/>
    <cellStyle name="쉼표 [0] 3 2 2 2 3 4" xfId="1777"/>
    <cellStyle name="쉼표 [0] 3 2 2 2 3 5" xfId="1778"/>
    <cellStyle name="쉼표 [0] 3 2 2 2 4" xfId="1779"/>
    <cellStyle name="쉼표 [0] 3 2 2 2 4 2" xfId="1780"/>
    <cellStyle name="쉼표 [0] 3 2 2 2 4 3" xfId="1781"/>
    <cellStyle name="쉼표 [0] 3 2 2 2 4 4" xfId="1782"/>
    <cellStyle name="쉼표 [0] 3 2 2 2 4 5" xfId="1783"/>
    <cellStyle name="쉼표 [0] 3 2 2 2 5" xfId="1784"/>
    <cellStyle name="쉼표 [0] 3 2 2 3" xfId="1785"/>
    <cellStyle name="쉼표 [0] 3 2 2 4" xfId="1786"/>
    <cellStyle name="쉼표 [0] 3 2 2 5" xfId="1787"/>
    <cellStyle name="쉼표 [0] 3 2 2 6" xfId="1788"/>
    <cellStyle name="쉼표 [0] 3 2 2 7" xfId="1789"/>
    <cellStyle name="쉼표 [0] 3 2 2 8" xfId="1790"/>
    <cellStyle name="쉼표 [0] 3 2 2 9" xfId="1791"/>
    <cellStyle name="쉼표 [0] 3 2 20" xfId="1792"/>
    <cellStyle name="쉼표 [0] 3 2 20 2" xfId="1793"/>
    <cellStyle name="쉼표 [0] 3 2 20 2 2" xfId="1794"/>
    <cellStyle name="쉼표 [0] 3 2 20 2 2 2" xfId="1795"/>
    <cellStyle name="쉼표 [0] 3 2 20 3" xfId="1796"/>
    <cellStyle name="쉼표 [0] 3 2 20 4" xfId="1797"/>
    <cellStyle name="쉼표 [0] 3 2 20 5" xfId="1798"/>
    <cellStyle name="쉼표 [0] 3 2 20 6" xfId="1799"/>
    <cellStyle name="쉼표 [0] 3 2 21" xfId="1800"/>
    <cellStyle name="쉼표 [0] 3 2 21 2" xfId="1801"/>
    <cellStyle name="쉼표 [0] 3 2 21 2 2" xfId="1802"/>
    <cellStyle name="쉼표 [0] 3 2 21 2 2 2" xfId="1803"/>
    <cellStyle name="쉼표 [0] 3 2 21 3" xfId="1804"/>
    <cellStyle name="쉼표 [0] 3 2 21 4" xfId="1805"/>
    <cellStyle name="쉼표 [0] 3 2 21 5" xfId="1806"/>
    <cellStyle name="쉼표 [0] 3 2 21 6" xfId="1807"/>
    <cellStyle name="쉼표 [0] 3 2 22" xfId="1808"/>
    <cellStyle name="쉼표 [0] 3 2 22 2" xfId="1809"/>
    <cellStyle name="쉼표 [0] 3 2 22 2 2" xfId="1810"/>
    <cellStyle name="쉼표 [0] 3 2 22 2 2 2" xfId="1811"/>
    <cellStyle name="쉼표 [0] 3 2 22 3" xfId="1812"/>
    <cellStyle name="쉼표 [0] 3 2 22 4" xfId="1813"/>
    <cellStyle name="쉼표 [0] 3 2 22 5" xfId="1814"/>
    <cellStyle name="쉼표 [0] 3 2 22 6" xfId="1815"/>
    <cellStyle name="쉼표 [0] 3 2 23" xfId="1816"/>
    <cellStyle name="쉼표 [0] 3 2 23 2" xfId="1817"/>
    <cellStyle name="쉼표 [0] 3 2 23 2 2" xfId="1818"/>
    <cellStyle name="쉼표 [0] 3 2 23 2 2 2" xfId="1819"/>
    <cellStyle name="쉼표 [0] 3 2 23 3" xfId="1820"/>
    <cellStyle name="쉼표 [0] 3 2 23 4" xfId="1821"/>
    <cellStyle name="쉼표 [0] 3 2 23 5" xfId="1822"/>
    <cellStyle name="쉼표 [0] 3 2 23 6" xfId="1823"/>
    <cellStyle name="쉼표 [0] 3 2 24" xfId="1824"/>
    <cellStyle name="쉼표 [0] 3 2 24 2" xfId="1825"/>
    <cellStyle name="쉼표 [0] 3 2 24 2 2" xfId="1826"/>
    <cellStyle name="쉼표 [0] 3 2 24 2 2 2" xfId="1827"/>
    <cellStyle name="쉼표 [0] 3 2 24 3" xfId="1828"/>
    <cellStyle name="쉼표 [0] 3 2 24 4" xfId="1829"/>
    <cellStyle name="쉼표 [0] 3 2 24 5" xfId="1830"/>
    <cellStyle name="쉼표 [0] 3 2 24 6" xfId="1831"/>
    <cellStyle name="쉼표 [0] 3 2 25" xfId="1832"/>
    <cellStyle name="쉼표 [0] 3 2 25 2" xfId="1833"/>
    <cellStyle name="쉼표 [0] 3 2 25 2 2" xfId="1834"/>
    <cellStyle name="쉼표 [0] 3 2 25 2 2 2" xfId="1835"/>
    <cellStyle name="쉼표 [0] 3 2 25 3" xfId="1836"/>
    <cellStyle name="쉼표 [0] 3 2 25 4" xfId="1837"/>
    <cellStyle name="쉼표 [0] 3 2 25 5" xfId="1838"/>
    <cellStyle name="쉼표 [0] 3 2 25 6" xfId="1839"/>
    <cellStyle name="쉼표 [0] 3 2 26" xfId="1840"/>
    <cellStyle name="쉼표 [0] 3 2 26 2" xfId="1841"/>
    <cellStyle name="쉼표 [0] 3 2 26 2 2" xfId="1842"/>
    <cellStyle name="쉼표 [0] 3 2 26 2 2 2" xfId="1843"/>
    <cellStyle name="쉼표 [0] 3 2 26 3" xfId="1844"/>
    <cellStyle name="쉼표 [0] 3 2 26 4" xfId="1845"/>
    <cellStyle name="쉼표 [0] 3 2 26 5" xfId="1846"/>
    <cellStyle name="쉼표 [0] 3 2 26 6" xfId="1847"/>
    <cellStyle name="쉼표 [0] 3 2 27" xfId="1848"/>
    <cellStyle name="쉼표 [0] 3 2 27 2" xfId="1849"/>
    <cellStyle name="쉼표 [0] 3 2 27 2 2" xfId="1850"/>
    <cellStyle name="쉼표 [0] 3 2 27 2 2 2" xfId="1851"/>
    <cellStyle name="쉼표 [0] 3 2 27 3" xfId="1852"/>
    <cellStyle name="쉼표 [0] 3 2 27 4" xfId="1853"/>
    <cellStyle name="쉼표 [0] 3 2 27 5" xfId="1854"/>
    <cellStyle name="쉼표 [0] 3 2 27 6" xfId="1855"/>
    <cellStyle name="쉼표 [0] 3 2 28" xfId="1856"/>
    <cellStyle name="쉼표 [0] 3 2 28 2" xfId="1857"/>
    <cellStyle name="쉼표 [0] 3 2 28 2 2" xfId="1858"/>
    <cellStyle name="쉼표 [0] 3 2 28 2 2 2" xfId="1859"/>
    <cellStyle name="쉼표 [0] 3 2 28 3" xfId="1860"/>
    <cellStyle name="쉼표 [0] 3 2 28 4" xfId="1861"/>
    <cellStyle name="쉼표 [0] 3 2 28 5" xfId="1862"/>
    <cellStyle name="쉼표 [0] 3 2 28 6" xfId="1863"/>
    <cellStyle name="쉼표 [0] 3 2 29" xfId="1864"/>
    <cellStyle name="쉼표 [0] 3 2 29 2" xfId="1865"/>
    <cellStyle name="쉼표 [0] 3 2 29 2 2" xfId="1866"/>
    <cellStyle name="쉼표 [0] 3 2 29 2 2 2" xfId="1867"/>
    <cellStyle name="쉼표 [0] 3 2 29 3" xfId="1868"/>
    <cellStyle name="쉼표 [0] 3 2 29 4" xfId="1869"/>
    <cellStyle name="쉼표 [0] 3 2 29 5" xfId="1870"/>
    <cellStyle name="쉼표 [0] 3 2 29 6" xfId="1871"/>
    <cellStyle name="쉼표 [0] 3 2 3" xfId="1872"/>
    <cellStyle name="쉼표 [0] 3 2 3 2" xfId="1873"/>
    <cellStyle name="쉼표 [0] 3 2 3 2 2" xfId="1874"/>
    <cellStyle name="쉼표 [0] 3 2 3 2 2 2" xfId="1875"/>
    <cellStyle name="쉼표 [0] 3 2 3 3" xfId="1876"/>
    <cellStyle name="쉼표 [0] 3 2 3 4" xfId="1877"/>
    <cellStyle name="쉼표 [0] 3 2 3 5" xfId="1878"/>
    <cellStyle name="쉼표 [0] 3 2 3 6" xfId="1879"/>
    <cellStyle name="쉼표 [0] 3 2 30" xfId="1880"/>
    <cellStyle name="쉼표 [0] 3 2 30 2" xfId="1881"/>
    <cellStyle name="쉼표 [0] 3 2 30 2 2" xfId="1882"/>
    <cellStyle name="쉼표 [0] 3 2 30 2 2 2" xfId="1883"/>
    <cellStyle name="쉼표 [0] 3 2 30 3" xfId="1884"/>
    <cellStyle name="쉼표 [0] 3 2 30 4" xfId="1885"/>
    <cellStyle name="쉼표 [0] 3 2 30 5" xfId="1886"/>
    <cellStyle name="쉼표 [0] 3 2 30 6" xfId="1887"/>
    <cellStyle name="쉼표 [0] 3 2 31" xfId="1888"/>
    <cellStyle name="쉼표 [0] 3 2 31 2" xfId="1889"/>
    <cellStyle name="쉼표 [0] 3 2 31 2 2" xfId="1890"/>
    <cellStyle name="쉼표 [0] 3 2 31 2 2 2" xfId="1891"/>
    <cellStyle name="쉼표 [0] 3 2 31 3" xfId="1892"/>
    <cellStyle name="쉼표 [0] 3 2 31 4" xfId="1893"/>
    <cellStyle name="쉼표 [0] 3 2 31 5" xfId="1894"/>
    <cellStyle name="쉼표 [0] 3 2 31 6" xfId="1895"/>
    <cellStyle name="쉼표 [0] 3 2 32" xfId="1896"/>
    <cellStyle name="쉼표 [0] 3 2 32 2" xfId="1897"/>
    <cellStyle name="쉼표 [0] 3 2 32 2 2" xfId="1898"/>
    <cellStyle name="쉼표 [0] 3 2 32 2 2 2" xfId="1899"/>
    <cellStyle name="쉼표 [0] 3 2 32 3" xfId="1900"/>
    <cellStyle name="쉼표 [0] 3 2 32 4" xfId="1901"/>
    <cellStyle name="쉼표 [0] 3 2 32 5" xfId="1902"/>
    <cellStyle name="쉼표 [0] 3 2 32 6" xfId="1903"/>
    <cellStyle name="쉼표 [0] 3 2 33" xfId="1904"/>
    <cellStyle name="쉼표 [0] 3 2 33 2" xfId="1905"/>
    <cellStyle name="쉼표 [0] 3 2 33 2 2" xfId="1906"/>
    <cellStyle name="쉼표 [0] 3 2 33 2 2 2" xfId="1907"/>
    <cellStyle name="쉼표 [0] 3 2 33 3" xfId="1908"/>
    <cellStyle name="쉼표 [0] 3 2 33 4" xfId="1909"/>
    <cellStyle name="쉼표 [0] 3 2 33 5" xfId="1910"/>
    <cellStyle name="쉼표 [0] 3 2 33 6" xfId="1911"/>
    <cellStyle name="쉼표 [0] 3 2 34" xfId="1912"/>
    <cellStyle name="쉼표 [0] 3 2 34 2" xfId="1913"/>
    <cellStyle name="쉼표 [0] 3 2 34 2 2" xfId="1914"/>
    <cellStyle name="쉼표 [0] 3 2 34 2 2 2" xfId="1915"/>
    <cellStyle name="쉼표 [0] 3 2 34 3" xfId="1916"/>
    <cellStyle name="쉼표 [0] 3 2 34 4" xfId="1917"/>
    <cellStyle name="쉼표 [0] 3 2 34 5" xfId="1918"/>
    <cellStyle name="쉼표 [0] 3 2 34 6" xfId="1919"/>
    <cellStyle name="쉼표 [0] 3 2 35" xfId="1920"/>
    <cellStyle name="쉼표 [0] 3 2 35 2" xfId="1921"/>
    <cellStyle name="쉼표 [0] 3 2 35 2 2" xfId="1922"/>
    <cellStyle name="쉼표 [0] 3 2 35 2 2 2" xfId="1923"/>
    <cellStyle name="쉼표 [0] 3 2 35 3" xfId="1924"/>
    <cellStyle name="쉼표 [0] 3 2 35 4" xfId="1925"/>
    <cellStyle name="쉼표 [0] 3 2 35 5" xfId="1926"/>
    <cellStyle name="쉼표 [0] 3 2 35 6" xfId="1927"/>
    <cellStyle name="쉼표 [0] 3 2 36" xfId="1928"/>
    <cellStyle name="쉼표 [0] 3 2 36 2" xfId="1929"/>
    <cellStyle name="쉼표 [0] 3 2 36 3" xfId="1930"/>
    <cellStyle name="쉼표 [0] 3 2 36 4" xfId="1931"/>
    <cellStyle name="쉼표 [0] 3 2 36 5" xfId="1932"/>
    <cellStyle name="쉼표 [0] 3 2 36 5 2" xfId="1933"/>
    <cellStyle name="쉼표 [0] 3 2 36 6" xfId="1934"/>
    <cellStyle name="쉼표 [0] 3 2 37" xfId="1935"/>
    <cellStyle name="쉼표 [0] 3 2 37 2" xfId="1936"/>
    <cellStyle name="쉼표 [0] 3 2 37 3" xfId="1937"/>
    <cellStyle name="쉼표 [0] 3 2 37 4" xfId="1938"/>
    <cellStyle name="쉼표 [0] 3 2 37 5" xfId="1939"/>
    <cellStyle name="쉼표 [0] 3 2 38" xfId="1940"/>
    <cellStyle name="쉼표 [0] 3 2 38 2" xfId="1941"/>
    <cellStyle name="쉼표 [0] 3 2 38 3" xfId="1942"/>
    <cellStyle name="쉼표 [0] 3 2 38 4" xfId="1943"/>
    <cellStyle name="쉼표 [0] 3 2 38 5" xfId="1944"/>
    <cellStyle name="쉼표 [0] 3 2 39" xfId="1945"/>
    <cellStyle name="쉼표 [0] 3 2 39 2" xfId="1946"/>
    <cellStyle name="쉼표 [0] 3 2 4" xfId="1947"/>
    <cellStyle name="쉼표 [0] 3 2 4 2" xfId="1948"/>
    <cellStyle name="쉼표 [0] 3 2 4 2 2" xfId="1949"/>
    <cellStyle name="쉼표 [0] 3 2 4 2 2 2" xfId="1950"/>
    <cellStyle name="쉼표 [0] 3 2 4 3" xfId="1951"/>
    <cellStyle name="쉼표 [0] 3 2 4 4" xfId="1952"/>
    <cellStyle name="쉼표 [0] 3 2 4 5" xfId="1953"/>
    <cellStyle name="쉼표 [0] 3 2 4 6" xfId="1954"/>
    <cellStyle name="쉼표 [0] 3 2 40" xfId="1955"/>
    <cellStyle name="쉼표 [0] 3 2 5" xfId="1956"/>
    <cellStyle name="쉼표 [0] 3 2 5 2" xfId="1957"/>
    <cellStyle name="쉼표 [0] 3 2 5 2 2" xfId="1958"/>
    <cellStyle name="쉼표 [0] 3 2 5 2 2 2" xfId="1959"/>
    <cellStyle name="쉼표 [0] 3 2 5 3" xfId="1960"/>
    <cellStyle name="쉼표 [0] 3 2 5 4" xfId="1961"/>
    <cellStyle name="쉼표 [0] 3 2 5 5" xfId="1962"/>
    <cellStyle name="쉼표 [0] 3 2 5 6" xfId="1963"/>
    <cellStyle name="쉼표 [0] 3 2 6" xfId="1964"/>
    <cellStyle name="쉼표 [0] 3 2 6 2" xfId="1965"/>
    <cellStyle name="쉼표 [0] 3 2 6 2 2" xfId="1966"/>
    <cellStyle name="쉼표 [0] 3 2 6 2 2 2" xfId="1967"/>
    <cellStyle name="쉼표 [0] 3 2 6 3" xfId="1968"/>
    <cellStyle name="쉼표 [0] 3 2 6 4" xfId="1969"/>
    <cellStyle name="쉼표 [0] 3 2 6 5" xfId="1970"/>
    <cellStyle name="쉼표 [0] 3 2 6 6" xfId="1971"/>
    <cellStyle name="쉼표 [0] 3 2 7" xfId="1972"/>
    <cellStyle name="쉼표 [0] 3 2 7 2" xfId="1973"/>
    <cellStyle name="쉼표 [0] 3 2 7 2 2" xfId="1974"/>
    <cellStyle name="쉼표 [0] 3 2 7 2 2 2" xfId="1975"/>
    <cellStyle name="쉼표 [0] 3 2 7 3" xfId="1976"/>
    <cellStyle name="쉼표 [0] 3 2 7 4" xfId="1977"/>
    <cellStyle name="쉼표 [0] 3 2 7 5" xfId="1978"/>
    <cellStyle name="쉼표 [0] 3 2 7 6" xfId="1979"/>
    <cellStyle name="쉼표 [0] 3 2 8" xfId="1980"/>
    <cellStyle name="쉼표 [0] 3 2 8 2" xfId="1981"/>
    <cellStyle name="쉼표 [0] 3 2 8 2 2" xfId="1982"/>
    <cellStyle name="쉼표 [0] 3 2 8 2 2 2" xfId="1983"/>
    <cellStyle name="쉼표 [0] 3 2 8 3" xfId="1984"/>
    <cellStyle name="쉼표 [0] 3 2 8 4" xfId="1985"/>
    <cellStyle name="쉼표 [0] 3 2 8 5" xfId="1986"/>
    <cellStyle name="쉼표 [0] 3 2 8 6" xfId="1987"/>
    <cellStyle name="쉼표 [0] 3 2 9" xfId="1988"/>
    <cellStyle name="쉼표 [0] 3 2 9 2" xfId="1989"/>
    <cellStyle name="쉼표 [0] 3 2 9 2 2" xfId="1990"/>
    <cellStyle name="쉼표 [0] 3 2 9 2 2 2" xfId="1991"/>
    <cellStyle name="쉼표 [0] 3 2 9 3" xfId="1992"/>
    <cellStyle name="쉼표 [0] 3 2 9 4" xfId="1993"/>
    <cellStyle name="쉼표 [0] 3 2 9 5" xfId="1994"/>
    <cellStyle name="쉼표 [0] 3 2 9 6" xfId="1995"/>
    <cellStyle name="쉼표 [0] 3 20" xfId="1996"/>
    <cellStyle name="쉼표 [0] 3 21" xfId="1997"/>
    <cellStyle name="쉼표 [0] 3 21 2" xfId="1998"/>
    <cellStyle name="쉼표 [0] 3 21 2 2" xfId="1999"/>
    <cellStyle name="쉼표 [0] 3 22" xfId="2000"/>
    <cellStyle name="쉼표 [0] 3 22 2" xfId="2001"/>
    <cellStyle name="쉼표 [0] 3 22 2 2" xfId="2002"/>
    <cellStyle name="쉼표 [0] 3 23" xfId="2003"/>
    <cellStyle name="쉼표 [0] 3 23 2" xfId="2004"/>
    <cellStyle name="쉼표 [0] 3 23 2 2" xfId="2005"/>
    <cellStyle name="쉼표 [0] 3 24" xfId="2006"/>
    <cellStyle name="쉼표 [0] 3 25" xfId="2007"/>
    <cellStyle name="쉼표 [0] 3 26" xfId="2008"/>
    <cellStyle name="쉼표 [0] 3 27" xfId="2009"/>
    <cellStyle name="쉼표 [0] 3 28" xfId="2010"/>
    <cellStyle name="쉼표 [0] 3 29" xfId="2011"/>
    <cellStyle name="쉼표 [0] 3 3" xfId="2012"/>
    <cellStyle name="쉼표 [0] 3 3 2" xfId="2013"/>
    <cellStyle name="쉼표 [0] 3 3 2 2" xfId="2014"/>
    <cellStyle name="쉼표 [0] 3 3 2 2 2" xfId="2015"/>
    <cellStyle name="쉼표 [0] 3 3 2 3" xfId="2016"/>
    <cellStyle name="쉼표 [0] 3 3 3" xfId="2017"/>
    <cellStyle name="쉼표 [0] 3 3 4" xfId="2018"/>
    <cellStyle name="쉼표 [0] 3 3 5" xfId="2019"/>
    <cellStyle name="쉼표 [0] 3 3 6" xfId="2020"/>
    <cellStyle name="쉼표 [0] 3 3 7" xfId="2021"/>
    <cellStyle name="쉼표 [0] 3 30" xfId="2022"/>
    <cellStyle name="쉼표 [0] 3 31" xfId="2023"/>
    <cellStyle name="쉼표 [0] 3 32" xfId="2024"/>
    <cellStyle name="쉼표 [0] 3 33" xfId="2025"/>
    <cellStyle name="쉼표 [0] 3 34" xfId="2026"/>
    <cellStyle name="쉼표 [0] 3 35" xfId="2027"/>
    <cellStyle name="쉼표 [0] 3 36" xfId="2028"/>
    <cellStyle name="쉼표 [0] 3 37" xfId="2029"/>
    <cellStyle name="쉼표 [0] 3 38" xfId="2030"/>
    <cellStyle name="쉼표 [0] 3 39" xfId="2031"/>
    <cellStyle name="쉼표 [0] 3 4" xfId="2032"/>
    <cellStyle name="쉼표 [0] 3 4 2" xfId="2033"/>
    <cellStyle name="쉼표 [0] 3 4 2 2" xfId="2034"/>
    <cellStyle name="쉼표 [0] 3 4 2 2 2" xfId="2035"/>
    <cellStyle name="쉼표 [0] 3 4 2 3" xfId="2036"/>
    <cellStyle name="쉼표 [0] 3 4 3" xfId="2037"/>
    <cellStyle name="쉼표 [0] 3 4 4" xfId="2038"/>
    <cellStyle name="쉼표 [0] 3 4 5" xfId="2039"/>
    <cellStyle name="쉼표 [0] 3 4 6" xfId="2040"/>
    <cellStyle name="쉼표 [0] 3 4 7" xfId="2041"/>
    <cellStyle name="쉼표 [0] 3 40" xfId="2042"/>
    <cellStyle name="쉼표 [0] 3 41" xfId="2043"/>
    <cellStyle name="쉼표 [0] 3 42" xfId="2044"/>
    <cellStyle name="쉼표 [0] 3 43" xfId="2045"/>
    <cellStyle name="쉼표 [0] 3 44" xfId="2046"/>
    <cellStyle name="쉼표 [0] 3 45" xfId="2047"/>
    <cellStyle name="쉼표 [0] 3 46" xfId="2048"/>
    <cellStyle name="쉼표 [0] 3 47" xfId="2049"/>
    <cellStyle name="쉼표 [0] 3 5" xfId="2050"/>
    <cellStyle name="쉼표 [0] 3 5 2" xfId="2051"/>
    <cellStyle name="쉼표 [0] 3 5 2 2" xfId="2052"/>
    <cellStyle name="쉼표 [0] 3 5 2 2 2" xfId="2053"/>
    <cellStyle name="쉼표 [0] 3 5 2 3" xfId="2054"/>
    <cellStyle name="쉼표 [0] 3 5 3" xfId="2055"/>
    <cellStyle name="쉼표 [0] 3 5 4" xfId="2056"/>
    <cellStyle name="쉼표 [0] 3 5 5" xfId="2057"/>
    <cellStyle name="쉼표 [0] 3 5 6" xfId="2058"/>
    <cellStyle name="쉼표 [0] 3 5 7" xfId="2059"/>
    <cellStyle name="쉼표 [0] 3 6" xfId="2060"/>
    <cellStyle name="쉼표 [0] 3 6 10" xfId="2061"/>
    <cellStyle name="쉼표 [0] 3 6 11" xfId="2062"/>
    <cellStyle name="쉼표 [0] 3 6 12" xfId="2063"/>
    <cellStyle name="쉼표 [0] 3 6 2" xfId="2064"/>
    <cellStyle name="쉼표 [0] 3 6 2 2" xfId="2065"/>
    <cellStyle name="쉼표 [0] 3 6 2 3" xfId="2066"/>
    <cellStyle name="쉼표 [0] 3 6 3" xfId="2067"/>
    <cellStyle name="쉼표 [0] 3 6 4" xfId="2068"/>
    <cellStyle name="쉼표 [0] 3 6 5" xfId="2069"/>
    <cellStyle name="쉼표 [0] 3 6 6" xfId="2070"/>
    <cellStyle name="쉼표 [0] 3 6 7" xfId="2071"/>
    <cellStyle name="쉼표 [0] 3 6 8" xfId="2072"/>
    <cellStyle name="쉼표 [0] 3 6 9" xfId="2073"/>
    <cellStyle name="쉼표 [0] 3 7" xfId="2074"/>
    <cellStyle name="쉼표 [0] 3 7 2" xfId="2075"/>
    <cellStyle name="쉼표 [0] 3 7 2 2" xfId="2076"/>
    <cellStyle name="쉼표 [0] 3 7 2 3" xfId="2077"/>
    <cellStyle name="쉼표 [0] 3 7 2 4" xfId="2078"/>
    <cellStyle name="쉼표 [0] 3 7 2 5" xfId="2079"/>
    <cellStyle name="쉼표 [0] 3 7 2 6" xfId="2080"/>
    <cellStyle name="쉼표 [0] 3 7 2 7" xfId="2081"/>
    <cellStyle name="쉼표 [0] 3 7 2 8" xfId="2082"/>
    <cellStyle name="쉼표 [0] 3 7 2 9" xfId="2083"/>
    <cellStyle name="쉼표 [0] 3 7 3" xfId="2084"/>
    <cellStyle name="쉼표 [0] 3 7 3 2" xfId="2085"/>
    <cellStyle name="쉼표 [0] 3 7 3 3" xfId="2086"/>
    <cellStyle name="쉼표 [0] 3 7 3 4" xfId="2087"/>
    <cellStyle name="쉼표 [0] 3 7 3 5" xfId="2088"/>
    <cellStyle name="쉼표 [0] 3 7 3 5 2" xfId="2089"/>
    <cellStyle name="쉼표 [0] 3 7 3 6" xfId="2090"/>
    <cellStyle name="쉼표 [0] 3 7 4" xfId="2091"/>
    <cellStyle name="쉼표 [0] 3 7 4 2" xfId="2092"/>
    <cellStyle name="쉼표 [0] 3 7 4 3" xfId="2093"/>
    <cellStyle name="쉼표 [0] 3 7 4 4" xfId="2094"/>
    <cellStyle name="쉼표 [0] 3 7 4 5" xfId="2095"/>
    <cellStyle name="쉼표 [0] 3 7 5" xfId="2096"/>
    <cellStyle name="쉼표 [0] 3 7 5 2" xfId="2097"/>
    <cellStyle name="쉼표 [0] 3 7 6" xfId="2098"/>
    <cellStyle name="쉼표 [0] 3 8" xfId="2099"/>
    <cellStyle name="쉼표 [0] 3 9" xfId="2100"/>
    <cellStyle name="쉼표 [0] 3 9 2" xfId="2101"/>
    <cellStyle name="쉼표 [0] 3 9 2 2" xfId="2102"/>
    <cellStyle name="쉼표 [0] 30" xfId="2103"/>
    <cellStyle name="쉼표 [0] 31" xfId="2104"/>
    <cellStyle name="쉼표 [0] 31 2" xfId="2105"/>
    <cellStyle name="쉼표 [0] 32" xfId="2106"/>
    <cellStyle name="쉼표 [0] 33" xfId="2107"/>
    <cellStyle name="쉼표 [0] 34" xfId="2108"/>
    <cellStyle name="쉼표 [0] 35" xfId="2109"/>
    <cellStyle name="쉼표 [0] 36" xfId="2110"/>
    <cellStyle name="쉼표 [0] 36 2" xfId="2111"/>
    <cellStyle name="쉼표 [0] 37" xfId="2112"/>
    <cellStyle name="쉼표 [0] 38" xfId="2113"/>
    <cellStyle name="쉼표 [0] 38 2" xfId="2114"/>
    <cellStyle name="쉼표 [0] 39" xfId="2115"/>
    <cellStyle name="쉼표 [0] 39 2" xfId="2116"/>
    <cellStyle name="쉼표 [0] 4" xfId="2117"/>
    <cellStyle name="쉼표 [0] 4 10" xfId="2118"/>
    <cellStyle name="쉼표 [0] 4 11" xfId="2119"/>
    <cellStyle name="쉼표 [0] 4 12" xfId="2120"/>
    <cellStyle name="쉼표 [0] 4 12 2" xfId="2121"/>
    <cellStyle name="쉼표 [0] 4 12 2 2" xfId="2122"/>
    <cellStyle name="쉼표 [0] 4 12 2 2 2" xfId="2123"/>
    <cellStyle name="쉼표 [0] 4 12 3" xfId="2124"/>
    <cellStyle name="쉼표 [0] 4 12 4" xfId="2125"/>
    <cellStyle name="쉼표 [0] 4 12 5" xfId="2126"/>
    <cellStyle name="쉼표 [0] 4 12 6" xfId="2127"/>
    <cellStyle name="쉼표 [0] 4 12 7" xfId="2128"/>
    <cellStyle name="쉼표 [0] 4 13" xfId="2129"/>
    <cellStyle name="쉼표 [0] 4 13 2" xfId="2130"/>
    <cellStyle name="쉼표 [0] 4 13 2 2" xfId="2131"/>
    <cellStyle name="쉼표 [0] 4 13 2 2 2" xfId="2132"/>
    <cellStyle name="쉼표 [0] 4 13 3" xfId="2133"/>
    <cellStyle name="쉼표 [0] 4 13 4" xfId="2134"/>
    <cellStyle name="쉼표 [0] 4 13 5" xfId="2135"/>
    <cellStyle name="쉼표 [0] 4 13 6" xfId="2136"/>
    <cellStyle name="쉼표 [0] 4 13 7" xfId="2137"/>
    <cellStyle name="쉼표 [0] 4 14" xfId="2138"/>
    <cellStyle name="쉼표 [0] 4 14 2" xfId="2139"/>
    <cellStyle name="쉼표 [0] 4 14 2 2" xfId="2140"/>
    <cellStyle name="쉼표 [0] 4 14 2 2 2" xfId="2141"/>
    <cellStyle name="쉼표 [0] 4 14 3" xfId="2142"/>
    <cellStyle name="쉼표 [0] 4 14 4" xfId="2143"/>
    <cellStyle name="쉼표 [0] 4 14 5" xfId="2144"/>
    <cellStyle name="쉼표 [0] 4 14 6" xfId="2145"/>
    <cellStyle name="쉼표 [0] 4 14 7" xfId="2146"/>
    <cellStyle name="쉼표 [0] 4 15" xfId="2147"/>
    <cellStyle name="쉼표 [0] 4 16" xfId="2148"/>
    <cellStyle name="쉼표 [0] 4 17" xfId="2149"/>
    <cellStyle name="쉼표 [0] 4 18" xfId="2150"/>
    <cellStyle name="쉼표 [0] 4 18 2" xfId="2151"/>
    <cellStyle name="쉼표 [0] 4 18 2 2" xfId="2152"/>
    <cellStyle name="쉼표 [0] 4 19" xfId="2153"/>
    <cellStyle name="쉼표 [0] 4 19 2" xfId="2154"/>
    <cellStyle name="쉼표 [0] 4 19 2 2" xfId="2155"/>
    <cellStyle name="쉼표 [0] 4 2" xfId="2156"/>
    <cellStyle name="쉼표 [0] 4 2 10" xfId="2157"/>
    <cellStyle name="쉼표 [0] 4 2 10 2" xfId="2158"/>
    <cellStyle name="쉼표 [0] 4 2 10 2 2" xfId="2159"/>
    <cellStyle name="쉼표 [0] 4 2 10 2 2 2" xfId="2160"/>
    <cellStyle name="쉼표 [0] 4 2 10 3" xfId="2161"/>
    <cellStyle name="쉼표 [0] 4 2 10 4" xfId="2162"/>
    <cellStyle name="쉼표 [0] 4 2 10 5" xfId="2163"/>
    <cellStyle name="쉼표 [0] 4 2 10 6" xfId="2164"/>
    <cellStyle name="쉼표 [0] 4 2 11" xfId="2165"/>
    <cellStyle name="쉼표 [0] 4 2 11 2" xfId="2166"/>
    <cellStyle name="쉼표 [0] 4 2 11 2 2" xfId="2167"/>
    <cellStyle name="쉼표 [0] 4 2 11 2 2 2" xfId="2168"/>
    <cellStyle name="쉼표 [0] 4 2 11 3" xfId="2169"/>
    <cellStyle name="쉼표 [0] 4 2 11 4" xfId="2170"/>
    <cellStyle name="쉼표 [0] 4 2 11 5" xfId="2171"/>
    <cellStyle name="쉼표 [0] 4 2 11 6" xfId="2172"/>
    <cellStyle name="쉼표 [0] 4 2 12" xfId="2173"/>
    <cellStyle name="쉼표 [0] 4 2 12 2" xfId="2174"/>
    <cellStyle name="쉼표 [0] 4 2 12 2 2" xfId="2175"/>
    <cellStyle name="쉼표 [0] 4 2 12 2 2 2" xfId="2176"/>
    <cellStyle name="쉼표 [0] 4 2 12 3" xfId="2177"/>
    <cellStyle name="쉼표 [0] 4 2 12 4" xfId="2178"/>
    <cellStyle name="쉼표 [0] 4 2 12 5" xfId="2179"/>
    <cellStyle name="쉼표 [0] 4 2 12 6" xfId="2180"/>
    <cellStyle name="쉼표 [0] 4 2 13" xfId="2181"/>
    <cellStyle name="쉼표 [0] 4 2 13 2" xfId="2182"/>
    <cellStyle name="쉼표 [0] 4 2 13 2 2" xfId="2183"/>
    <cellStyle name="쉼표 [0] 4 2 13 2 2 2" xfId="2184"/>
    <cellStyle name="쉼표 [0] 4 2 13 3" xfId="2185"/>
    <cellStyle name="쉼표 [0] 4 2 13 4" xfId="2186"/>
    <cellStyle name="쉼표 [0] 4 2 13 5" xfId="2187"/>
    <cellStyle name="쉼표 [0] 4 2 13 6" xfId="2188"/>
    <cellStyle name="쉼표 [0] 4 2 14" xfId="2189"/>
    <cellStyle name="쉼표 [0] 4 2 14 2" xfId="2190"/>
    <cellStyle name="쉼표 [0] 4 2 14 2 2" xfId="2191"/>
    <cellStyle name="쉼표 [0] 4 2 14 2 2 2" xfId="2192"/>
    <cellStyle name="쉼표 [0] 4 2 14 3" xfId="2193"/>
    <cellStyle name="쉼표 [0] 4 2 14 4" xfId="2194"/>
    <cellStyle name="쉼표 [0] 4 2 14 5" xfId="2195"/>
    <cellStyle name="쉼표 [0] 4 2 14 6" xfId="2196"/>
    <cellStyle name="쉼표 [0] 4 2 15" xfId="2197"/>
    <cellStyle name="쉼표 [0] 4 2 15 2" xfId="2198"/>
    <cellStyle name="쉼표 [0] 4 2 15 2 2" xfId="2199"/>
    <cellStyle name="쉼표 [0] 4 2 15 2 2 2" xfId="2200"/>
    <cellStyle name="쉼표 [0] 4 2 15 3" xfId="2201"/>
    <cellStyle name="쉼표 [0] 4 2 15 4" xfId="2202"/>
    <cellStyle name="쉼표 [0] 4 2 15 5" xfId="2203"/>
    <cellStyle name="쉼표 [0] 4 2 15 6" xfId="2204"/>
    <cellStyle name="쉼표 [0] 4 2 16" xfId="2205"/>
    <cellStyle name="쉼표 [0] 4 2 16 2" xfId="2206"/>
    <cellStyle name="쉼표 [0] 4 2 16 2 2" xfId="2207"/>
    <cellStyle name="쉼표 [0] 4 2 16 2 2 2" xfId="2208"/>
    <cellStyle name="쉼표 [0] 4 2 16 3" xfId="2209"/>
    <cellStyle name="쉼표 [0] 4 2 16 4" xfId="2210"/>
    <cellStyle name="쉼표 [0] 4 2 16 5" xfId="2211"/>
    <cellStyle name="쉼표 [0] 4 2 16 6" xfId="2212"/>
    <cellStyle name="쉼표 [0] 4 2 17" xfId="2213"/>
    <cellStyle name="쉼표 [0] 4 2 17 2" xfId="2214"/>
    <cellStyle name="쉼표 [0] 4 2 17 2 2" xfId="2215"/>
    <cellStyle name="쉼표 [0] 4 2 17 2 2 2" xfId="2216"/>
    <cellStyle name="쉼표 [0] 4 2 17 3" xfId="2217"/>
    <cellStyle name="쉼표 [0] 4 2 17 4" xfId="2218"/>
    <cellStyle name="쉼표 [0] 4 2 17 5" xfId="2219"/>
    <cellStyle name="쉼표 [0] 4 2 17 6" xfId="2220"/>
    <cellStyle name="쉼표 [0] 4 2 18" xfId="2221"/>
    <cellStyle name="쉼표 [0] 4 2 18 2" xfId="2222"/>
    <cellStyle name="쉼표 [0] 4 2 18 2 2" xfId="2223"/>
    <cellStyle name="쉼표 [0] 4 2 18 2 2 2" xfId="2224"/>
    <cellStyle name="쉼표 [0] 4 2 18 3" xfId="2225"/>
    <cellStyle name="쉼표 [0] 4 2 18 4" xfId="2226"/>
    <cellStyle name="쉼표 [0] 4 2 18 5" xfId="2227"/>
    <cellStyle name="쉼표 [0] 4 2 18 6" xfId="2228"/>
    <cellStyle name="쉼표 [0] 4 2 19" xfId="2229"/>
    <cellStyle name="쉼표 [0] 4 2 19 2" xfId="2230"/>
    <cellStyle name="쉼표 [0] 4 2 19 2 2" xfId="2231"/>
    <cellStyle name="쉼표 [0] 4 2 19 2 2 2" xfId="2232"/>
    <cellStyle name="쉼표 [0] 4 2 19 3" xfId="2233"/>
    <cellStyle name="쉼표 [0] 4 2 19 4" xfId="2234"/>
    <cellStyle name="쉼표 [0] 4 2 19 5" xfId="2235"/>
    <cellStyle name="쉼표 [0] 4 2 19 6" xfId="2236"/>
    <cellStyle name="쉼표 [0] 4 2 2" xfId="2237"/>
    <cellStyle name="쉼표 [0] 4 2 2 2" xfId="2238"/>
    <cellStyle name="쉼표 [0] 4 2 2 2 2" xfId="2239"/>
    <cellStyle name="쉼표 [0] 4 2 2 2 2 2" xfId="2240"/>
    <cellStyle name="쉼표 [0] 4 2 2 2 2 3" xfId="2241"/>
    <cellStyle name="쉼표 [0] 4 2 2 2 2 4" xfId="2242"/>
    <cellStyle name="쉼표 [0] 4 2 2 2 2 5" xfId="2243"/>
    <cellStyle name="쉼표 [0] 4 2 2 2 2 5 2" xfId="2244"/>
    <cellStyle name="쉼표 [0] 4 2 2 2 2 6" xfId="2245"/>
    <cellStyle name="쉼표 [0] 4 2 2 2 3" xfId="2246"/>
    <cellStyle name="쉼표 [0] 4 2 2 2 3 2" xfId="2247"/>
    <cellStyle name="쉼표 [0] 4 2 2 2 3 3" xfId="2248"/>
    <cellStyle name="쉼표 [0] 4 2 2 2 3 4" xfId="2249"/>
    <cellStyle name="쉼표 [0] 4 2 2 2 3 5" xfId="2250"/>
    <cellStyle name="쉼표 [0] 4 2 2 2 4" xfId="2251"/>
    <cellStyle name="쉼표 [0] 4 2 2 2 4 2" xfId="2252"/>
    <cellStyle name="쉼표 [0] 4 2 2 2 4 3" xfId="2253"/>
    <cellStyle name="쉼표 [0] 4 2 2 2 4 4" xfId="2254"/>
    <cellStyle name="쉼표 [0] 4 2 2 2 4 5" xfId="2255"/>
    <cellStyle name="쉼표 [0] 4 2 2 2 5" xfId="2256"/>
    <cellStyle name="쉼표 [0] 4 2 2 3" xfId="2257"/>
    <cellStyle name="쉼표 [0] 4 2 2 4" xfId="2258"/>
    <cellStyle name="쉼표 [0] 4 2 2 5" xfId="2259"/>
    <cellStyle name="쉼표 [0] 4 2 2 6" xfId="2260"/>
    <cellStyle name="쉼표 [0] 4 2 2 7" xfId="2261"/>
    <cellStyle name="쉼표 [0] 4 2 2 8" xfId="2262"/>
    <cellStyle name="쉼표 [0] 4 2 2 9" xfId="2263"/>
    <cellStyle name="쉼표 [0] 4 2 20" xfId="2264"/>
    <cellStyle name="쉼표 [0] 4 2 20 2" xfId="2265"/>
    <cellStyle name="쉼표 [0] 4 2 20 2 2" xfId="2266"/>
    <cellStyle name="쉼표 [0] 4 2 20 2 2 2" xfId="2267"/>
    <cellStyle name="쉼표 [0] 4 2 20 3" xfId="2268"/>
    <cellStyle name="쉼표 [0] 4 2 20 4" xfId="2269"/>
    <cellStyle name="쉼표 [0] 4 2 20 5" xfId="2270"/>
    <cellStyle name="쉼표 [0] 4 2 20 6" xfId="2271"/>
    <cellStyle name="쉼표 [0] 4 2 21" xfId="2272"/>
    <cellStyle name="쉼표 [0] 4 2 21 2" xfId="2273"/>
    <cellStyle name="쉼표 [0] 4 2 21 2 2" xfId="2274"/>
    <cellStyle name="쉼표 [0] 4 2 21 2 2 2" xfId="2275"/>
    <cellStyle name="쉼표 [0] 4 2 21 3" xfId="2276"/>
    <cellStyle name="쉼표 [0] 4 2 21 4" xfId="2277"/>
    <cellStyle name="쉼표 [0] 4 2 21 5" xfId="2278"/>
    <cellStyle name="쉼표 [0] 4 2 21 6" xfId="2279"/>
    <cellStyle name="쉼표 [0] 4 2 22" xfId="2280"/>
    <cellStyle name="쉼표 [0] 4 2 22 2" xfId="2281"/>
    <cellStyle name="쉼표 [0] 4 2 22 2 2" xfId="2282"/>
    <cellStyle name="쉼표 [0] 4 2 22 2 2 2" xfId="2283"/>
    <cellStyle name="쉼표 [0] 4 2 22 3" xfId="2284"/>
    <cellStyle name="쉼표 [0] 4 2 22 4" xfId="2285"/>
    <cellStyle name="쉼표 [0] 4 2 22 5" xfId="2286"/>
    <cellStyle name="쉼표 [0] 4 2 22 6" xfId="2287"/>
    <cellStyle name="쉼표 [0] 4 2 23" xfId="2288"/>
    <cellStyle name="쉼표 [0] 4 2 23 2" xfId="2289"/>
    <cellStyle name="쉼표 [0] 4 2 23 2 2" xfId="2290"/>
    <cellStyle name="쉼표 [0] 4 2 23 2 2 2" xfId="2291"/>
    <cellStyle name="쉼표 [0] 4 2 23 3" xfId="2292"/>
    <cellStyle name="쉼표 [0] 4 2 23 4" xfId="2293"/>
    <cellStyle name="쉼표 [0] 4 2 23 5" xfId="2294"/>
    <cellStyle name="쉼표 [0] 4 2 23 6" xfId="2295"/>
    <cellStyle name="쉼표 [0] 4 2 24" xfId="2296"/>
    <cellStyle name="쉼표 [0] 4 2 24 2" xfId="2297"/>
    <cellStyle name="쉼표 [0] 4 2 24 2 2" xfId="2298"/>
    <cellStyle name="쉼표 [0] 4 2 24 2 2 2" xfId="2299"/>
    <cellStyle name="쉼표 [0] 4 2 24 3" xfId="2300"/>
    <cellStyle name="쉼표 [0] 4 2 24 4" xfId="2301"/>
    <cellStyle name="쉼표 [0] 4 2 24 5" xfId="2302"/>
    <cellStyle name="쉼표 [0] 4 2 24 6" xfId="2303"/>
    <cellStyle name="쉼표 [0] 4 2 25" xfId="2304"/>
    <cellStyle name="쉼표 [0] 4 2 25 2" xfId="2305"/>
    <cellStyle name="쉼표 [0] 4 2 25 2 2" xfId="2306"/>
    <cellStyle name="쉼표 [0] 4 2 25 2 2 2" xfId="2307"/>
    <cellStyle name="쉼표 [0] 4 2 25 3" xfId="2308"/>
    <cellStyle name="쉼표 [0] 4 2 25 4" xfId="2309"/>
    <cellStyle name="쉼표 [0] 4 2 25 5" xfId="2310"/>
    <cellStyle name="쉼표 [0] 4 2 25 6" xfId="2311"/>
    <cellStyle name="쉼표 [0] 4 2 26" xfId="2312"/>
    <cellStyle name="쉼표 [0] 4 2 26 2" xfId="2313"/>
    <cellStyle name="쉼표 [0] 4 2 26 2 2" xfId="2314"/>
    <cellStyle name="쉼표 [0] 4 2 26 2 2 2" xfId="2315"/>
    <cellStyle name="쉼표 [0] 4 2 26 3" xfId="2316"/>
    <cellStyle name="쉼표 [0] 4 2 26 4" xfId="2317"/>
    <cellStyle name="쉼표 [0] 4 2 26 5" xfId="2318"/>
    <cellStyle name="쉼표 [0] 4 2 26 6" xfId="2319"/>
    <cellStyle name="쉼표 [0] 4 2 27" xfId="2320"/>
    <cellStyle name="쉼표 [0] 4 2 27 2" xfId="2321"/>
    <cellStyle name="쉼표 [0] 4 2 27 2 2" xfId="2322"/>
    <cellStyle name="쉼표 [0] 4 2 27 2 2 2" xfId="2323"/>
    <cellStyle name="쉼표 [0] 4 2 27 3" xfId="2324"/>
    <cellStyle name="쉼표 [0] 4 2 27 4" xfId="2325"/>
    <cellStyle name="쉼표 [0] 4 2 27 5" xfId="2326"/>
    <cellStyle name="쉼표 [0] 4 2 27 6" xfId="2327"/>
    <cellStyle name="쉼표 [0] 4 2 28" xfId="2328"/>
    <cellStyle name="쉼표 [0] 4 2 28 2" xfId="2329"/>
    <cellStyle name="쉼표 [0] 4 2 28 2 2" xfId="2330"/>
    <cellStyle name="쉼표 [0] 4 2 28 2 2 2" xfId="2331"/>
    <cellStyle name="쉼표 [0] 4 2 28 3" xfId="2332"/>
    <cellStyle name="쉼표 [0] 4 2 28 4" xfId="2333"/>
    <cellStyle name="쉼표 [0] 4 2 28 5" xfId="2334"/>
    <cellStyle name="쉼표 [0] 4 2 28 6" xfId="2335"/>
    <cellStyle name="쉼표 [0] 4 2 29" xfId="2336"/>
    <cellStyle name="쉼표 [0] 4 2 29 2" xfId="2337"/>
    <cellStyle name="쉼표 [0] 4 2 29 2 2" xfId="2338"/>
    <cellStyle name="쉼표 [0] 4 2 29 2 2 2" xfId="2339"/>
    <cellStyle name="쉼표 [0] 4 2 29 3" xfId="2340"/>
    <cellStyle name="쉼표 [0] 4 2 29 4" xfId="2341"/>
    <cellStyle name="쉼표 [0] 4 2 29 5" xfId="2342"/>
    <cellStyle name="쉼표 [0] 4 2 29 6" xfId="2343"/>
    <cellStyle name="쉼표 [0] 4 2 3" xfId="2344"/>
    <cellStyle name="쉼표 [0] 4 2 3 2" xfId="2345"/>
    <cellStyle name="쉼표 [0] 4 2 3 2 2" xfId="2346"/>
    <cellStyle name="쉼표 [0] 4 2 3 2 2 2" xfId="2347"/>
    <cellStyle name="쉼표 [0] 4 2 3 3" xfId="2348"/>
    <cellStyle name="쉼표 [0] 4 2 3 4" xfId="2349"/>
    <cellStyle name="쉼표 [0] 4 2 3 5" xfId="2350"/>
    <cellStyle name="쉼표 [0] 4 2 3 6" xfId="2351"/>
    <cellStyle name="쉼표 [0] 4 2 30" xfId="2352"/>
    <cellStyle name="쉼표 [0] 4 2 30 2" xfId="2353"/>
    <cellStyle name="쉼표 [0] 4 2 30 2 2" xfId="2354"/>
    <cellStyle name="쉼표 [0] 4 2 30 2 2 2" xfId="2355"/>
    <cellStyle name="쉼표 [0] 4 2 30 3" xfId="2356"/>
    <cellStyle name="쉼표 [0] 4 2 30 4" xfId="2357"/>
    <cellStyle name="쉼표 [0] 4 2 30 5" xfId="2358"/>
    <cellStyle name="쉼표 [0] 4 2 30 6" xfId="2359"/>
    <cellStyle name="쉼표 [0] 4 2 31" xfId="2360"/>
    <cellStyle name="쉼표 [0] 4 2 31 2" xfId="2361"/>
    <cellStyle name="쉼표 [0] 4 2 31 2 2" xfId="2362"/>
    <cellStyle name="쉼표 [0] 4 2 31 2 2 2" xfId="2363"/>
    <cellStyle name="쉼표 [0] 4 2 31 3" xfId="2364"/>
    <cellStyle name="쉼표 [0] 4 2 31 4" xfId="2365"/>
    <cellStyle name="쉼표 [0] 4 2 31 5" xfId="2366"/>
    <cellStyle name="쉼표 [0] 4 2 31 6" xfId="2367"/>
    <cellStyle name="쉼표 [0] 4 2 32" xfId="2368"/>
    <cellStyle name="쉼표 [0] 4 2 32 2" xfId="2369"/>
    <cellStyle name="쉼표 [0] 4 2 32 2 2" xfId="2370"/>
    <cellStyle name="쉼표 [0] 4 2 32 2 2 2" xfId="2371"/>
    <cellStyle name="쉼표 [0] 4 2 32 3" xfId="2372"/>
    <cellStyle name="쉼표 [0] 4 2 32 4" xfId="2373"/>
    <cellStyle name="쉼표 [0] 4 2 32 5" xfId="2374"/>
    <cellStyle name="쉼표 [0] 4 2 32 6" xfId="2375"/>
    <cellStyle name="쉼표 [0] 4 2 33" xfId="2376"/>
    <cellStyle name="쉼표 [0] 4 2 33 2" xfId="2377"/>
    <cellStyle name="쉼표 [0] 4 2 33 2 2" xfId="2378"/>
    <cellStyle name="쉼표 [0] 4 2 33 2 2 2" xfId="2379"/>
    <cellStyle name="쉼표 [0] 4 2 33 3" xfId="2380"/>
    <cellStyle name="쉼표 [0] 4 2 33 4" xfId="2381"/>
    <cellStyle name="쉼표 [0] 4 2 33 5" xfId="2382"/>
    <cellStyle name="쉼표 [0] 4 2 33 6" xfId="2383"/>
    <cellStyle name="쉼표 [0] 4 2 34" xfId="2384"/>
    <cellStyle name="쉼표 [0] 4 2 34 2" xfId="2385"/>
    <cellStyle name="쉼표 [0] 4 2 34 2 2" xfId="2386"/>
    <cellStyle name="쉼표 [0] 4 2 34 2 2 2" xfId="2387"/>
    <cellStyle name="쉼표 [0] 4 2 34 3" xfId="2388"/>
    <cellStyle name="쉼표 [0] 4 2 34 4" xfId="2389"/>
    <cellStyle name="쉼표 [0] 4 2 34 5" xfId="2390"/>
    <cellStyle name="쉼표 [0] 4 2 34 6" xfId="2391"/>
    <cellStyle name="쉼표 [0] 4 2 35" xfId="2392"/>
    <cellStyle name="쉼표 [0] 4 2 35 2" xfId="2393"/>
    <cellStyle name="쉼표 [0] 4 2 35 2 2" xfId="2394"/>
    <cellStyle name="쉼표 [0] 4 2 35 2 2 2" xfId="2395"/>
    <cellStyle name="쉼표 [0] 4 2 35 3" xfId="2396"/>
    <cellStyle name="쉼표 [0] 4 2 35 4" xfId="2397"/>
    <cellStyle name="쉼표 [0] 4 2 35 5" xfId="2398"/>
    <cellStyle name="쉼표 [0] 4 2 35 6" xfId="2399"/>
    <cellStyle name="쉼표 [0] 4 2 36" xfId="2400"/>
    <cellStyle name="쉼표 [0] 4 2 36 2" xfId="2401"/>
    <cellStyle name="쉼표 [0] 4 2 36 3" xfId="2402"/>
    <cellStyle name="쉼표 [0] 4 2 36 4" xfId="2403"/>
    <cellStyle name="쉼표 [0] 4 2 36 5" xfId="2404"/>
    <cellStyle name="쉼표 [0] 4 2 36 5 2" xfId="2405"/>
    <cellStyle name="쉼표 [0] 4 2 36 6" xfId="2406"/>
    <cellStyle name="쉼표 [0] 4 2 37" xfId="2407"/>
    <cellStyle name="쉼표 [0] 4 2 37 2" xfId="2408"/>
    <cellStyle name="쉼표 [0] 4 2 37 3" xfId="2409"/>
    <cellStyle name="쉼표 [0] 4 2 37 4" xfId="2410"/>
    <cellStyle name="쉼표 [0] 4 2 37 5" xfId="2411"/>
    <cellStyle name="쉼표 [0] 4 2 38" xfId="2412"/>
    <cellStyle name="쉼표 [0] 4 2 38 2" xfId="2413"/>
    <cellStyle name="쉼표 [0] 4 2 38 3" xfId="2414"/>
    <cellStyle name="쉼표 [0] 4 2 38 4" xfId="2415"/>
    <cellStyle name="쉼표 [0] 4 2 38 5" xfId="2416"/>
    <cellStyle name="쉼표 [0] 4 2 39" xfId="2417"/>
    <cellStyle name="쉼표 [0] 4 2 39 2" xfId="2418"/>
    <cellStyle name="쉼표 [0] 4 2 4" xfId="2419"/>
    <cellStyle name="쉼표 [0] 4 2 4 2" xfId="2420"/>
    <cellStyle name="쉼표 [0] 4 2 4 2 2" xfId="2421"/>
    <cellStyle name="쉼표 [0] 4 2 4 2 2 2" xfId="2422"/>
    <cellStyle name="쉼표 [0] 4 2 4 3" xfId="2423"/>
    <cellStyle name="쉼표 [0] 4 2 4 4" xfId="2424"/>
    <cellStyle name="쉼표 [0] 4 2 4 5" xfId="2425"/>
    <cellStyle name="쉼표 [0] 4 2 4 6" xfId="2426"/>
    <cellStyle name="쉼표 [0] 4 2 40" xfId="2427"/>
    <cellStyle name="쉼표 [0] 4 2 5" xfId="2428"/>
    <cellStyle name="쉼표 [0] 4 2 5 2" xfId="2429"/>
    <cellStyle name="쉼표 [0] 4 2 5 2 2" xfId="2430"/>
    <cellStyle name="쉼표 [0] 4 2 5 2 2 2" xfId="2431"/>
    <cellStyle name="쉼표 [0] 4 2 5 3" xfId="2432"/>
    <cellStyle name="쉼표 [0] 4 2 5 4" xfId="2433"/>
    <cellStyle name="쉼표 [0] 4 2 5 5" xfId="2434"/>
    <cellStyle name="쉼표 [0] 4 2 5 6" xfId="2435"/>
    <cellStyle name="쉼표 [0] 4 2 6" xfId="2436"/>
    <cellStyle name="쉼표 [0] 4 2 6 2" xfId="2437"/>
    <cellStyle name="쉼표 [0] 4 2 6 2 2" xfId="2438"/>
    <cellStyle name="쉼표 [0] 4 2 6 2 2 2" xfId="2439"/>
    <cellStyle name="쉼표 [0] 4 2 6 3" xfId="2440"/>
    <cellStyle name="쉼표 [0] 4 2 6 4" xfId="2441"/>
    <cellStyle name="쉼표 [0] 4 2 6 5" xfId="2442"/>
    <cellStyle name="쉼표 [0] 4 2 6 6" xfId="2443"/>
    <cellStyle name="쉼표 [0] 4 2 7" xfId="2444"/>
    <cellStyle name="쉼표 [0] 4 2 7 2" xfId="2445"/>
    <cellStyle name="쉼표 [0] 4 2 7 2 2" xfId="2446"/>
    <cellStyle name="쉼표 [0] 4 2 7 2 2 2" xfId="2447"/>
    <cellStyle name="쉼표 [0] 4 2 7 3" xfId="2448"/>
    <cellStyle name="쉼표 [0] 4 2 7 4" xfId="2449"/>
    <cellStyle name="쉼표 [0] 4 2 7 5" xfId="2450"/>
    <cellStyle name="쉼표 [0] 4 2 7 6" xfId="2451"/>
    <cellStyle name="쉼표 [0] 4 2 8" xfId="2452"/>
    <cellStyle name="쉼표 [0] 4 2 8 2" xfId="2453"/>
    <cellStyle name="쉼표 [0] 4 2 8 2 2" xfId="2454"/>
    <cellStyle name="쉼표 [0] 4 2 8 2 2 2" xfId="2455"/>
    <cellStyle name="쉼표 [0] 4 2 8 3" xfId="2456"/>
    <cellStyle name="쉼표 [0] 4 2 8 4" xfId="2457"/>
    <cellStyle name="쉼표 [0] 4 2 8 5" xfId="2458"/>
    <cellStyle name="쉼표 [0] 4 2 8 6" xfId="2459"/>
    <cellStyle name="쉼표 [0] 4 2 9" xfId="2460"/>
    <cellStyle name="쉼표 [0] 4 2 9 2" xfId="2461"/>
    <cellStyle name="쉼표 [0] 4 2 9 2 2" xfId="2462"/>
    <cellStyle name="쉼표 [0] 4 2 9 2 2 2" xfId="2463"/>
    <cellStyle name="쉼표 [0] 4 2 9 3" xfId="2464"/>
    <cellStyle name="쉼표 [0] 4 2 9 4" xfId="2465"/>
    <cellStyle name="쉼표 [0] 4 2 9 5" xfId="2466"/>
    <cellStyle name="쉼표 [0] 4 2 9 6" xfId="2467"/>
    <cellStyle name="쉼표 [0] 4 20" xfId="2468"/>
    <cellStyle name="쉼표 [0] 4 21" xfId="2469"/>
    <cellStyle name="쉼표 [0] 4 22" xfId="2470"/>
    <cellStyle name="쉼표 [0] 4 23" xfId="2471"/>
    <cellStyle name="쉼표 [0] 4 24" xfId="2472"/>
    <cellStyle name="쉼표 [0] 4 25" xfId="2473"/>
    <cellStyle name="쉼표 [0] 4 26" xfId="2474"/>
    <cellStyle name="쉼표 [0] 4 27" xfId="2475"/>
    <cellStyle name="쉼표 [0] 4 28" xfId="2476"/>
    <cellStyle name="쉼표 [0] 4 29" xfId="2477"/>
    <cellStyle name="쉼표 [0] 4 3" xfId="2478"/>
    <cellStyle name="쉼표 [0] 4 3 2" xfId="2479"/>
    <cellStyle name="쉼표 [0] 4 3 2 2" xfId="2480"/>
    <cellStyle name="쉼표 [0] 4 3 2 2 2" xfId="2481"/>
    <cellStyle name="쉼표 [0] 4 3 2 3" xfId="2482"/>
    <cellStyle name="쉼표 [0] 4 3 3" xfId="2483"/>
    <cellStyle name="쉼표 [0] 4 3 4" xfId="2484"/>
    <cellStyle name="쉼표 [0] 4 3 5" xfId="2485"/>
    <cellStyle name="쉼표 [0] 4 3 6" xfId="2486"/>
    <cellStyle name="쉼표 [0] 4 3 7" xfId="2487"/>
    <cellStyle name="쉼표 [0] 4 30" xfId="2488"/>
    <cellStyle name="쉼표 [0] 4 31" xfId="2489"/>
    <cellStyle name="쉼표 [0] 4 32" xfId="2490"/>
    <cellStyle name="쉼표 [0] 4 33" xfId="2491"/>
    <cellStyle name="쉼표 [0] 4 34" xfId="2492"/>
    <cellStyle name="쉼표 [0] 4 35" xfId="2493"/>
    <cellStyle name="쉼표 [0] 4 36" xfId="2494"/>
    <cellStyle name="쉼표 [0] 4 37" xfId="2495"/>
    <cellStyle name="쉼표 [0] 4 38" xfId="2496"/>
    <cellStyle name="쉼표 [0] 4 39" xfId="2497"/>
    <cellStyle name="쉼표 [0] 4 4" xfId="2498"/>
    <cellStyle name="쉼표 [0] 4 4 2" xfId="2499"/>
    <cellStyle name="쉼표 [0] 4 4 2 2" xfId="2500"/>
    <cellStyle name="쉼표 [0] 4 4 2 2 2" xfId="2501"/>
    <cellStyle name="쉼표 [0] 4 4 2 3" xfId="2502"/>
    <cellStyle name="쉼표 [0] 4 4 3" xfId="2503"/>
    <cellStyle name="쉼표 [0] 4 4 4" xfId="2504"/>
    <cellStyle name="쉼표 [0] 4 4 5" xfId="2505"/>
    <cellStyle name="쉼표 [0] 4 4 6" xfId="2506"/>
    <cellStyle name="쉼표 [0] 4 4 7" xfId="2507"/>
    <cellStyle name="쉼표 [0] 4 40" xfId="2508"/>
    <cellStyle name="쉼표 [0] 4 41" xfId="2509"/>
    <cellStyle name="쉼표 [0] 4 42" xfId="2510"/>
    <cellStyle name="쉼표 [0] 4 43" xfId="2511"/>
    <cellStyle name="쉼표 [0] 4 44" xfId="2512"/>
    <cellStyle name="쉼표 [0] 4 45" xfId="2513"/>
    <cellStyle name="쉼표 [0] 4 46" xfId="2514"/>
    <cellStyle name="쉼표 [0] 4 47" xfId="2515"/>
    <cellStyle name="쉼표 [0] 4 48" xfId="2516"/>
    <cellStyle name="쉼표 [0] 4 49" xfId="2517"/>
    <cellStyle name="쉼표 [0] 4 5" xfId="2518"/>
    <cellStyle name="쉼표 [0] 4 5 2" xfId="2519"/>
    <cellStyle name="쉼표 [0] 4 5 2 2" xfId="2520"/>
    <cellStyle name="쉼표 [0] 4 5 2 2 2" xfId="2521"/>
    <cellStyle name="쉼표 [0] 4 5 2 3" xfId="2522"/>
    <cellStyle name="쉼표 [0] 4 5 3" xfId="2523"/>
    <cellStyle name="쉼표 [0] 4 5 4" xfId="2524"/>
    <cellStyle name="쉼표 [0] 4 5 5" xfId="2525"/>
    <cellStyle name="쉼표 [0] 4 5 6" xfId="2526"/>
    <cellStyle name="쉼표 [0] 4 5 7" xfId="2527"/>
    <cellStyle name="쉼표 [0] 4 50" xfId="2528"/>
    <cellStyle name="쉼표 [0] 4 6" xfId="2529"/>
    <cellStyle name="쉼표 [0] 4 6 2" xfId="2530"/>
    <cellStyle name="쉼표 [0] 4 6 2 2" xfId="2531"/>
    <cellStyle name="쉼표 [0] 4 6 2 2 2" xfId="2532"/>
    <cellStyle name="쉼표 [0] 4 6 2 3" xfId="2533"/>
    <cellStyle name="쉼표 [0] 4 6 3" xfId="2534"/>
    <cellStyle name="쉼표 [0] 4 6 4" xfId="2535"/>
    <cellStyle name="쉼표 [0] 4 6 5" xfId="2536"/>
    <cellStyle name="쉼표 [0] 4 6 6" xfId="2537"/>
    <cellStyle name="쉼표 [0] 4 6 7" xfId="2538"/>
    <cellStyle name="쉼표 [0] 4 7" xfId="2539"/>
    <cellStyle name="쉼표 [0] 4 7 2" xfId="2540"/>
    <cellStyle name="쉼표 [0] 4 7 2 2" xfId="2541"/>
    <cellStyle name="쉼표 [0] 4 7 2 3" xfId="2542"/>
    <cellStyle name="쉼표 [0] 4 7 2 4" xfId="2543"/>
    <cellStyle name="쉼표 [0] 4 7 2 5" xfId="2544"/>
    <cellStyle name="쉼표 [0] 4 7 2 6" xfId="2545"/>
    <cellStyle name="쉼표 [0] 4 7 2 7" xfId="2546"/>
    <cellStyle name="쉼표 [0] 4 7 2 8" xfId="2547"/>
    <cellStyle name="쉼표 [0] 4 7 2 9" xfId="2548"/>
    <cellStyle name="쉼표 [0] 4 7 3" xfId="2549"/>
    <cellStyle name="쉼표 [0] 4 7 3 2" xfId="2550"/>
    <cellStyle name="쉼표 [0] 4 7 3 3" xfId="2551"/>
    <cellStyle name="쉼표 [0] 4 7 3 4" xfId="2552"/>
    <cellStyle name="쉼표 [0] 4 7 3 5" xfId="2553"/>
    <cellStyle name="쉼표 [0] 4 7 3 5 2" xfId="2554"/>
    <cellStyle name="쉼표 [0] 4 7 3 6" xfId="2555"/>
    <cellStyle name="쉼표 [0] 4 7 4" xfId="2556"/>
    <cellStyle name="쉼표 [0] 4 7 4 2" xfId="2557"/>
    <cellStyle name="쉼표 [0] 4 7 4 3" xfId="2558"/>
    <cellStyle name="쉼표 [0] 4 7 4 4" xfId="2559"/>
    <cellStyle name="쉼표 [0] 4 7 4 5" xfId="2560"/>
    <cellStyle name="쉼표 [0] 4 7 5" xfId="2561"/>
    <cellStyle name="쉼표 [0] 4 8" xfId="2562"/>
    <cellStyle name="쉼표 [0] 4 9" xfId="2563"/>
    <cellStyle name="쉼표 [0] 40" xfId="2564"/>
    <cellStyle name="쉼표 [0] 41" xfId="2565"/>
    <cellStyle name="쉼표 [0] 42" xfId="2566"/>
    <cellStyle name="쉼표 [0] 43" xfId="2567"/>
    <cellStyle name="쉼표 [0] 44" xfId="2568"/>
    <cellStyle name="쉼표 [0] 45" xfId="2569"/>
    <cellStyle name="쉼표 [0] 46" xfId="2570"/>
    <cellStyle name="쉼표 [0] 46 10" xfId="2571"/>
    <cellStyle name="쉼표 [0] 46 2" xfId="2572"/>
    <cellStyle name="쉼표 [0] 46 2 2" xfId="2573"/>
    <cellStyle name="쉼표 [0] 46 2 2 2" xfId="2574"/>
    <cellStyle name="쉼표 [0] 46 2 2 2 2" xfId="2575"/>
    <cellStyle name="쉼표 [0] 46 2 2 2 2 2" xfId="2576"/>
    <cellStyle name="쉼표 [0] 46 2 2 2 2 2 2" xfId="2577"/>
    <cellStyle name="쉼표 [0] 46 2 2 2 2 2 2 2" xfId="2578"/>
    <cellStyle name="쉼표 [0] 46 2 2 2 2 2 3" xfId="2579"/>
    <cellStyle name="쉼표 [0] 46 2 2 2 2 3" xfId="2580"/>
    <cellStyle name="쉼표 [0] 46 2 2 2 2 3 2" xfId="2581"/>
    <cellStyle name="쉼표 [0] 46 2 2 2 2 4" xfId="2582"/>
    <cellStyle name="쉼표 [0] 46 2 2 2 3" xfId="2583"/>
    <cellStyle name="쉼표 [0] 46 2 2 2 3 2" xfId="2584"/>
    <cellStyle name="쉼표 [0] 46 2 2 2 3 2 2" xfId="2585"/>
    <cellStyle name="쉼표 [0] 46 2 2 2 3 2 2 2" xfId="2586"/>
    <cellStyle name="쉼표 [0] 46 2 2 2 3 2 3" xfId="2587"/>
    <cellStyle name="쉼표 [0] 46 2 2 2 3 3" xfId="2588"/>
    <cellStyle name="쉼표 [0] 46 2 2 2 3 3 2" xfId="2589"/>
    <cellStyle name="쉼표 [0] 46 2 2 2 3 4" xfId="2590"/>
    <cellStyle name="쉼표 [0] 46 2 2 2 4" xfId="2591"/>
    <cellStyle name="쉼표 [0] 46 2 2 2 4 2" xfId="2592"/>
    <cellStyle name="쉼표 [0] 46 2 2 2 4 2 2" xfId="2593"/>
    <cellStyle name="쉼표 [0] 46 2 2 2 4 3" xfId="2594"/>
    <cellStyle name="쉼표 [0] 46 2 2 2 5" xfId="2595"/>
    <cellStyle name="쉼표 [0] 46 2 2 2 5 2" xfId="2596"/>
    <cellStyle name="쉼표 [0] 46 2 2 2 6" xfId="2597"/>
    <cellStyle name="쉼표 [0] 46 2 2 3" xfId="2598"/>
    <cellStyle name="쉼표 [0] 46 2 2 3 2" xfId="2599"/>
    <cellStyle name="쉼표 [0] 46 2 2 3 2 2" xfId="2600"/>
    <cellStyle name="쉼표 [0] 46 2 2 3 2 2 2" xfId="2601"/>
    <cellStyle name="쉼표 [0] 46 2 2 3 2 3" xfId="2602"/>
    <cellStyle name="쉼표 [0] 46 2 2 3 3" xfId="2603"/>
    <cellStyle name="쉼표 [0] 46 2 2 3 3 2" xfId="2604"/>
    <cellStyle name="쉼표 [0] 46 2 2 3 4" xfId="2605"/>
    <cellStyle name="쉼표 [0] 46 2 2 4" xfId="2606"/>
    <cellStyle name="쉼표 [0] 46 2 2 4 2" xfId="2607"/>
    <cellStyle name="쉼표 [0] 46 2 2 4 2 2" xfId="2608"/>
    <cellStyle name="쉼표 [0] 46 2 2 4 2 2 2" xfId="2609"/>
    <cellStyle name="쉼표 [0] 46 2 2 4 2 3" xfId="2610"/>
    <cellStyle name="쉼표 [0] 46 2 2 4 3" xfId="2611"/>
    <cellStyle name="쉼표 [0] 46 2 2 4 3 2" xfId="2612"/>
    <cellStyle name="쉼표 [0] 46 2 2 4 4" xfId="2613"/>
    <cellStyle name="쉼표 [0] 46 2 2 5" xfId="2614"/>
    <cellStyle name="쉼표 [0] 46 2 2 5 2" xfId="2615"/>
    <cellStyle name="쉼표 [0] 46 2 2 5 2 2" xfId="2616"/>
    <cellStyle name="쉼표 [0] 46 2 2 5 3" xfId="2617"/>
    <cellStyle name="쉼표 [0] 46 2 2 6" xfId="2618"/>
    <cellStyle name="쉼표 [0] 46 2 2 6 2" xfId="2619"/>
    <cellStyle name="쉼표 [0] 46 2 2 7" xfId="2620"/>
    <cellStyle name="쉼표 [0] 46 2 3" xfId="2621"/>
    <cellStyle name="쉼표 [0] 46 2 3 2" xfId="2622"/>
    <cellStyle name="쉼표 [0] 46 2 3 2 2" xfId="2623"/>
    <cellStyle name="쉼표 [0] 46 2 3 2 2 2" xfId="2624"/>
    <cellStyle name="쉼표 [0] 46 2 3 2 2 2 2" xfId="2625"/>
    <cellStyle name="쉼표 [0] 46 2 3 2 2 2 2 2" xfId="2626"/>
    <cellStyle name="쉼표 [0] 46 2 3 2 2 2 3" xfId="2627"/>
    <cellStyle name="쉼표 [0] 46 2 3 2 2 3" xfId="2628"/>
    <cellStyle name="쉼표 [0] 46 2 3 2 2 3 2" xfId="2629"/>
    <cellStyle name="쉼표 [0] 46 2 3 2 2 4" xfId="2630"/>
    <cellStyle name="쉼표 [0] 46 2 3 2 3" xfId="2631"/>
    <cellStyle name="쉼표 [0] 46 2 3 2 3 2" xfId="2632"/>
    <cellStyle name="쉼표 [0] 46 2 3 2 3 2 2" xfId="2633"/>
    <cellStyle name="쉼표 [0] 46 2 3 2 3 2 2 2" xfId="2634"/>
    <cellStyle name="쉼표 [0] 46 2 3 2 3 2 3" xfId="2635"/>
    <cellStyle name="쉼표 [0] 46 2 3 2 3 3" xfId="2636"/>
    <cellStyle name="쉼표 [0] 46 2 3 2 3 3 2" xfId="2637"/>
    <cellStyle name="쉼표 [0] 46 2 3 2 3 4" xfId="2638"/>
    <cellStyle name="쉼표 [0] 46 2 3 2 4" xfId="2639"/>
    <cellStyle name="쉼표 [0] 46 2 3 2 4 2" xfId="2640"/>
    <cellStyle name="쉼표 [0] 46 2 3 2 4 2 2" xfId="2641"/>
    <cellStyle name="쉼표 [0] 46 2 3 2 4 3" xfId="2642"/>
    <cellStyle name="쉼표 [0] 46 2 3 2 5" xfId="2643"/>
    <cellStyle name="쉼표 [0] 46 2 3 2 5 2" xfId="2644"/>
    <cellStyle name="쉼표 [0] 46 2 3 2 6" xfId="2645"/>
    <cellStyle name="쉼표 [0] 46 2 3 3" xfId="2646"/>
    <cellStyle name="쉼표 [0] 46 2 3 3 2" xfId="2647"/>
    <cellStyle name="쉼표 [0] 46 2 3 3 2 2" xfId="2648"/>
    <cellStyle name="쉼표 [0] 46 2 3 3 2 2 2" xfId="2649"/>
    <cellStyle name="쉼표 [0] 46 2 3 3 2 3" xfId="2650"/>
    <cellStyle name="쉼표 [0] 46 2 3 3 3" xfId="2651"/>
    <cellStyle name="쉼표 [0] 46 2 3 3 3 2" xfId="2652"/>
    <cellStyle name="쉼표 [0] 46 2 3 3 4" xfId="2653"/>
    <cellStyle name="쉼표 [0] 46 2 3 4" xfId="2654"/>
    <cellStyle name="쉼표 [0] 46 2 3 4 2" xfId="2655"/>
    <cellStyle name="쉼표 [0] 46 2 3 4 2 2" xfId="2656"/>
    <cellStyle name="쉼표 [0] 46 2 3 4 2 2 2" xfId="2657"/>
    <cellStyle name="쉼표 [0] 46 2 3 4 2 3" xfId="2658"/>
    <cellStyle name="쉼표 [0] 46 2 3 4 3" xfId="2659"/>
    <cellStyle name="쉼표 [0] 46 2 3 4 3 2" xfId="2660"/>
    <cellStyle name="쉼표 [0] 46 2 3 4 4" xfId="2661"/>
    <cellStyle name="쉼표 [0] 46 2 3 5" xfId="2662"/>
    <cellStyle name="쉼표 [0] 46 2 3 5 2" xfId="2663"/>
    <cellStyle name="쉼표 [0] 46 2 3 5 2 2" xfId="2664"/>
    <cellStyle name="쉼표 [0] 46 2 3 5 3" xfId="2665"/>
    <cellStyle name="쉼표 [0] 46 2 3 6" xfId="2666"/>
    <cellStyle name="쉼표 [0] 46 2 3 6 2" xfId="2667"/>
    <cellStyle name="쉼표 [0] 46 2 3 7" xfId="2668"/>
    <cellStyle name="쉼표 [0] 46 2 4" xfId="2669"/>
    <cellStyle name="쉼표 [0] 46 2 4 2" xfId="2670"/>
    <cellStyle name="쉼표 [0] 46 2 4 2 2" xfId="2671"/>
    <cellStyle name="쉼표 [0] 46 2 4 2 2 2" xfId="2672"/>
    <cellStyle name="쉼표 [0] 46 2 4 2 2 2 2" xfId="2673"/>
    <cellStyle name="쉼표 [0] 46 2 4 2 2 3" xfId="2674"/>
    <cellStyle name="쉼표 [0] 46 2 4 2 3" xfId="2675"/>
    <cellStyle name="쉼표 [0] 46 2 4 2 3 2" xfId="2676"/>
    <cellStyle name="쉼표 [0] 46 2 4 2 4" xfId="2677"/>
    <cellStyle name="쉼표 [0] 46 2 4 3" xfId="2678"/>
    <cellStyle name="쉼표 [0] 46 2 4 3 2" xfId="2679"/>
    <cellStyle name="쉼표 [0] 46 2 4 3 2 2" xfId="2680"/>
    <cellStyle name="쉼표 [0] 46 2 4 3 2 2 2" xfId="2681"/>
    <cellStyle name="쉼표 [0] 46 2 4 3 2 3" xfId="2682"/>
    <cellStyle name="쉼표 [0] 46 2 4 3 3" xfId="2683"/>
    <cellStyle name="쉼표 [0] 46 2 4 3 3 2" xfId="2684"/>
    <cellStyle name="쉼표 [0] 46 2 4 3 4" xfId="2685"/>
    <cellStyle name="쉼표 [0] 46 2 4 4" xfId="2686"/>
    <cellStyle name="쉼표 [0] 46 2 4 4 2" xfId="2687"/>
    <cellStyle name="쉼표 [0] 46 2 4 4 2 2" xfId="2688"/>
    <cellStyle name="쉼표 [0] 46 2 4 4 3" xfId="2689"/>
    <cellStyle name="쉼표 [0] 46 2 4 5" xfId="2690"/>
    <cellStyle name="쉼표 [0] 46 2 4 5 2" xfId="2691"/>
    <cellStyle name="쉼표 [0] 46 2 4 6" xfId="2692"/>
    <cellStyle name="쉼표 [0] 46 2 5" xfId="2693"/>
    <cellStyle name="쉼표 [0] 46 2 5 2" xfId="2694"/>
    <cellStyle name="쉼표 [0] 46 2 5 2 2" xfId="2695"/>
    <cellStyle name="쉼표 [0] 46 2 5 2 2 2" xfId="2696"/>
    <cellStyle name="쉼표 [0] 46 2 5 2 3" xfId="2697"/>
    <cellStyle name="쉼표 [0] 46 2 5 3" xfId="2698"/>
    <cellStyle name="쉼표 [0] 46 2 5 3 2" xfId="2699"/>
    <cellStyle name="쉼표 [0] 46 2 5 4" xfId="2700"/>
    <cellStyle name="쉼표 [0] 46 2 6" xfId="2701"/>
    <cellStyle name="쉼표 [0] 46 2 6 2" xfId="2702"/>
    <cellStyle name="쉼표 [0] 46 2 6 2 2" xfId="2703"/>
    <cellStyle name="쉼표 [0] 46 2 6 2 2 2" xfId="2704"/>
    <cellStyle name="쉼표 [0] 46 2 6 2 3" xfId="2705"/>
    <cellStyle name="쉼표 [0] 46 2 6 3" xfId="2706"/>
    <cellStyle name="쉼표 [0] 46 2 6 3 2" xfId="2707"/>
    <cellStyle name="쉼표 [0] 46 2 6 4" xfId="2708"/>
    <cellStyle name="쉼표 [0] 46 2 7" xfId="2709"/>
    <cellStyle name="쉼표 [0] 46 2 7 2" xfId="2710"/>
    <cellStyle name="쉼표 [0] 46 2 7 2 2" xfId="2711"/>
    <cellStyle name="쉼표 [0] 46 2 7 3" xfId="2712"/>
    <cellStyle name="쉼표 [0] 46 2 8" xfId="2713"/>
    <cellStyle name="쉼표 [0] 46 2 8 2" xfId="2714"/>
    <cellStyle name="쉼표 [0] 46 2 9" xfId="2715"/>
    <cellStyle name="쉼표 [0] 46 3" xfId="2716"/>
    <cellStyle name="쉼표 [0] 46 3 2" xfId="2717"/>
    <cellStyle name="쉼표 [0] 46 3 2 2" xfId="2718"/>
    <cellStyle name="쉼표 [0] 46 3 2 2 2" xfId="2719"/>
    <cellStyle name="쉼표 [0] 46 3 2 2 2 2" xfId="2720"/>
    <cellStyle name="쉼표 [0] 46 3 2 2 2 2 2" xfId="2721"/>
    <cellStyle name="쉼표 [0] 46 3 2 2 2 3" xfId="2722"/>
    <cellStyle name="쉼표 [0] 46 3 2 2 3" xfId="2723"/>
    <cellStyle name="쉼표 [0] 46 3 2 2 3 2" xfId="2724"/>
    <cellStyle name="쉼표 [0] 46 3 2 2 4" xfId="2725"/>
    <cellStyle name="쉼표 [0] 46 3 2 3" xfId="2726"/>
    <cellStyle name="쉼표 [0] 46 3 2 3 2" xfId="2727"/>
    <cellStyle name="쉼표 [0] 46 3 2 3 2 2" xfId="2728"/>
    <cellStyle name="쉼표 [0] 46 3 2 3 2 2 2" xfId="2729"/>
    <cellStyle name="쉼표 [0] 46 3 2 3 2 3" xfId="2730"/>
    <cellStyle name="쉼표 [0] 46 3 2 3 3" xfId="2731"/>
    <cellStyle name="쉼표 [0] 46 3 2 3 3 2" xfId="2732"/>
    <cellStyle name="쉼표 [0] 46 3 2 3 4" xfId="2733"/>
    <cellStyle name="쉼표 [0] 46 3 2 4" xfId="2734"/>
    <cellStyle name="쉼표 [0] 46 3 2 4 2" xfId="2735"/>
    <cellStyle name="쉼표 [0] 46 3 2 4 2 2" xfId="2736"/>
    <cellStyle name="쉼표 [0] 46 3 2 4 3" xfId="2737"/>
    <cellStyle name="쉼표 [0] 46 3 2 5" xfId="2738"/>
    <cellStyle name="쉼표 [0] 46 3 2 5 2" xfId="2739"/>
    <cellStyle name="쉼표 [0] 46 3 2 6" xfId="2740"/>
    <cellStyle name="쉼표 [0] 46 3 3" xfId="2741"/>
    <cellStyle name="쉼표 [0] 46 3 3 2" xfId="2742"/>
    <cellStyle name="쉼표 [0] 46 3 3 2 2" xfId="2743"/>
    <cellStyle name="쉼표 [0] 46 3 3 2 2 2" xfId="2744"/>
    <cellStyle name="쉼표 [0] 46 3 3 2 3" xfId="2745"/>
    <cellStyle name="쉼표 [0] 46 3 3 3" xfId="2746"/>
    <cellStyle name="쉼표 [0] 46 3 3 3 2" xfId="2747"/>
    <cellStyle name="쉼표 [0] 46 3 3 4" xfId="2748"/>
    <cellStyle name="쉼표 [0] 46 3 4" xfId="2749"/>
    <cellStyle name="쉼표 [0] 46 3 4 2" xfId="2750"/>
    <cellStyle name="쉼표 [0] 46 3 4 2 2" xfId="2751"/>
    <cellStyle name="쉼표 [0] 46 3 4 2 2 2" xfId="2752"/>
    <cellStyle name="쉼표 [0] 46 3 4 2 3" xfId="2753"/>
    <cellStyle name="쉼표 [0] 46 3 4 3" xfId="2754"/>
    <cellStyle name="쉼표 [0] 46 3 4 3 2" xfId="2755"/>
    <cellStyle name="쉼표 [0] 46 3 4 4" xfId="2756"/>
    <cellStyle name="쉼표 [0] 46 3 5" xfId="2757"/>
    <cellStyle name="쉼표 [0] 46 3 5 2" xfId="2758"/>
    <cellStyle name="쉼표 [0] 46 3 5 2 2" xfId="2759"/>
    <cellStyle name="쉼표 [0] 46 3 5 3" xfId="2760"/>
    <cellStyle name="쉼표 [0] 46 3 6" xfId="2761"/>
    <cellStyle name="쉼표 [0] 46 3 6 2" xfId="2762"/>
    <cellStyle name="쉼표 [0] 46 3 7" xfId="2763"/>
    <cellStyle name="쉼표 [0] 46 4" xfId="2764"/>
    <cellStyle name="쉼표 [0] 46 4 2" xfId="2765"/>
    <cellStyle name="쉼표 [0] 46 4 2 2" xfId="2766"/>
    <cellStyle name="쉼표 [0] 46 4 2 2 2" xfId="2767"/>
    <cellStyle name="쉼표 [0] 46 4 2 2 2 2" xfId="2768"/>
    <cellStyle name="쉼표 [0] 46 4 2 2 2 2 2" xfId="2769"/>
    <cellStyle name="쉼표 [0] 46 4 2 2 2 3" xfId="2770"/>
    <cellStyle name="쉼표 [0] 46 4 2 2 3" xfId="2771"/>
    <cellStyle name="쉼표 [0] 46 4 2 2 3 2" xfId="2772"/>
    <cellStyle name="쉼표 [0] 46 4 2 2 4" xfId="2773"/>
    <cellStyle name="쉼표 [0] 46 4 2 3" xfId="2774"/>
    <cellStyle name="쉼표 [0] 46 4 2 3 2" xfId="2775"/>
    <cellStyle name="쉼표 [0] 46 4 2 3 2 2" xfId="2776"/>
    <cellStyle name="쉼표 [0] 46 4 2 3 2 2 2" xfId="2777"/>
    <cellStyle name="쉼표 [0] 46 4 2 3 2 3" xfId="2778"/>
    <cellStyle name="쉼표 [0] 46 4 2 3 3" xfId="2779"/>
    <cellStyle name="쉼표 [0] 46 4 2 3 3 2" xfId="2780"/>
    <cellStyle name="쉼표 [0] 46 4 2 3 4" xfId="2781"/>
    <cellStyle name="쉼표 [0] 46 4 2 4" xfId="2782"/>
    <cellStyle name="쉼표 [0] 46 4 2 4 2" xfId="2783"/>
    <cellStyle name="쉼표 [0] 46 4 2 4 2 2" xfId="2784"/>
    <cellStyle name="쉼표 [0] 46 4 2 4 3" xfId="2785"/>
    <cellStyle name="쉼표 [0] 46 4 2 5" xfId="2786"/>
    <cellStyle name="쉼표 [0] 46 4 2 5 2" xfId="2787"/>
    <cellStyle name="쉼표 [0] 46 4 2 6" xfId="2788"/>
    <cellStyle name="쉼표 [0] 46 4 3" xfId="2789"/>
    <cellStyle name="쉼표 [0] 46 4 3 2" xfId="2790"/>
    <cellStyle name="쉼표 [0] 46 4 3 2 2" xfId="2791"/>
    <cellStyle name="쉼표 [0] 46 4 3 2 2 2" xfId="2792"/>
    <cellStyle name="쉼표 [0] 46 4 3 2 3" xfId="2793"/>
    <cellStyle name="쉼표 [0] 46 4 3 3" xfId="2794"/>
    <cellStyle name="쉼표 [0] 46 4 3 3 2" xfId="2795"/>
    <cellStyle name="쉼표 [0] 46 4 3 4" xfId="2796"/>
    <cellStyle name="쉼표 [0] 46 4 4" xfId="2797"/>
    <cellStyle name="쉼표 [0] 46 4 4 2" xfId="2798"/>
    <cellStyle name="쉼표 [0] 46 4 4 2 2" xfId="2799"/>
    <cellStyle name="쉼표 [0] 46 4 4 2 2 2" xfId="2800"/>
    <cellStyle name="쉼표 [0] 46 4 4 2 3" xfId="2801"/>
    <cellStyle name="쉼표 [0] 46 4 4 3" xfId="2802"/>
    <cellStyle name="쉼표 [0] 46 4 4 3 2" xfId="2803"/>
    <cellStyle name="쉼표 [0] 46 4 4 4" xfId="2804"/>
    <cellStyle name="쉼표 [0] 46 4 5" xfId="2805"/>
    <cellStyle name="쉼표 [0] 46 4 5 2" xfId="2806"/>
    <cellStyle name="쉼표 [0] 46 4 5 2 2" xfId="2807"/>
    <cellStyle name="쉼표 [0] 46 4 5 3" xfId="2808"/>
    <cellStyle name="쉼표 [0] 46 4 6" xfId="2809"/>
    <cellStyle name="쉼표 [0] 46 4 6 2" xfId="2810"/>
    <cellStyle name="쉼표 [0] 46 4 7" xfId="2811"/>
    <cellStyle name="쉼표 [0] 46 5" xfId="2812"/>
    <cellStyle name="쉼표 [0] 46 5 2" xfId="2813"/>
    <cellStyle name="쉼표 [0] 46 5 2 2" xfId="2814"/>
    <cellStyle name="쉼표 [0] 46 5 2 2 2" xfId="2815"/>
    <cellStyle name="쉼표 [0] 46 5 2 2 2 2" xfId="2816"/>
    <cellStyle name="쉼표 [0] 46 5 2 2 3" xfId="2817"/>
    <cellStyle name="쉼표 [0] 46 5 2 3" xfId="2818"/>
    <cellStyle name="쉼표 [0] 46 5 2 3 2" xfId="2819"/>
    <cellStyle name="쉼표 [0] 46 5 2 4" xfId="2820"/>
    <cellStyle name="쉼표 [0] 46 5 3" xfId="2821"/>
    <cellStyle name="쉼표 [0] 46 5 3 2" xfId="2822"/>
    <cellStyle name="쉼표 [0] 46 5 3 2 2" xfId="2823"/>
    <cellStyle name="쉼표 [0] 46 5 3 2 2 2" xfId="2824"/>
    <cellStyle name="쉼표 [0] 46 5 3 2 3" xfId="2825"/>
    <cellStyle name="쉼표 [0] 46 5 3 3" xfId="2826"/>
    <cellStyle name="쉼표 [0] 46 5 3 3 2" xfId="2827"/>
    <cellStyle name="쉼표 [0] 46 5 3 4" xfId="2828"/>
    <cellStyle name="쉼표 [0] 46 5 4" xfId="2829"/>
    <cellStyle name="쉼표 [0] 46 5 4 2" xfId="2830"/>
    <cellStyle name="쉼표 [0] 46 5 4 2 2" xfId="2831"/>
    <cellStyle name="쉼표 [0] 46 5 4 3" xfId="2832"/>
    <cellStyle name="쉼표 [0] 46 5 5" xfId="2833"/>
    <cellStyle name="쉼표 [0] 46 5 5 2" xfId="2834"/>
    <cellStyle name="쉼표 [0] 46 5 6" xfId="2835"/>
    <cellStyle name="쉼표 [0] 46 6" xfId="2836"/>
    <cellStyle name="쉼표 [0] 46 6 2" xfId="2837"/>
    <cellStyle name="쉼표 [0] 46 6 2 2" xfId="2838"/>
    <cellStyle name="쉼표 [0] 46 6 2 2 2" xfId="2839"/>
    <cellStyle name="쉼표 [0] 46 6 2 3" xfId="2840"/>
    <cellStyle name="쉼표 [0] 46 6 3" xfId="2841"/>
    <cellStyle name="쉼표 [0] 46 6 3 2" xfId="2842"/>
    <cellStyle name="쉼표 [0] 46 6 4" xfId="2843"/>
    <cellStyle name="쉼표 [0] 46 7" xfId="2844"/>
    <cellStyle name="쉼표 [0] 46 7 2" xfId="2845"/>
    <cellStyle name="쉼표 [0] 46 7 2 2" xfId="2846"/>
    <cellStyle name="쉼표 [0] 46 7 2 2 2" xfId="2847"/>
    <cellStyle name="쉼표 [0] 46 7 2 3" xfId="2848"/>
    <cellStyle name="쉼표 [0] 46 7 3" xfId="2849"/>
    <cellStyle name="쉼표 [0] 46 7 3 2" xfId="2850"/>
    <cellStyle name="쉼표 [0] 46 7 4" xfId="2851"/>
    <cellStyle name="쉼표 [0] 46 8" xfId="2852"/>
    <cellStyle name="쉼표 [0] 46 8 2" xfId="2853"/>
    <cellStyle name="쉼표 [0] 46 8 2 2" xfId="2854"/>
    <cellStyle name="쉼표 [0] 46 8 3" xfId="2855"/>
    <cellStyle name="쉼표 [0] 46 9" xfId="2856"/>
    <cellStyle name="쉼표 [0] 46 9 2" xfId="2857"/>
    <cellStyle name="쉼표 [0] 47" xfId="2858"/>
    <cellStyle name="쉼표 [0] 48" xfId="2859"/>
    <cellStyle name="쉼표 [0] 49" xfId="2860"/>
    <cellStyle name="쉼표 [0] 5" xfId="2861"/>
    <cellStyle name="쉼표 [0] 5 10" xfId="2862"/>
    <cellStyle name="쉼표 [0] 5 11" xfId="2863"/>
    <cellStyle name="쉼표 [0] 5 12" xfId="2864"/>
    <cellStyle name="쉼표 [0] 5 13" xfId="2865"/>
    <cellStyle name="쉼표 [0] 5 2" xfId="2866"/>
    <cellStyle name="쉼표 [0] 5 2 2" xfId="2867"/>
    <cellStyle name="쉼표 [0] 5 2 2 2" xfId="2868"/>
    <cellStyle name="쉼표 [0] 5 2 2 2 2" xfId="2869"/>
    <cellStyle name="쉼표 [0] 5 2 2 3" xfId="2870"/>
    <cellStyle name="쉼표 [0] 5 2 3" xfId="2871"/>
    <cellStyle name="쉼표 [0] 5 2 4" xfId="2872"/>
    <cellStyle name="쉼표 [0] 5 2 5" xfId="2873"/>
    <cellStyle name="쉼표 [0] 5 2 6" xfId="2874"/>
    <cellStyle name="쉼표 [0] 5 2 7" xfId="2875"/>
    <cellStyle name="쉼표 [0] 5 3" xfId="2876"/>
    <cellStyle name="쉼표 [0] 5 4" xfId="2877"/>
    <cellStyle name="쉼표 [0] 5 5" xfId="2878"/>
    <cellStyle name="쉼표 [0] 5 6" xfId="2879"/>
    <cellStyle name="쉼표 [0] 5 7" xfId="2880"/>
    <cellStyle name="쉼표 [0] 5 8" xfId="2881"/>
    <cellStyle name="쉼표 [0] 5 9" xfId="2882"/>
    <cellStyle name="쉼표 [0] 50" xfId="2883"/>
    <cellStyle name="쉼표 [0] 51" xfId="2884"/>
    <cellStyle name="쉼표 [0] 52" xfId="2885"/>
    <cellStyle name="쉼표 [0] 53" xfId="2886"/>
    <cellStyle name="쉼표 [0] 6" xfId="2887"/>
    <cellStyle name="쉼표 [0] 6 10" xfId="2888"/>
    <cellStyle name="쉼표 [0] 6 11" xfId="2889"/>
    <cellStyle name="쉼표 [0] 6 12" xfId="2890"/>
    <cellStyle name="쉼표 [0] 6 13" xfId="2891"/>
    <cellStyle name="쉼표 [0] 6 14" xfId="2892"/>
    <cellStyle name="쉼표 [0] 6 2" xfId="2893"/>
    <cellStyle name="쉼표 [0] 6 2 2" xfId="2894"/>
    <cellStyle name="쉼표 [0] 6 2 2 2" xfId="2895"/>
    <cellStyle name="쉼표 [0] 6 2 2 2 2" xfId="2896"/>
    <cellStyle name="쉼표 [0] 6 2 2 3" xfId="2897"/>
    <cellStyle name="쉼표 [0] 6 2 3" xfId="2898"/>
    <cellStyle name="쉼표 [0] 6 2 4" xfId="2899"/>
    <cellStyle name="쉼표 [0] 6 2 5" xfId="2900"/>
    <cellStyle name="쉼표 [0] 6 2 6" xfId="2901"/>
    <cellStyle name="쉼표 [0] 6 2 7" xfId="2902"/>
    <cellStyle name="쉼표 [0] 6 3" xfId="2903"/>
    <cellStyle name="쉼표 [0] 6 3 2" xfId="2904"/>
    <cellStyle name="쉼표 [0] 6 3 2 2" xfId="2905"/>
    <cellStyle name="쉼표 [0] 6 3 2 2 2" xfId="2906"/>
    <cellStyle name="쉼표 [0] 6 3 2 3" xfId="2907"/>
    <cellStyle name="쉼표 [0] 6 3 3" xfId="2908"/>
    <cellStyle name="쉼표 [0] 6 3 4" xfId="2909"/>
    <cellStyle name="쉼표 [0] 6 3 5" xfId="2910"/>
    <cellStyle name="쉼표 [0] 6 3 6" xfId="2911"/>
    <cellStyle name="쉼표 [0] 6 3 7" xfId="2912"/>
    <cellStyle name="쉼표 [0] 6 4" xfId="2913"/>
    <cellStyle name="쉼표 [0] 6 5" xfId="2914"/>
    <cellStyle name="쉼표 [0] 6 6" xfId="2915"/>
    <cellStyle name="쉼표 [0] 6 7" xfId="2916"/>
    <cellStyle name="쉼표 [0] 6 8" xfId="2917"/>
    <cellStyle name="쉼표 [0] 6 9" xfId="2918"/>
    <cellStyle name="쉼표 [0] 7" xfId="2919"/>
    <cellStyle name="쉼표 [0] 7 10" xfId="2920"/>
    <cellStyle name="쉼표 [0] 7 11" xfId="2921"/>
    <cellStyle name="쉼표 [0] 7 12" xfId="2922"/>
    <cellStyle name="쉼표 [0] 7 2" xfId="2923"/>
    <cellStyle name="쉼표 [0] 7 3" xfId="2924"/>
    <cellStyle name="쉼표 [0] 7 4" xfId="2925"/>
    <cellStyle name="쉼표 [0] 7 5" xfId="2926"/>
    <cellStyle name="쉼표 [0] 7 6" xfId="2927"/>
    <cellStyle name="쉼표 [0] 7 7" xfId="2928"/>
    <cellStyle name="쉼표 [0] 7 8" xfId="2929"/>
    <cellStyle name="쉼표 [0] 7 9" xfId="2930"/>
    <cellStyle name="쉼표 [0] 8" xfId="2931"/>
    <cellStyle name="쉼표 [0] 8 10" xfId="2932"/>
    <cellStyle name="쉼표 [0] 8 11" xfId="2933"/>
    <cellStyle name="쉼표 [0] 8 12" xfId="2934"/>
    <cellStyle name="쉼표 [0] 8 2" xfId="2935"/>
    <cellStyle name="쉼표 [0] 8 3" xfId="2936"/>
    <cellStyle name="쉼표 [0] 8 4" xfId="2937"/>
    <cellStyle name="쉼표 [0] 8 5" xfId="2938"/>
    <cellStyle name="쉼표 [0] 8 6" xfId="2939"/>
    <cellStyle name="쉼표 [0] 8 7" xfId="2940"/>
    <cellStyle name="쉼표 [0] 8 8" xfId="2941"/>
    <cellStyle name="쉼표 [0] 8 9" xfId="2942"/>
    <cellStyle name="쉼표 [0] 9" xfId="2943"/>
    <cellStyle name="쉼표 [0] 9 10" xfId="2944"/>
    <cellStyle name="쉼표 [0] 9 11" xfId="2945"/>
    <cellStyle name="쉼표 [0] 9 12" xfId="2946"/>
    <cellStyle name="쉼표 [0] 9 2" xfId="2947"/>
    <cellStyle name="쉼표 [0] 9 3" xfId="2948"/>
    <cellStyle name="쉼표 [0] 9 4" xfId="2949"/>
    <cellStyle name="쉼표 [0] 9 5" xfId="2950"/>
    <cellStyle name="쉼표 [0] 9 6" xfId="2951"/>
    <cellStyle name="쉼표 [0] 9 7" xfId="2952"/>
    <cellStyle name="쉼표 [0] 9 8" xfId="2953"/>
    <cellStyle name="쉼표 [0] 9 9" xfId="2954"/>
    <cellStyle name="스타일 1" xfId="2955"/>
    <cellStyle name="스타일 1 2" xfId="2956"/>
    <cellStyle name="스타일 10" xfId="2957"/>
    <cellStyle name="스타일 11" xfId="2958"/>
    <cellStyle name="스타일 12" xfId="2959"/>
    <cellStyle name="스타일 13" xfId="2960"/>
    <cellStyle name="스타일 14" xfId="2961"/>
    <cellStyle name="스타일 15" xfId="2962"/>
    <cellStyle name="스타일 16" xfId="2963"/>
    <cellStyle name="스타일 17" xfId="2964"/>
    <cellStyle name="스타일 18" xfId="2965"/>
    <cellStyle name="스타일 19" xfId="2966"/>
    <cellStyle name="스타일 2" xfId="2967"/>
    <cellStyle name="스타일 20" xfId="2968"/>
    <cellStyle name="스타일 21" xfId="2969"/>
    <cellStyle name="스타일 3" xfId="2970"/>
    <cellStyle name="스타일 4" xfId="2971"/>
    <cellStyle name="스타일 5" xfId="2972"/>
    <cellStyle name="스타일 6" xfId="2973"/>
    <cellStyle name="스타일 7" xfId="2974"/>
    <cellStyle name="스타일 8" xfId="2975"/>
    <cellStyle name="스타일 9" xfId="2976"/>
    <cellStyle name="연결된 셀 2" xfId="2977"/>
    <cellStyle name="요약 2" xfId="2978"/>
    <cellStyle name="입력 2" xfId="2979"/>
    <cellStyle name="제목 1 2" xfId="2980"/>
    <cellStyle name="제목 2 2" xfId="2981"/>
    <cellStyle name="제목 3 2" xfId="2982"/>
    <cellStyle name="제목 4 2" xfId="2983"/>
    <cellStyle name="제목 5" xfId="2984"/>
    <cellStyle name="좋음 2" xfId="2985"/>
    <cellStyle name="출력 2" xfId="2986"/>
    <cellStyle name="콤마 [0]_1" xfId="2987"/>
    <cellStyle name="콤마_1" xfId="2988"/>
    <cellStyle name="통화 [0] 10" xfId="2989"/>
    <cellStyle name="통화 [0] 11" xfId="2990"/>
    <cellStyle name="통화 [0] 12" xfId="2991"/>
    <cellStyle name="통화 [0] 12 2" xfId="2992"/>
    <cellStyle name="통화 [0] 13" xfId="2993"/>
    <cellStyle name="통화 [0] 14" xfId="2994"/>
    <cellStyle name="통화 [0] 15" xfId="2995"/>
    <cellStyle name="통화 [0] 16" xfId="2996"/>
    <cellStyle name="통화 [0] 17" xfId="2997"/>
    <cellStyle name="통화 [0] 17 10" xfId="2998"/>
    <cellStyle name="통화 [0] 17 2" xfId="2999"/>
    <cellStyle name="통화 [0] 17 2 2" xfId="3000"/>
    <cellStyle name="통화 [0] 17 2 2 2" xfId="3001"/>
    <cellStyle name="통화 [0] 17 2 2 2 2" xfId="3002"/>
    <cellStyle name="통화 [0] 17 2 2 2 2 2" xfId="3003"/>
    <cellStyle name="통화 [0] 17 2 2 2 2 2 2" xfId="3004"/>
    <cellStyle name="통화 [0] 17 2 2 2 2 2 2 2" xfId="3005"/>
    <cellStyle name="통화 [0] 17 2 2 2 2 2 3" xfId="3006"/>
    <cellStyle name="통화 [0] 17 2 2 2 2 3" xfId="3007"/>
    <cellStyle name="통화 [0] 17 2 2 2 2 3 2" xfId="3008"/>
    <cellStyle name="통화 [0] 17 2 2 2 2 4" xfId="3009"/>
    <cellStyle name="통화 [0] 17 2 2 2 3" xfId="3010"/>
    <cellStyle name="통화 [0] 17 2 2 2 3 2" xfId="3011"/>
    <cellStyle name="통화 [0] 17 2 2 2 3 2 2" xfId="3012"/>
    <cellStyle name="통화 [0] 17 2 2 2 3 2 2 2" xfId="3013"/>
    <cellStyle name="통화 [0] 17 2 2 2 3 2 3" xfId="3014"/>
    <cellStyle name="통화 [0] 17 2 2 2 3 3" xfId="3015"/>
    <cellStyle name="통화 [0] 17 2 2 2 3 3 2" xfId="3016"/>
    <cellStyle name="통화 [0] 17 2 2 2 3 4" xfId="3017"/>
    <cellStyle name="통화 [0] 17 2 2 2 4" xfId="3018"/>
    <cellStyle name="통화 [0] 17 2 2 2 4 2" xfId="3019"/>
    <cellStyle name="통화 [0] 17 2 2 2 4 2 2" xfId="3020"/>
    <cellStyle name="통화 [0] 17 2 2 2 4 3" xfId="3021"/>
    <cellStyle name="통화 [0] 17 2 2 2 5" xfId="3022"/>
    <cellStyle name="통화 [0] 17 2 2 2 5 2" xfId="3023"/>
    <cellStyle name="통화 [0] 17 2 2 2 6" xfId="3024"/>
    <cellStyle name="통화 [0] 17 2 2 3" xfId="3025"/>
    <cellStyle name="통화 [0] 17 2 2 3 2" xfId="3026"/>
    <cellStyle name="통화 [0] 17 2 2 3 2 2" xfId="3027"/>
    <cellStyle name="통화 [0] 17 2 2 3 2 2 2" xfId="3028"/>
    <cellStyle name="통화 [0] 17 2 2 3 2 3" xfId="3029"/>
    <cellStyle name="통화 [0] 17 2 2 3 3" xfId="3030"/>
    <cellStyle name="통화 [0] 17 2 2 3 3 2" xfId="3031"/>
    <cellStyle name="통화 [0] 17 2 2 3 4" xfId="3032"/>
    <cellStyle name="통화 [0] 17 2 2 4" xfId="3033"/>
    <cellStyle name="통화 [0] 17 2 2 4 2" xfId="3034"/>
    <cellStyle name="통화 [0] 17 2 2 4 2 2" xfId="3035"/>
    <cellStyle name="통화 [0] 17 2 2 4 2 2 2" xfId="3036"/>
    <cellStyle name="통화 [0] 17 2 2 4 2 3" xfId="3037"/>
    <cellStyle name="통화 [0] 17 2 2 4 3" xfId="3038"/>
    <cellStyle name="통화 [0] 17 2 2 4 3 2" xfId="3039"/>
    <cellStyle name="통화 [0] 17 2 2 4 4" xfId="3040"/>
    <cellStyle name="통화 [0] 17 2 2 5" xfId="3041"/>
    <cellStyle name="통화 [0] 17 2 2 5 2" xfId="3042"/>
    <cellStyle name="통화 [0] 17 2 2 5 2 2" xfId="3043"/>
    <cellStyle name="통화 [0] 17 2 2 5 3" xfId="3044"/>
    <cellStyle name="통화 [0] 17 2 2 6" xfId="3045"/>
    <cellStyle name="통화 [0] 17 2 2 6 2" xfId="3046"/>
    <cellStyle name="통화 [0] 17 2 2 7" xfId="3047"/>
    <cellStyle name="통화 [0] 17 2 3" xfId="3048"/>
    <cellStyle name="통화 [0] 17 2 3 2" xfId="3049"/>
    <cellStyle name="통화 [0] 17 2 3 2 2" xfId="3050"/>
    <cellStyle name="통화 [0] 17 2 3 2 2 2" xfId="3051"/>
    <cellStyle name="통화 [0] 17 2 3 2 2 2 2" xfId="3052"/>
    <cellStyle name="통화 [0] 17 2 3 2 2 2 2 2" xfId="3053"/>
    <cellStyle name="통화 [0] 17 2 3 2 2 2 3" xfId="3054"/>
    <cellStyle name="통화 [0] 17 2 3 2 2 3" xfId="3055"/>
    <cellStyle name="통화 [0] 17 2 3 2 2 3 2" xfId="3056"/>
    <cellStyle name="통화 [0] 17 2 3 2 2 4" xfId="3057"/>
    <cellStyle name="통화 [0] 17 2 3 2 3" xfId="3058"/>
    <cellStyle name="통화 [0] 17 2 3 2 3 2" xfId="3059"/>
    <cellStyle name="통화 [0] 17 2 3 2 3 2 2" xfId="3060"/>
    <cellStyle name="통화 [0] 17 2 3 2 3 2 2 2" xfId="3061"/>
    <cellStyle name="통화 [0] 17 2 3 2 3 2 3" xfId="3062"/>
    <cellStyle name="통화 [0] 17 2 3 2 3 3" xfId="3063"/>
    <cellStyle name="통화 [0] 17 2 3 2 3 3 2" xfId="3064"/>
    <cellStyle name="통화 [0] 17 2 3 2 3 4" xfId="3065"/>
    <cellStyle name="통화 [0] 17 2 3 2 4" xfId="3066"/>
    <cellStyle name="통화 [0] 17 2 3 2 4 2" xfId="3067"/>
    <cellStyle name="통화 [0] 17 2 3 2 4 2 2" xfId="3068"/>
    <cellStyle name="통화 [0] 17 2 3 2 4 3" xfId="3069"/>
    <cellStyle name="통화 [0] 17 2 3 2 5" xfId="3070"/>
    <cellStyle name="통화 [0] 17 2 3 2 5 2" xfId="3071"/>
    <cellStyle name="통화 [0] 17 2 3 2 6" xfId="3072"/>
    <cellStyle name="통화 [0] 17 2 3 3" xfId="3073"/>
    <cellStyle name="통화 [0] 17 2 3 3 2" xfId="3074"/>
    <cellStyle name="통화 [0] 17 2 3 3 2 2" xfId="3075"/>
    <cellStyle name="통화 [0] 17 2 3 3 2 2 2" xfId="3076"/>
    <cellStyle name="통화 [0] 17 2 3 3 2 3" xfId="3077"/>
    <cellStyle name="통화 [0] 17 2 3 3 3" xfId="3078"/>
    <cellStyle name="통화 [0] 17 2 3 3 3 2" xfId="3079"/>
    <cellStyle name="통화 [0] 17 2 3 3 4" xfId="3080"/>
    <cellStyle name="통화 [0] 17 2 3 4" xfId="3081"/>
    <cellStyle name="통화 [0] 17 2 3 4 2" xfId="3082"/>
    <cellStyle name="통화 [0] 17 2 3 4 2 2" xfId="3083"/>
    <cellStyle name="통화 [0] 17 2 3 4 2 2 2" xfId="3084"/>
    <cellStyle name="통화 [0] 17 2 3 4 2 3" xfId="3085"/>
    <cellStyle name="통화 [0] 17 2 3 4 3" xfId="3086"/>
    <cellStyle name="통화 [0] 17 2 3 4 3 2" xfId="3087"/>
    <cellStyle name="통화 [0] 17 2 3 4 4" xfId="3088"/>
    <cellStyle name="통화 [0] 17 2 3 5" xfId="3089"/>
    <cellStyle name="통화 [0] 17 2 3 5 2" xfId="3090"/>
    <cellStyle name="통화 [0] 17 2 3 5 2 2" xfId="3091"/>
    <cellStyle name="통화 [0] 17 2 3 5 3" xfId="3092"/>
    <cellStyle name="통화 [0] 17 2 3 6" xfId="3093"/>
    <cellStyle name="통화 [0] 17 2 3 6 2" xfId="3094"/>
    <cellStyle name="통화 [0] 17 2 3 7" xfId="3095"/>
    <cellStyle name="통화 [0] 17 2 4" xfId="3096"/>
    <cellStyle name="통화 [0] 17 2 4 2" xfId="3097"/>
    <cellStyle name="통화 [0] 17 2 4 2 2" xfId="3098"/>
    <cellStyle name="통화 [0] 17 2 4 2 2 2" xfId="3099"/>
    <cellStyle name="통화 [0] 17 2 4 2 2 2 2" xfId="3100"/>
    <cellStyle name="통화 [0] 17 2 4 2 2 3" xfId="3101"/>
    <cellStyle name="통화 [0] 17 2 4 2 3" xfId="3102"/>
    <cellStyle name="통화 [0] 17 2 4 2 3 2" xfId="3103"/>
    <cellStyle name="통화 [0] 17 2 4 2 4" xfId="3104"/>
    <cellStyle name="통화 [0] 17 2 4 3" xfId="3105"/>
    <cellStyle name="통화 [0] 17 2 4 3 2" xfId="3106"/>
    <cellStyle name="통화 [0] 17 2 4 3 2 2" xfId="3107"/>
    <cellStyle name="통화 [0] 17 2 4 3 2 2 2" xfId="3108"/>
    <cellStyle name="통화 [0] 17 2 4 3 2 3" xfId="3109"/>
    <cellStyle name="통화 [0] 17 2 4 3 3" xfId="3110"/>
    <cellStyle name="통화 [0] 17 2 4 3 3 2" xfId="3111"/>
    <cellStyle name="통화 [0] 17 2 4 3 4" xfId="3112"/>
    <cellStyle name="통화 [0] 17 2 4 4" xfId="3113"/>
    <cellStyle name="통화 [0] 17 2 4 4 2" xfId="3114"/>
    <cellStyle name="통화 [0] 17 2 4 4 2 2" xfId="3115"/>
    <cellStyle name="통화 [0] 17 2 4 4 3" xfId="3116"/>
    <cellStyle name="통화 [0] 17 2 4 5" xfId="3117"/>
    <cellStyle name="통화 [0] 17 2 4 5 2" xfId="3118"/>
    <cellStyle name="통화 [0] 17 2 4 6" xfId="3119"/>
    <cellStyle name="통화 [0] 17 2 5" xfId="3120"/>
    <cellStyle name="통화 [0] 17 2 5 2" xfId="3121"/>
    <cellStyle name="통화 [0] 17 2 5 2 2" xfId="3122"/>
    <cellStyle name="통화 [0] 17 2 5 2 2 2" xfId="3123"/>
    <cellStyle name="통화 [0] 17 2 5 2 3" xfId="3124"/>
    <cellStyle name="통화 [0] 17 2 5 3" xfId="3125"/>
    <cellStyle name="통화 [0] 17 2 5 3 2" xfId="3126"/>
    <cellStyle name="통화 [0] 17 2 5 4" xfId="3127"/>
    <cellStyle name="통화 [0] 17 2 6" xfId="3128"/>
    <cellStyle name="통화 [0] 17 2 6 2" xfId="3129"/>
    <cellStyle name="통화 [0] 17 2 6 2 2" xfId="3130"/>
    <cellStyle name="통화 [0] 17 2 6 2 2 2" xfId="3131"/>
    <cellStyle name="통화 [0] 17 2 6 2 3" xfId="3132"/>
    <cellStyle name="통화 [0] 17 2 6 3" xfId="3133"/>
    <cellStyle name="통화 [0] 17 2 6 3 2" xfId="3134"/>
    <cellStyle name="통화 [0] 17 2 6 4" xfId="3135"/>
    <cellStyle name="통화 [0] 17 2 7" xfId="3136"/>
    <cellStyle name="통화 [0] 17 2 7 2" xfId="3137"/>
    <cellStyle name="통화 [0] 17 2 7 2 2" xfId="3138"/>
    <cellStyle name="통화 [0] 17 2 7 3" xfId="3139"/>
    <cellStyle name="통화 [0] 17 2 8" xfId="3140"/>
    <cellStyle name="통화 [0] 17 2 8 2" xfId="3141"/>
    <cellStyle name="통화 [0] 17 2 9" xfId="3142"/>
    <cellStyle name="통화 [0] 17 3" xfId="3143"/>
    <cellStyle name="통화 [0] 17 3 2" xfId="3144"/>
    <cellStyle name="통화 [0] 17 3 2 2" xfId="3145"/>
    <cellStyle name="통화 [0] 17 3 2 2 2" xfId="3146"/>
    <cellStyle name="통화 [0] 17 3 2 2 2 2" xfId="3147"/>
    <cellStyle name="통화 [0] 17 3 2 2 2 2 2" xfId="3148"/>
    <cellStyle name="통화 [0] 17 3 2 2 2 3" xfId="3149"/>
    <cellStyle name="통화 [0] 17 3 2 2 3" xfId="3150"/>
    <cellStyle name="통화 [0] 17 3 2 2 3 2" xfId="3151"/>
    <cellStyle name="통화 [0] 17 3 2 2 4" xfId="3152"/>
    <cellStyle name="통화 [0] 17 3 2 3" xfId="3153"/>
    <cellStyle name="통화 [0] 17 3 2 3 2" xfId="3154"/>
    <cellStyle name="통화 [0] 17 3 2 3 2 2" xfId="3155"/>
    <cellStyle name="통화 [0] 17 3 2 3 2 2 2" xfId="3156"/>
    <cellStyle name="통화 [0] 17 3 2 3 2 3" xfId="3157"/>
    <cellStyle name="통화 [0] 17 3 2 3 3" xfId="3158"/>
    <cellStyle name="통화 [0] 17 3 2 3 3 2" xfId="3159"/>
    <cellStyle name="통화 [0] 17 3 2 3 4" xfId="3160"/>
    <cellStyle name="통화 [0] 17 3 2 4" xfId="3161"/>
    <cellStyle name="통화 [0] 17 3 2 4 2" xfId="3162"/>
    <cellStyle name="통화 [0] 17 3 2 4 2 2" xfId="3163"/>
    <cellStyle name="통화 [0] 17 3 2 4 3" xfId="3164"/>
    <cellStyle name="통화 [0] 17 3 2 5" xfId="3165"/>
    <cellStyle name="통화 [0] 17 3 2 5 2" xfId="3166"/>
    <cellStyle name="통화 [0] 17 3 2 6" xfId="3167"/>
    <cellStyle name="통화 [0] 17 3 3" xfId="3168"/>
    <cellStyle name="통화 [0] 17 3 3 2" xfId="3169"/>
    <cellStyle name="통화 [0] 17 3 3 2 2" xfId="3170"/>
    <cellStyle name="통화 [0] 17 3 3 2 2 2" xfId="3171"/>
    <cellStyle name="통화 [0] 17 3 3 2 3" xfId="3172"/>
    <cellStyle name="통화 [0] 17 3 3 3" xfId="3173"/>
    <cellStyle name="통화 [0] 17 3 3 3 2" xfId="3174"/>
    <cellStyle name="통화 [0] 17 3 3 4" xfId="3175"/>
    <cellStyle name="통화 [0] 17 3 4" xfId="3176"/>
    <cellStyle name="통화 [0] 17 3 4 2" xfId="3177"/>
    <cellStyle name="통화 [0] 17 3 4 2 2" xfId="3178"/>
    <cellStyle name="통화 [0] 17 3 4 2 2 2" xfId="3179"/>
    <cellStyle name="통화 [0] 17 3 4 2 3" xfId="3180"/>
    <cellStyle name="통화 [0] 17 3 4 3" xfId="3181"/>
    <cellStyle name="통화 [0] 17 3 4 3 2" xfId="3182"/>
    <cellStyle name="통화 [0] 17 3 4 4" xfId="3183"/>
    <cellStyle name="통화 [0] 17 3 5" xfId="3184"/>
    <cellStyle name="통화 [0] 17 3 5 2" xfId="3185"/>
    <cellStyle name="통화 [0] 17 3 5 2 2" xfId="3186"/>
    <cellStyle name="통화 [0] 17 3 5 3" xfId="3187"/>
    <cellStyle name="통화 [0] 17 3 6" xfId="3188"/>
    <cellStyle name="통화 [0] 17 3 6 2" xfId="3189"/>
    <cellStyle name="통화 [0] 17 3 7" xfId="3190"/>
    <cellStyle name="통화 [0] 17 4" xfId="3191"/>
    <cellStyle name="통화 [0] 17 4 2" xfId="3192"/>
    <cellStyle name="통화 [0] 17 4 2 2" xfId="3193"/>
    <cellStyle name="통화 [0] 17 4 2 2 2" xfId="3194"/>
    <cellStyle name="통화 [0] 17 4 2 2 2 2" xfId="3195"/>
    <cellStyle name="통화 [0] 17 4 2 2 2 2 2" xfId="3196"/>
    <cellStyle name="통화 [0] 17 4 2 2 2 3" xfId="3197"/>
    <cellStyle name="통화 [0] 17 4 2 2 3" xfId="3198"/>
    <cellStyle name="통화 [0] 17 4 2 2 3 2" xfId="3199"/>
    <cellStyle name="통화 [0] 17 4 2 2 4" xfId="3200"/>
    <cellStyle name="통화 [0] 17 4 2 3" xfId="3201"/>
    <cellStyle name="통화 [0] 17 4 2 3 2" xfId="3202"/>
    <cellStyle name="통화 [0] 17 4 2 3 2 2" xfId="3203"/>
    <cellStyle name="통화 [0] 17 4 2 3 2 2 2" xfId="3204"/>
    <cellStyle name="통화 [0] 17 4 2 3 2 3" xfId="3205"/>
    <cellStyle name="통화 [0] 17 4 2 3 3" xfId="3206"/>
    <cellStyle name="통화 [0] 17 4 2 3 3 2" xfId="3207"/>
    <cellStyle name="통화 [0] 17 4 2 3 4" xfId="3208"/>
    <cellStyle name="통화 [0] 17 4 2 4" xfId="3209"/>
    <cellStyle name="통화 [0] 17 4 2 4 2" xfId="3210"/>
    <cellStyle name="통화 [0] 17 4 2 4 2 2" xfId="3211"/>
    <cellStyle name="통화 [0] 17 4 2 4 3" xfId="3212"/>
    <cellStyle name="통화 [0] 17 4 2 5" xfId="3213"/>
    <cellStyle name="통화 [0] 17 4 2 5 2" xfId="3214"/>
    <cellStyle name="통화 [0] 17 4 2 6" xfId="3215"/>
    <cellStyle name="통화 [0] 17 4 3" xfId="3216"/>
    <cellStyle name="통화 [0] 17 4 3 2" xfId="3217"/>
    <cellStyle name="통화 [0] 17 4 3 2 2" xfId="3218"/>
    <cellStyle name="통화 [0] 17 4 3 2 2 2" xfId="3219"/>
    <cellStyle name="통화 [0] 17 4 3 2 3" xfId="3220"/>
    <cellStyle name="통화 [0] 17 4 3 3" xfId="3221"/>
    <cellStyle name="통화 [0] 17 4 3 3 2" xfId="3222"/>
    <cellStyle name="통화 [0] 17 4 3 4" xfId="3223"/>
    <cellStyle name="통화 [0] 17 4 4" xfId="3224"/>
    <cellStyle name="통화 [0] 17 4 4 2" xfId="3225"/>
    <cellStyle name="통화 [0] 17 4 4 2 2" xfId="3226"/>
    <cellStyle name="통화 [0] 17 4 4 2 2 2" xfId="3227"/>
    <cellStyle name="통화 [0] 17 4 4 2 3" xfId="3228"/>
    <cellStyle name="통화 [0] 17 4 4 3" xfId="3229"/>
    <cellStyle name="통화 [0] 17 4 4 3 2" xfId="3230"/>
    <cellStyle name="통화 [0] 17 4 4 4" xfId="3231"/>
    <cellStyle name="통화 [0] 17 4 5" xfId="3232"/>
    <cellStyle name="통화 [0] 17 4 5 2" xfId="3233"/>
    <cellStyle name="통화 [0] 17 4 5 2 2" xfId="3234"/>
    <cellStyle name="통화 [0] 17 4 5 3" xfId="3235"/>
    <cellStyle name="통화 [0] 17 4 6" xfId="3236"/>
    <cellStyle name="통화 [0] 17 4 6 2" xfId="3237"/>
    <cellStyle name="통화 [0] 17 4 7" xfId="3238"/>
    <cellStyle name="통화 [0] 17 5" xfId="3239"/>
    <cellStyle name="통화 [0] 17 5 2" xfId="3240"/>
    <cellStyle name="통화 [0] 17 5 2 2" xfId="3241"/>
    <cellStyle name="통화 [0] 17 5 2 2 2" xfId="3242"/>
    <cellStyle name="통화 [0] 17 5 2 2 2 2" xfId="3243"/>
    <cellStyle name="통화 [0] 17 5 2 2 3" xfId="3244"/>
    <cellStyle name="통화 [0] 17 5 2 3" xfId="3245"/>
    <cellStyle name="통화 [0] 17 5 2 3 2" xfId="3246"/>
    <cellStyle name="통화 [0] 17 5 2 4" xfId="3247"/>
    <cellStyle name="통화 [0] 17 5 3" xfId="3248"/>
    <cellStyle name="통화 [0] 17 5 3 2" xfId="3249"/>
    <cellStyle name="통화 [0] 17 5 3 2 2" xfId="3250"/>
    <cellStyle name="통화 [0] 17 5 3 2 2 2" xfId="3251"/>
    <cellStyle name="통화 [0] 17 5 3 2 3" xfId="3252"/>
    <cellStyle name="통화 [0] 17 5 3 3" xfId="3253"/>
    <cellStyle name="통화 [0] 17 5 3 3 2" xfId="3254"/>
    <cellStyle name="통화 [0] 17 5 3 4" xfId="3255"/>
    <cellStyle name="통화 [0] 17 5 4" xfId="3256"/>
    <cellStyle name="통화 [0] 17 5 4 2" xfId="3257"/>
    <cellStyle name="통화 [0] 17 5 4 2 2" xfId="3258"/>
    <cellStyle name="통화 [0] 17 5 4 3" xfId="3259"/>
    <cellStyle name="통화 [0] 17 5 5" xfId="3260"/>
    <cellStyle name="통화 [0] 17 5 5 2" xfId="3261"/>
    <cellStyle name="통화 [0] 17 5 6" xfId="3262"/>
    <cellStyle name="통화 [0] 17 6" xfId="3263"/>
    <cellStyle name="통화 [0] 17 6 2" xfId="3264"/>
    <cellStyle name="통화 [0] 17 6 2 2" xfId="3265"/>
    <cellStyle name="통화 [0] 17 6 2 2 2" xfId="3266"/>
    <cellStyle name="통화 [0] 17 6 2 3" xfId="3267"/>
    <cellStyle name="통화 [0] 17 6 3" xfId="3268"/>
    <cellStyle name="통화 [0] 17 6 3 2" xfId="3269"/>
    <cellStyle name="통화 [0] 17 6 4" xfId="3270"/>
    <cellStyle name="통화 [0] 17 7" xfId="3271"/>
    <cellStyle name="통화 [0] 17 7 2" xfId="3272"/>
    <cellStyle name="통화 [0] 17 7 2 2" xfId="3273"/>
    <cellStyle name="통화 [0] 17 7 2 2 2" xfId="3274"/>
    <cellStyle name="통화 [0] 17 7 2 3" xfId="3275"/>
    <cellStyle name="통화 [0] 17 7 3" xfId="3276"/>
    <cellStyle name="통화 [0] 17 7 3 2" xfId="3277"/>
    <cellStyle name="통화 [0] 17 7 4" xfId="3278"/>
    <cellStyle name="통화 [0] 17 8" xfId="3279"/>
    <cellStyle name="통화 [0] 17 8 2" xfId="3280"/>
    <cellStyle name="통화 [0] 17 8 2 2" xfId="3281"/>
    <cellStyle name="통화 [0] 17 8 3" xfId="3282"/>
    <cellStyle name="통화 [0] 17 9" xfId="3283"/>
    <cellStyle name="통화 [0] 17 9 2" xfId="3284"/>
    <cellStyle name="통화 [0] 18" xfId="3285"/>
    <cellStyle name="통화 [0] 19" xfId="3286"/>
    <cellStyle name="통화 [0] 2" xfId="3287"/>
    <cellStyle name="통화 [0] 2 10" xfId="3288"/>
    <cellStyle name="통화 [0] 2 10 2" xfId="3289"/>
    <cellStyle name="통화 [0] 2 10 3" xfId="3290"/>
    <cellStyle name="통화 [0] 2 11" xfId="3291"/>
    <cellStyle name="통화 [0] 2 11 2" xfId="3292"/>
    <cellStyle name="통화 [0] 2 11 3" xfId="3293"/>
    <cellStyle name="통화 [0] 2 12" xfId="3294"/>
    <cellStyle name="통화 [0] 2 12 2" xfId="3295"/>
    <cellStyle name="통화 [0] 2 12 3" xfId="3296"/>
    <cellStyle name="통화 [0] 2 13" xfId="3297"/>
    <cellStyle name="통화 [0] 2 13 2" xfId="3298"/>
    <cellStyle name="통화 [0] 2 13 3" xfId="3299"/>
    <cellStyle name="통화 [0] 2 14" xfId="3300"/>
    <cellStyle name="통화 [0] 2 14 2" xfId="3301"/>
    <cellStyle name="통화 [0] 2 14 3" xfId="3302"/>
    <cellStyle name="통화 [0] 2 15" xfId="3303"/>
    <cellStyle name="통화 [0] 2 15 2" xfId="3304"/>
    <cellStyle name="통화 [0] 2 15 3" xfId="3305"/>
    <cellStyle name="통화 [0] 2 16" xfId="3306"/>
    <cellStyle name="통화 [0] 2 17" xfId="3307"/>
    <cellStyle name="통화 [0] 2 18" xfId="3308"/>
    <cellStyle name="통화 [0] 2 19" xfId="3309"/>
    <cellStyle name="통화 [0] 2 2" xfId="3310"/>
    <cellStyle name="통화 [0] 2 2 10" xfId="3311"/>
    <cellStyle name="통화 [0] 2 2 2" xfId="3312"/>
    <cellStyle name="통화 [0] 2 2 2 2" xfId="3313"/>
    <cellStyle name="통화 [0] 2 2 2 2 2" xfId="3314"/>
    <cellStyle name="통화 [0] 2 2 2 2 2 2" xfId="3315"/>
    <cellStyle name="통화 [0] 2 2 2 2 2 2 2" xfId="3316"/>
    <cellStyle name="통화 [0] 2 2 2 2 2 2 2 2" xfId="3317"/>
    <cellStyle name="통화 [0] 2 2 2 2 2 2 2 2 2" xfId="3318"/>
    <cellStyle name="통화 [0] 2 2 2 2 2 2 2 2 2 2" xfId="3319"/>
    <cellStyle name="통화 [0] 2 2 2 2 2 2 2 2 2 2 2" xfId="3320"/>
    <cellStyle name="통화 [0] 2 2 2 2 2 2 2 2 2 2 2 2" xfId="3321"/>
    <cellStyle name="통화 [0] 2 2 2 2 2 2 2 2 2 2 2 2 2" xfId="3322"/>
    <cellStyle name="통화 [0] 2 2 2 2 2 2 2 2 2 2 3" xfId="3323"/>
    <cellStyle name="통화 [0] 2 2 2 2 2 2 2 2 2 3" xfId="3324"/>
    <cellStyle name="통화 [0] 2 2 2 2 2 2 2 2 3" xfId="3325"/>
    <cellStyle name="통화 [0] 2 2 2 2 2 2 2 2 4" xfId="3326"/>
    <cellStyle name="통화 [0] 2 2 2 2 2 2 2 3" xfId="3327"/>
    <cellStyle name="통화 [0] 2 2 2 2 2 2 2 3 2" xfId="3328"/>
    <cellStyle name="통화 [0] 2 2 2 2 2 2 2 4" xfId="3329"/>
    <cellStyle name="통화 [0] 2 2 2 2 2 2 3" xfId="3330"/>
    <cellStyle name="통화 [0] 2 2 2 2 2 2 4" xfId="3331"/>
    <cellStyle name="통화 [0] 2 2 2 2 2 2 5" xfId="3332"/>
    <cellStyle name="통화 [0] 2 2 2 2 2 3" xfId="3333"/>
    <cellStyle name="통화 [0] 2 2 2 2 2 3 2" xfId="3334"/>
    <cellStyle name="통화 [0] 2 2 2 2 2 4" xfId="3335"/>
    <cellStyle name="통화 [0] 2 2 2 2 2 4 2" xfId="3336"/>
    <cellStyle name="통화 [0] 2 2 2 2 2 5" xfId="3337"/>
    <cellStyle name="통화 [0] 2 2 2 2 3" xfId="3338"/>
    <cellStyle name="통화 [0] 2 2 2 2 4" xfId="3339"/>
    <cellStyle name="통화 [0] 2 2 2 2 5" xfId="3340"/>
    <cellStyle name="통화 [0] 2 2 2 2 6" xfId="3341"/>
    <cellStyle name="통화 [0] 2 2 2 3" xfId="3342"/>
    <cellStyle name="통화 [0] 2 2 2 4" xfId="3343"/>
    <cellStyle name="통화 [0] 2 2 2 5" xfId="3344"/>
    <cellStyle name="통화 [0] 2 2 2 6" xfId="3345"/>
    <cellStyle name="통화 [0] 2 2 3" xfId="3346"/>
    <cellStyle name="통화 [0] 2 2 4" xfId="3347"/>
    <cellStyle name="통화 [0] 2 2 5" xfId="3348"/>
    <cellStyle name="통화 [0] 2 2 5 2" xfId="3349"/>
    <cellStyle name="통화 [0] 2 2 5 3" xfId="3350"/>
    <cellStyle name="통화 [0] 2 2 5 3 2" xfId="3351"/>
    <cellStyle name="통화 [0] 2 2 5 4" xfId="3352"/>
    <cellStyle name="통화 [0] 2 2 6" xfId="3353"/>
    <cellStyle name="통화 [0] 2 2 6 2" xfId="3354"/>
    <cellStyle name="통화 [0] 2 2 6 2 2" xfId="3355"/>
    <cellStyle name="통화 [0] 2 2 7" xfId="3356"/>
    <cellStyle name="통화 [0] 2 2 8" xfId="3357"/>
    <cellStyle name="통화 [0] 2 2 9" xfId="3358"/>
    <cellStyle name="통화 [0] 2 20" xfId="3359"/>
    <cellStyle name="통화 [0] 2 21" xfId="3360"/>
    <cellStyle name="통화 [0] 2 22" xfId="3361"/>
    <cellStyle name="통화 [0] 2 23" xfId="3362"/>
    <cellStyle name="통화 [0] 2 24" xfId="3363"/>
    <cellStyle name="통화 [0] 2 25" xfId="3364"/>
    <cellStyle name="통화 [0] 2 26" xfId="3365"/>
    <cellStyle name="통화 [0] 2 27" xfId="3366"/>
    <cellStyle name="통화 [0] 2 28" xfId="3367"/>
    <cellStyle name="통화 [0] 2 28 2" xfId="3368"/>
    <cellStyle name="통화 [0] 2 3" xfId="3369"/>
    <cellStyle name="통화 [0] 2 3 2" xfId="3370"/>
    <cellStyle name="통화 [0] 2 3 2 2" xfId="3371"/>
    <cellStyle name="통화 [0] 2 3 2 2 2" xfId="3372"/>
    <cellStyle name="통화 [0] 2 3 2 3" xfId="3373"/>
    <cellStyle name="통화 [0] 2 3 3" xfId="3374"/>
    <cellStyle name="통화 [0] 2 3 4" xfId="3375"/>
    <cellStyle name="통화 [0] 2 3 5" xfId="3376"/>
    <cellStyle name="통화 [0] 2 3 6" xfId="3377"/>
    <cellStyle name="통화 [0] 2 3 7" xfId="3378"/>
    <cellStyle name="통화 [0] 2 4" xfId="3379"/>
    <cellStyle name="통화 [0] 2 4 2" xfId="3380"/>
    <cellStyle name="통화 [0] 2 4 2 2" xfId="3381"/>
    <cellStyle name="통화 [0] 2 4 2 2 2" xfId="3382"/>
    <cellStyle name="통화 [0] 2 4 2 3" xfId="3383"/>
    <cellStyle name="통화 [0] 2 4 3" xfId="3384"/>
    <cellStyle name="통화 [0] 2 4 4" xfId="3385"/>
    <cellStyle name="통화 [0] 2 4 5" xfId="3386"/>
    <cellStyle name="통화 [0] 2 4 6" xfId="3387"/>
    <cellStyle name="통화 [0] 2 4 7" xfId="3388"/>
    <cellStyle name="통화 [0] 2 5" xfId="3389"/>
    <cellStyle name="통화 [0] 2 6" xfId="3390"/>
    <cellStyle name="통화 [0] 2 6 2" xfId="3391"/>
    <cellStyle name="통화 [0] 2 6 2 2" xfId="3392"/>
    <cellStyle name="통화 [0] 2 6 2 2 2" xfId="3393"/>
    <cellStyle name="통화 [0] 2 6 2 3" xfId="3394"/>
    <cellStyle name="통화 [0] 2 6 3" xfId="3395"/>
    <cellStyle name="통화 [0] 2 6 4" xfId="3396"/>
    <cellStyle name="통화 [0] 2 6 5" xfId="3397"/>
    <cellStyle name="통화 [0] 2 6 6" xfId="3398"/>
    <cellStyle name="통화 [0] 2 6 7" xfId="3399"/>
    <cellStyle name="통화 [0] 2 7" xfId="3400"/>
    <cellStyle name="통화 [0] 2 7 2" xfId="3401"/>
    <cellStyle name="통화 [0] 2 7 3" xfId="3402"/>
    <cellStyle name="통화 [0] 2 8" xfId="3403"/>
    <cellStyle name="통화 [0] 2 8 2" xfId="3404"/>
    <cellStyle name="통화 [0] 2 8 3" xfId="3405"/>
    <cellStyle name="통화 [0] 2 9" xfId="3406"/>
    <cellStyle name="통화 [0] 2 9 2" xfId="3407"/>
    <cellStyle name="통화 [0] 2 9 3" xfId="3408"/>
    <cellStyle name="통화 [0] 20" xfId="3409"/>
    <cellStyle name="통화 [0] 21" xfId="3410"/>
    <cellStyle name="통화 [0] 22" xfId="3411"/>
    <cellStyle name="통화 [0] 23" xfId="3412"/>
    <cellStyle name="통화 [0] 24" xfId="3413"/>
    <cellStyle name="통화 [0] 3" xfId="3414"/>
    <cellStyle name="통화 [0] 3 10" xfId="3415"/>
    <cellStyle name="통화 [0] 3 11" xfId="3416"/>
    <cellStyle name="통화 [0] 3 12" xfId="3417"/>
    <cellStyle name="통화 [0] 3 2" xfId="3418"/>
    <cellStyle name="통화 [0] 3 3" xfId="3419"/>
    <cellStyle name="통화 [0] 3 4" xfId="3420"/>
    <cellStyle name="통화 [0] 3 5" xfId="3421"/>
    <cellStyle name="통화 [0] 3 6" xfId="3422"/>
    <cellStyle name="통화 [0] 3 7" xfId="3423"/>
    <cellStyle name="통화 [0] 3 8" xfId="3424"/>
    <cellStyle name="통화 [0] 3 9" xfId="3425"/>
    <cellStyle name="통화 [0] 33" xfId="3426"/>
    <cellStyle name="통화 [0] 33 2" xfId="3427"/>
    <cellStyle name="통화 [0] 4" xfId="3428"/>
    <cellStyle name="통화 [0] 4 10" xfId="3429"/>
    <cellStyle name="통화 [0] 4 11" xfId="3430"/>
    <cellStyle name="통화 [0] 4 12" xfId="3431"/>
    <cellStyle name="통화 [0] 4 2" xfId="3432"/>
    <cellStyle name="통화 [0] 4 3" xfId="3433"/>
    <cellStyle name="통화 [0] 4 4" xfId="3434"/>
    <cellStyle name="통화 [0] 4 5" xfId="3435"/>
    <cellStyle name="통화 [0] 4 6" xfId="3436"/>
    <cellStyle name="통화 [0] 4 7" xfId="3437"/>
    <cellStyle name="통화 [0] 4 8" xfId="3438"/>
    <cellStyle name="통화 [0] 4 9" xfId="3439"/>
    <cellStyle name="통화 [0] 5" xfId="3440"/>
    <cellStyle name="통화 [0] 5 10" xfId="3441"/>
    <cellStyle name="통화 [0] 5 11" xfId="3442"/>
    <cellStyle name="통화 [0] 5 12" xfId="3443"/>
    <cellStyle name="통화 [0] 5 2" xfId="3444"/>
    <cellStyle name="통화 [0] 5 3" xfId="3445"/>
    <cellStyle name="통화 [0] 5 4" xfId="3446"/>
    <cellStyle name="통화 [0] 5 5" xfId="3447"/>
    <cellStyle name="통화 [0] 5 6" xfId="3448"/>
    <cellStyle name="통화 [0] 5 7" xfId="3449"/>
    <cellStyle name="통화 [0] 5 8" xfId="3450"/>
    <cellStyle name="통화 [0] 5 9" xfId="3451"/>
    <cellStyle name="통화 [0] 6" xfId="3452"/>
    <cellStyle name="통화 [0] 6 10" xfId="3453"/>
    <cellStyle name="통화 [0] 6 11" xfId="3454"/>
    <cellStyle name="통화 [0] 6 12" xfId="3455"/>
    <cellStyle name="통화 [0] 6 2" xfId="3456"/>
    <cellStyle name="통화 [0] 6 3" xfId="3457"/>
    <cellStyle name="통화 [0] 6 4" xfId="3458"/>
    <cellStyle name="통화 [0] 6 5" xfId="3459"/>
    <cellStyle name="통화 [0] 6 6" xfId="3460"/>
    <cellStyle name="통화 [0] 6 7" xfId="3461"/>
    <cellStyle name="통화 [0] 6 8" xfId="3462"/>
    <cellStyle name="통화 [0] 6 9" xfId="3463"/>
    <cellStyle name="통화 [0] 7" xfId="3464"/>
    <cellStyle name="통화 [0] 7 10" xfId="3465"/>
    <cellStyle name="통화 [0] 7 11" xfId="3466"/>
    <cellStyle name="통화 [0] 7 12" xfId="3467"/>
    <cellStyle name="통화 [0] 7 2" xfId="3468"/>
    <cellStyle name="통화 [0] 7 3" xfId="3469"/>
    <cellStyle name="통화 [0] 7 4" xfId="3470"/>
    <cellStyle name="통화 [0] 7 5" xfId="3471"/>
    <cellStyle name="통화 [0] 7 6" xfId="3472"/>
    <cellStyle name="통화 [0] 7 7" xfId="3473"/>
    <cellStyle name="통화 [0] 7 8" xfId="3474"/>
    <cellStyle name="통화 [0] 7 9" xfId="3475"/>
    <cellStyle name="통화 [0] 8" xfId="3476"/>
    <cellStyle name="통화 [0] 8 10" xfId="3477"/>
    <cellStyle name="통화 [0] 8 11" xfId="3478"/>
    <cellStyle name="통화 [0] 8 12" xfId="3479"/>
    <cellStyle name="통화 [0] 8 2" xfId="3480"/>
    <cellStyle name="통화 [0] 8 3" xfId="3481"/>
    <cellStyle name="통화 [0] 8 4" xfId="3482"/>
    <cellStyle name="통화 [0] 8 5" xfId="3483"/>
    <cellStyle name="통화 [0] 8 6" xfId="3484"/>
    <cellStyle name="통화 [0] 8 7" xfId="3485"/>
    <cellStyle name="통화 [0] 8 8" xfId="3486"/>
    <cellStyle name="통화 [0] 8 9" xfId="3487"/>
    <cellStyle name="통화 [0] 9" xfId="3488"/>
    <cellStyle name="표준" xfId="0" builtinId="0"/>
    <cellStyle name="표준 10" xfId="3489"/>
    <cellStyle name="표준 10 2" xfId="3490"/>
    <cellStyle name="표준 10 3" xfId="3491"/>
    <cellStyle name="표준 10 4" xfId="3492"/>
    <cellStyle name="표준 10 5" xfId="3493"/>
    <cellStyle name="표준 11" xfId="3494"/>
    <cellStyle name="표준 11 2" xfId="3495"/>
    <cellStyle name="표준 11 3" xfId="3496"/>
    <cellStyle name="표준 11 4" xfId="3497"/>
    <cellStyle name="표준 11 5" xfId="3498"/>
    <cellStyle name="표준 11 6" xfId="3499"/>
    <cellStyle name="표준 11 7" xfId="3500"/>
    <cellStyle name="표준 11 8" xfId="3501"/>
    <cellStyle name="표준 12" xfId="3502"/>
    <cellStyle name="표준 12 2" xfId="3503"/>
    <cellStyle name="표준 12 3" xfId="3504"/>
    <cellStyle name="표준 12 4" xfId="3505"/>
    <cellStyle name="표준 12 5" xfId="3506"/>
    <cellStyle name="표준 13" xfId="3507"/>
    <cellStyle name="표준 13 10" xfId="3508"/>
    <cellStyle name="표준 13 11" xfId="3509"/>
    <cellStyle name="표준 13 12" xfId="3510"/>
    <cellStyle name="표준 13 13" xfId="3511"/>
    <cellStyle name="표준 13 2" xfId="3512"/>
    <cellStyle name="표준 13 3" xfId="3513"/>
    <cellStyle name="표준 13 4" xfId="3514"/>
    <cellStyle name="표준 13 5" xfId="3515"/>
    <cellStyle name="표준 13 6" xfId="3516"/>
    <cellStyle name="표준 13 7" xfId="3517"/>
    <cellStyle name="표준 13 8" xfId="3518"/>
    <cellStyle name="표준 13 9" xfId="3519"/>
    <cellStyle name="표준 14" xfId="3520"/>
    <cellStyle name="標準 14" xfId="3521"/>
    <cellStyle name="표준 14 10" xfId="3522"/>
    <cellStyle name="표준 14 11" xfId="3523"/>
    <cellStyle name="표준 14 12" xfId="3524"/>
    <cellStyle name="표준 14 2" xfId="3525"/>
    <cellStyle name="표준 14 3" xfId="3526"/>
    <cellStyle name="표준 14 4" xfId="3527"/>
    <cellStyle name="표준 14 5" xfId="3528"/>
    <cellStyle name="표준 14 6" xfId="3529"/>
    <cellStyle name="표준 14 7" xfId="3530"/>
    <cellStyle name="표준 14 8" xfId="3531"/>
    <cellStyle name="표준 14 9" xfId="3532"/>
    <cellStyle name="표준 15" xfId="3533"/>
    <cellStyle name="표준 15 10" xfId="3534"/>
    <cellStyle name="표준 15 11" xfId="3535"/>
    <cellStyle name="표준 15 12" xfId="3536"/>
    <cellStyle name="표준 15 13" xfId="3537"/>
    <cellStyle name="표준 15 2" xfId="3538"/>
    <cellStyle name="표준 15 3" xfId="3539"/>
    <cellStyle name="표준 15 4" xfId="3540"/>
    <cellStyle name="표준 15 5" xfId="3541"/>
    <cellStyle name="표준 15 6" xfId="3542"/>
    <cellStyle name="표준 15 7" xfId="3543"/>
    <cellStyle name="표준 15 8" xfId="3544"/>
    <cellStyle name="표준 15 9" xfId="3545"/>
    <cellStyle name="표준 16" xfId="3546"/>
    <cellStyle name="표준 16 10" xfId="3547"/>
    <cellStyle name="표준 16 11" xfId="3548"/>
    <cellStyle name="표준 16 12" xfId="3549"/>
    <cellStyle name="표준 16 13" xfId="3550"/>
    <cellStyle name="표준 16 2" xfId="3551"/>
    <cellStyle name="표준 16 3" xfId="3552"/>
    <cellStyle name="표준 16 4" xfId="3553"/>
    <cellStyle name="표준 16 5" xfId="3554"/>
    <cellStyle name="표준 16 6" xfId="3555"/>
    <cellStyle name="표준 16 7" xfId="3556"/>
    <cellStyle name="표준 16 8" xfId="3557"/>
    <cellStyle name="표준 16 9" xfId="3558"/>
    <cellStyle name="표준 17" xfId="3559"/>
    <cellStyle name="표준 18" xfId="3560"/>
    <cellStyle name="표준 19" xfId="3561"/>
    <cellStyle name="표준 19 2" xfId="3562"/>
    <cellStyle name="표준 19 3" xfId="3563"/>
    <cellStyle name="표준 19 4" xfId="3564"/>
    <cellStyle name="표준 2" xfId="4"/>
    <cellStyle name="표준 2 10" xfId="3565"/>
    <cellStyle name="표준 2 11" xfId="3566"/>
    <cellStyle name="표준 2 12" xfId="3567"/>
    <cellStyle name="표준 2 13" xfId="3568"/>
    <cellStyle name="표준 2 14" xfId="3569"/>
    <cellStyle name="표준 2 15" xfId="3570"/>
    <cellStyle name="표준 2 16" xfId="3571"/>
    <cellStyle name="표준 2 17" xfId="3572"/>
    <cellStyle name="표준 2 18" xfId="3573"/>
    <cellStyle name="표준 2 19" xfId="3574"/>
    <cellStyle name="표준 2 2" xfId="3575"/>
    <cellStyle name="표준 2 2 2" xfId="3576"/>
    <cellStyle name="표준 2 2 2 2" xfId="3577"/>
    <cellStyle name="표준 2 2 2 2 2" xfId="3578"/>
    <cellStyle name="표준 2 2 2 2 2 2" xfId="3579"/>
    <cellStyle name="표준 2 2 2 2 2 2 2" xfId="3580"/>
    <cellStyle name="표준 2 2 2 2 2 2 2 2" xfId="3581"/>
    <cellStyle name="표준 2 2 2 2 2 2 2 2 2" xfId="3582"/>
    <cellStyle name="표준 2 2 2 2 2 2 2 2 2 2" xfId="3583"/>
    <cellStyle name="표준 2 2 2 2 2 2 2 2 2 2 2" xfId="3584"/>
    <cellStyle name="표준 2 2 2 2 2 2 2 2 2 2 2 2" xfId="3585"/>
    <cellStyle name="표준 2 2 2 2 2 2 2 2 2 2 2 2 2" xfId="3586"/>
    <cellStyle name="표준 2 2 2 2 2 2 2 2 2 2 3" xfId="3587"/>
    <cellStyle name="표준 2 2 2 2 2 2 2 2 2 3" xfId="3588"/>
    <cellStyle name="표준 2 2 2 2 2 2 2 2 3" xfId="3589"/>
    <cellStyle name="표준 2 2 2 2 2 2 2 2 4" xfId="3590"/>
    <cellStyle name="표준 2 2 2 2 2 2 2 3" xfId="3591"/>
    <cellStyle name="표준 2 2 2 2 2 2 2 4" xfId="3592"/>
    <cellStyle name="표준 2 2 2 2 2 2 3" xfId="3593"/>
    <cellStyle name="표준 2 2 2 2 2 2 4" xfId="3594"/>
    <cellStyle name="표준 2 2 2 2 2 2 5" xfId="3595"/>
    <cellStyle name="표준 2 2 2 2 2 3" xfId="3596"/>
    <cellStyle name="표준 2 2 2 2 2 4" xfId="3597"/>
    <cellStyle name="표준 2 2 2 2 2 5" xfId="3598"/>
    <cellStyle name="표준 2 2 2 2 3" xfId="3599"/>
    <cellStyle name="표준 2 2 2 2 4" xfId="3600"/>
    <cellStyle name="표준 2 2 2 2 5" xfId="3601"/>
    <cellStyle name="표준 2 2 2 2 6" xfId="3602"/>
    <cellStyle name="표준 2 2 2 3" xfId="3603"/>
    <cellStyle name="표준 2 2 2 4" xfId="3604"/>
    <cellStyle name="표준 2 2 2 5" xfId="3605"/>
    <cellStyle name="표준 2 2 2 6" xfId="3606"/>
    <cellStyle name="표준 2 2 3" xfId="3607"/>
    <cellStyle name="표준 2 2 4" xfId="3608"/>
    <cellStyle name="표준 2 2 5" xfId="3609"/>
    <cellStyle name="표준 2 2 6" xfId="3610"/>
    <cellStyle name="표준 2 2 7" xfId="3611"/>
    <cellStyle name="표준 2 20" xfId="3612"/>
    <cellStyle name="표준 2 21" xfId="3613"/>
    <cellStyle name="표준 2 22" xfId="3614"/>
    <cellStyle name="표준 2 23" xfId="3615"/>
    <cellStyle name="표준 2 24" xfId="3616"/>
    <cellStyle name="표준 2 25" xfId="3617"/>
    <cellStyle name="표준 2 26" xfId="3618"/>
    <cellStyle name="표준 2 26 2" xfId="3619"/>
    <cellStyle name="표준 2 27" xfId="3620"/>
    <cellStyle name="표준 2 3" xfId="3621"/>
    <cellStyle name="표준 2 4" xfId="3622"/>
    <cellStyle name="표준 2 5" xfId="3623"/>
    <cellStyle name="표준 2 6" xfId="3624"/>
    <cellStyle name="표준 2 7" xfId="3625"/>
    <cellStyle name="표준 2 8" xfId="3626"/>
    <cellStyle name="표준 2 8 10" xfId="3627"/>
    <cellStyle name="표준 2 8 11" xfId="3628"/>
    <cellStyle name="표준 2 8 12" xfId="3629"/>
    <cellStyle name="표준 2 8 13" xfId="3630"/>
    <cellStyle name="표준 2 8 13 2" xfId="3631"/>
    <cellStyle name="표준 2 8 14" xfId="3632"/>
    <cellStyle name="표준 2 8 15" xfId="3633"/>
    <cellStyle name="표준 2 8 16" xfId="3634"/>
    <cellStyle name="표준 2 8 17" xfId="3635"/>
    <cellStyle name="표준 2 8 18" xfId="3636"/>
    <cellStyle name="표준 2 8 19" xfId="3637"/>
    <cellStyle name="표준 2 8 2" xfId="3638"/>
    <cellStyle name="표준 2 8 2 10" xfId="3639"/>
    <cellStyle name="표준 2 8 2 11" xfId="3640"/>
    <cellStyle name="표준 2 8 2 12" xfId="3641"/>
    <cellStyle name="표준 2 8 2 2" xfId="3642"/>
    <cellStyle name="표준 2 8 2 2 2" xfId="3643"/>
    <cellStyle name="표준 2 8 2 3" xfId="3644"/>
    <cellStyle name="표준 2 8 2 4" xfId="3645"/>
    <cellStyle name="표준 2 8 2 5" xfId="3646"/>
    <cellStyle name="표준 2 8 2 6" xfId="3647"/>
    <cellStyle name="표준 2 8 2 7" xfId="3648"/>
    <cellStyle name="표준 2 8 2 8" xfId="3649"/>
    <cellStyle name="표준 2 8 2 9" xfId="3650"/>
    <cellStyle name="표준 2 8 20" xfId="3651"/>
    <cellStyle name="표준 2 8 21" xfId="3652"/>
    <cellStyle name="표준 2 8 22" xfId="3653"/>
    <cellStyle name="표준 2 8 3" xfId="3654"/>
    <cellStyle name="표준 2 8 4" xfId="3655"/>
    <cellStyle name="표준 2 8 5" xfId="3656"/>
    <cellStyle name="표준 2 8 6" xfId="3657"/>
    <cellStyle name="표준 2 8 7" xfId="3658"/>
    <cellStyle name="표준 2 8 8" xfId="3659"/>
    <cellStyle name="표준 2 8 9" xfId="3660"/>
    <cellStyle name="표준 2 9" xfId="3661"/>
    <cellStyle name="표준 2 9 2" xfId="3662"/>
    <cellStyle name="표준 2 9 2 2" xfId="3663"/>
    <cellStyle name="표준 2 9 2 3" xfId="3664"/>
    <cellStyle name="표준 2 9 2 4" xfId="3665"/>
    <cellStyle name="표준 2 9 3" xfId="3666"/>
    <cellStyle name="표준 2 9 4" xfId="3667"/>
    <cellStyle name="표준 20" xfId="3668"/>
    <cellStyle name="표준 20 2" xfId="3669"/>
    <cellStyle name="표준 21" xfId="3670"/>
    <cellStyle name="표준 21 2" xfId="3671"/>
    <cellStyle name="표준 21 3" xfId="3672"/>
    <cellStyle name="표준 21 4" xfId="3673"/>
    <cellStyle name="표준 21 5" xfId="3674"/>
    <cellStyle name="표준 22" xfId="3675"/>
    <cellStyle name="표준 22 10" xfId="3676"/>
    <cellStyle name="표준 22 10 2" xfId="3677"/>
    <cellStyle name="표준 22 10 2 2" xfId="3678"/>
    <cellStyle name="표준 22 10 2 2 2" xfId="3679"/>
    <cellStyle name="표준 22 10 2 3" xfId="3680"/>
    <cellStyle name="표준 22 10 3" xfId="3681"/>
    <cellStyle name="표준 22 10 3 2" xfId="3682"/>
    <cellStyle name="표준 22 10 4" xfId="3683"/>
    <cellStyle name="표준 22 11" xfId="3684"/>
    <cellStyle name="표준 22 11 2" xfId="3685"/>
    <cellStyle name="표준 22 11 2 2" xfId="3686"/>
    <cellStyle name="표준 22 11 2 2 2" xfId="3687"/>
    <cellStyle name="표준 22 11 2 3" xfId="3688"/>
    <cellStyle name="표준 22 11 3" xfId="3689"/>
    <cellStyle name="표준 22 11 3 2" xfId="3690"/>
    <cellStyle name="표준 22 11 4" xfId="3691"/>
    <cellStyle name="표준 22 12" xfId="3692"/>
    <cellStyle name="표준 22 12 2" xfId="3693"/>
    <cellStyle name="표준 22 12 2 2" xfId="3694"/>
    <cellStyle name="표준 22 12 3" xfId="3695"/>
    <cellStyle name="표준 22 13" xfId="3696"/>
    <cellStyle name="표준 22 13 2" xfId="3697"/>
    <cellStyle name="표준 22 14" xfId="3698"/>
    <cellStyle name="표준 22 2" xfId="3699"/>
    <cellStyle name="표준 22 2 10" xfId="3700"/>
    <cellStyle name="표준 22 2 10 2" xfId="3701"/>
    <cellStyle name="표준 22 2 10 2 2" xfId="3702"/>
    <cellStyle name="표준 22 2 10 2 2 2" xfId="3703"/>
    <cellStyle name="표준 22 2 10 2 3" xfId="3704"/>
    <cellStyle name="표준 22 2 10 3" xfId="3705"/>
    <cellStyle name="표준 22 2 10 3 2" xfId="3706"/>
    <cellStyle name="표준 22 2 10 4" xfId="3707"/>
    <cellStyle name="표준 22 2 11" xfId="3708"/>
    <cellStyle name="표준 22 2 11 2" xfId="3709"/>
    <cellStyle name="표준 22 2 11 2 2" xfId="3710"/>
    <cellStyle name="표준 22 2 11 3" xfId="3711"/>
    <cellStyle name="표준 22 2 12" xfId="3712"/>
    <cellStyle name="표준 22 2 12 2" xfId="3713"/>
    <cellStyle name="표준 22 2 13" xfId="3714"/>
    <cellStyle name="표준 22 2 2" xfId="3715"/>
    <cellStyle name="표준 22 2 2 10" xfId="3716"/>
    <cellStyle name="표준 22 2 2 10 2" xfId="3717"/>
    <cellStyle name="표준 22 2 2 10 2 2" xfId="3718"/>
    <cellStyle name="표준 22 2 2 10 3" xfId="3719"/>
    <cellStyle name="표준 22 2 2 11" xfId="3720"/>
    <cellStyle name="표준 22 2 2 11 2" xfId="3721"/>
    <cellStyle name="표준 22 2 2 12" xfId="3722"/>
    <cellStyle name="표준 22 2 2 2" xfId="3723"/>
    <cellStyle name="표준 22 2 2 2 10" xfId="3724"/>
    <cellStyle name="표준 22 2 2 2 2" xfId="3725"/>
    <cellStyle name="표준 22 2 2 2 2 2" xfId="3726"/>
    <cellStyle name="표준 22 2 2 2 2 2 2" xfId="3727"/>
    <cellStyle name="표준 22 2 2 2 2 2 2 2" xfId="3728"/>
    <cellStyle name="표준 22 2 2 2 2 2 2 2 2" xfId="3729"/>
    <cellStyle name="표준 22 2 2 2 2 2 2 2 2 2" xfId="3730"/>
    <cellStyle name="표준 22 2 2 2 2 2 2 2 2 2 2" xfId="3731"/>
    <cellStyle name="표준 22 2 2 2 2 2 2 2 2 3" xfId="3732"/>
    <cellStyle name="표준 22 2 2 2 2 2 2 2 3" xfId="3733"/>
    <cellStyle name="표준 22 2 2 2 2 2 2 2 3 2" xfId="3734"/>
    <cellStyle name="표준 22 2 2 2 2 2 2 2 4" xfId="3735"/>
    <cellStyle name="표준 22 2 2 2 2 2 2 3" xfId="3736"/>
    <cellStyle name="표준 22 2 2 2 2 2 2 3 2" xfId="3737"/>
    <cellStyle name="표준 22 2 2 2 2 2 2 3 2 2" xfId="3738"/>
    <cellStyle name="표준 22 2 2 2 2 2 2 3 2 2 2" xfId="3739"/>
    <cellStyle name="표준 22 2 2 2 2 2 2 3 2 3" xfId="3740"/>
    <cellStyle name="표준 22 2 2 2 2 2 2 3 3" xfId="3741"/>
    <cellStyle name="표준 22 2 2 2 2 2 2 3 3 2" xfId="3742"/>
    <cellStyle name="표준 22 2 2 2 2 2 2 3 4" xfId="3743"/>
    <cellStyle name="표준 22 2 2 2 2 2 2 4" xfId="3744"/>
    <cellStyle name="표준 22 2 2 2 2 2 2 4 2" xfId="3745"/>
    <cellStyle name="표준 22 2 2 2 2 2 2 4 2 2" xfId="3746"/>
    <cellStyle name="표준 22 2 2 2 2 2 2 4 3" xfId="3747"/>
    <cellStyle name="표준 22 2 2 2 2 2 2 5" xfId="3748"/>
    <cellStyle name="표준 22 2 2 2 2 2 2 5 2" xfId="3749"/>
    <cellStyle name="표준 22 2 2 2 2 2 2 6" xfId="3750"/>
    <cellStyle name="표준 22 2 2 2 2 2 3" xfId="3751"/>
    <cellStyle name="표준 22 2 2 2 2 2 3 2" xfId="3752"/>
    <cellStyle name="표준 22 2 2 2 2 2 3 2 2" xfId="3753"/>
    <cellStyle name="표준 22 2 2 2 2 2 3 2 2 2" xfId="3754"/>
    <cellStyle name="표준 22 2 2 2 2 2 3 2 3" xfId="3755"/>
    <cellStyle name="표준 22 2 2 2 2 2 3 3" xfId="3756"/>
    <cellStyle name="표준 22 2 2 2 2 2 3 3 2" xfId="3757"/>
    <cellStyle name="표준 22 2 2 2 2 2 3 4" xfId="3758"/>
    <cellStyle name="표준 22 2 2 2 2 2 4" xfId="3759"/>
    <cellStyle name="표준 22 2 2 2 2 2 4 2" xfId="3760"/>
    <cellStyle name="표준 22 2 2 2 2 2 4 2 2" xfId="3761"/>
    <cellStyle name="표준 22 2 2 2 2 2 4 2 2 2" xfId="3762"/>
    <cellStyle name="표준 22 2 2 2 2 2 4 2 3" xfId="3763"/>
    <cellStyle name="표준 22 2 2 2 2 2 4 3" xfId="3764"/>
    <cellStyle name="표준 22 2 2 2 2 2 4 3 2" xfId="3765"/>
    <cellStyle name="표준 22 2 2 2 2 2 4 4" xfId="3766"/>
    <cellStyle name="표준 22 2 2 2 2 2 5" xfId="3767"/>
    <cellStyle name="표준 22 2 2 2 2 2 5 2" xfId="3768"/>
    <cellStyle name="표준 22 2 2 2 2 2 5 2 2" xfId="3769"/>
    <cellStyle name="표준 22 2 2 2 2 2 5 3" xfId="3770"/>
    <cellStyle name="표준 22 2 2 2 2 2 6" xfId="3771"/>
    <cellStyle name="표준 22 2 2 2 2 2 6 2" xfId="3772"/>
    <cellStyle name="표준 22 2 2 2 2 2 7" xfId="3773"/>
    <cellStyle name="표준 22 2 2 2 2 3" xfId="3774"/>
    <cellStyle name="표준 22 2 2 2 2 3 2" xfId="3775"/>
    <cellStyle name="표준 22 2 2 2 2 3 2 2" xfId="3776"/>
    <cellStyle name="표준 22 2 2 2 2 3 2 2 2" xfId="3777"/>
    <cellStyle name="표준 22 2 2 2 2 3 2 2 2 2" xfId="3778"/>
    <cellStyle name="표준 22 2 2 2 2 3 2 2 2 2 2" xfId="3779"/>
    <cellStyle name="표준 22 2 2 2 2 3 2 2 2 3" xfId="3780"/>
    <cellStyle name="표준 22 2 2 2 2 3 2 2 3" xfId="3781"/>
    <cellStyle name="표준 22 2 2 2 2 3 2 2 3 2" xfId="3782"/>
    <cellStyle name="표준 22 2 2 2 2 3 2 2 4" xfId="3783"/>
    <cellStyle name="표준 22 2 2 2 2 3 2 3" xfId="3784"/>
    <cellStyle name="표준 22 2 2 2 2 3 2 3 2" xfId="3785"/>
    <cellStyle name="표준 22 2 2 2 2 3 2 3 2 2" xfId="3786"/>
    <cellStyle name="표준 22 2 2 2 2 3 2 3 2 2 2" xfId="3787"/>
    <cellStyle name="표준 22 2 2 2 2 3 2 3 2 3" xfId="3788"/>
    <cellStyle name="표준 22 2 2 2 2 3 2 3 3" xfId="3789"/>
    <cellStyle name="표준 22 2 2 2 2 3 2 3 3 2" xfId="3790"/>
    <cellStyle name="표준 22 2 2 2 2 3 2 3 4" xfId="3791"/>
    <cellStyle name="표준 22 2 2 2 2 3 2 4" xfId="3792"/>
    <cellStyle name="표준 22 2 2 2 2 3 2 4 2" xfId="3793"/>
    <cellStyle name="표준 22 2 2 2 2 3 2 4 2 2" xfId="3794"/>
    <cellStyle name="표준 22 2 2 2 2 3 2 4 3" xfId="3795"/>
    <cellStyle name="표준 22 2 2 2 2 3 2 5" xfId="3796"/>
    <cellStyle name="표준 22 2 2 2 2 3 2 5 2" xfId="3797"/>
    <cellStyle name="표준 22 2 2 2 2 3 2 6" xfId="3798"/>
    <cellStyle name="표준 22 2 2 2 2 3 3" xfId="3799"/>
    <cellStyle name="표준 22 2 2 2 2 3 3 2" xfId="3800"/>
    <cellStyle name="표준 22 2 2 2 2 3 3 2 2" xfId="3801"/>
    <cellStyle name="표준 22 2 2 2 2 3 3 2 2 2" xfId="3802"/>
    <cellStyle name="표준 22 2 2 2 2 3 3 2 3" xfId="3803"/>
    <cellStyle name="표준 22 2 2 2 2 3 3 3" xfId="3804"/>
    <cellStyle name="표준 22 2 2 2 2 3 3 3 2" xfId="3805"/>
    <cellStyle name="표준 22 2 2 2 2 3 3 4" xfId="3806"/>
    <cellStyle name="표준 22 2 2 2 2 3 4" xfId="3807"/>
    <cellStyle name="표준 22 2 2 2 2 3 4 2" xfId="3808"/>
    <cellStyle name="표준 22 2 2 2 2 3 4 2 2" xfId="3809"/>
    <cellStyle name="표준 22 2 2 2 2 3 4 2 2 2" xfId="3810"/>
    <cellStyle name="표준 22 2 2 2 2 3 4 2 3" xfId="3811"/>
    <cellStyle name="표준 22 2 2 2 2 3 4 3" xfId="3812"/>
    <cellStyle name="표준 22 2 2 2 2 3 4 3 2" xfId="3813"/>
    <cellStyle name="표준 22 2 2 2 2 3 4 4" xfId="3814"/>
    <cellStyle name="표준 22 2 2 2 2 3 5" xfId="3815"/>
    <cellStyle name="표준 22 2 2 2 2 3 5 2" xfId="3816"/>
    <cellStyle name="표준 22 2 2 2 2 3 5 2 2" xfId="3817"/>
    <cellStyle name="표준 22 2 2 2 2 3 5 3" xfId="3818"/>
    <cellStyle name="표준 22 2 2 2 2 3 6" xfId="3819"/>
    <cellStyle name="표준 22 2 2 2 2 3 6 2" xfId="3820"/>
    <cellStyle name="표준 22 2 2 2 2 3 7" xfId="3821"/>
    <cellStyle name="표준 22 2 2 2 2 4" xfId="3822"/>
    <cellStyle name="표준 22 2 2 2 2 4 2" xfId="3823"/>
    <cellStyle name="표준 22 2 2 2 2 4 2 2" xfId="3824"/>
    <cellStyle name="표준 22 2 2 2 2 4 2 2 2" xfId="3825"/>
    <cellStyle name="표준 22 2 2 2 2 4 2 2 2 2" xfId="3826"/>
    <cellStyle name="표준 22 2 2 2 2 4 2 2 3" xfId="3827"/>
    <cellStyle name="표준 22 2 2 2 2 4 2 3" xfId="3828"/>
    <cellStyle name="표준 22 2 2 2 2 4 2 3 2" xfId="3829"/>
    <cellStyle name="표준 22 2 2 2 2 4 2 4" xfId="3830"/>
    <cellStyle name="표준 22 2 2 2 2 4 3" xfId="3831"/>
    <cellStyle name="표준 22 2 2 2 2 4 3 2" xfId="3832"/>
    <cellStyle name="표준 22 2 2 2 2 4 3 2 2" xfId="3833"/>
    <cellStyle name="표준 22 2 2 2 2 4 3 2 2 2" xfId="3834"/>
    <cellStyle name="표준 22 2 2 2 2 4 3 2 3" xfId="3835"/>
    <cellStyle name="표준 22 2 2 2 2 4 3 3" xfId="3836"/>
    <cellStyle name="표준 22 2 2 2 2 4 3 3 2" xfId="3837"/>
    <cellStyle name="표준 22 2 2 2 2 4 3 4" xfId="3838"/>
    <cellStyle name="표준 22 2 2 2 2 4 4" xfId="3839"/>
    <cellStyle name="표준 22 2 2 2 2 4 4 2" xfId="3840"/>
    <cellStyle name="표준 22 2 2 2 2 4 4 2 2" xfId="3841"/>
    <cellStyle name="표준 22 2 2 2 2 4 4 3" xfId="3842"/>
    <cellStyle name="표준 22 2 2 2 2 4 5" xfId="3843"/>
    <cellStyle name="표준 22 2 2 2 2 4 5 2" xfId="3844"/>
    <cellStyle name="표준 22 2 2 2 2 4 6" xfId="3845"/>
    <cellStyle name="표준 22 2 2 2 2 5" xfId="3846"/>
    <cellStyle name="표준 22 2 2 2 2 5 2" xfId="3847"/>
    <cellStyle name="표준 22 2 2 2 2 5 2 2" xfId="3848"/>
    <cellStyle name="표준 22 2 2 2 2 5 2 2 2" xfId="3849"/>
    <cellStyle name="표준 22 2 2 2 2 5 2 3" xfId="3850"/>
    <cellStyle name="표준 22 2 2 2 2 5 3" xfId="3851"/>
    <cellStyle name="표준 22 2 2 2 2 5 3 2" xfId="3852"/>
    <cellStyle name="표준 22 2 2 2 2 5 4" xfId="3853"/>
    <cellStyle name="표준 22 2 2 2 2 6" xfId="3854"/>
    <cellStyle name="표준 22 2 2 2 2 6 2" xfId="3855"/>
    <cellStyle name="표준 22 2 2 2 2 6 2 2" xfId="3856"/>
    <cellStyle name="표준 22 2 2 2 2 6 2 2 2" xfId="3857"/>
    <cellStyle name="표준 22 2 2 2 2 6 2 3" xfId="3858"/>
    <cellStyle name="표준 22 2 2 2 2 6 3" xfId="3859"/>
    <cellStyle name="표준 22 2 2 2 2 6 3 2" xfId="3860"/>
    <cellStyle name="표준 22 2 2 2 2 6 4" xfId="3861"/>
    <cellStyle name="표준 22 2 2 2 2 7" xfId="3862"/>
    <cellStyle name="표준 22 2 2 2 2 7 2" xfId="3863"/>
    <cellStyle name="표준 22 2 2 2 2 7 2 2" xfId="3864"/>
    <cellStyle name="표준 22 2 2 2 2 7 3" xfId="3865"/>
    <cellStyle name="표준 22 2 2 2 2 8" xfId="3866"/>
    <cellStyle name="표준 22 2 2 2 2 8 2" xfId="3867"/>
    <cellStyle name="표준 22 2 2 2 2 9" xfId="3868"/>
    <cellStyle name="표준 22 2 2 2 3" xfId="3869"/>
    <cellStyle name="표준 22 2 2 2 3 2" xfId="3870"/>
    <cellStyle name="표준 22 2 2 2 3 2 2" xfId="3871"/>
    <cellStyle name="표준 22 2 2 2 3 2 2 2" xfId="3872"/>
    <cellStyle name="표준 22 2 2 2 3 2 2 2 2" xfId="3873"/>
    <cellStyle name="표준 22 2 2 2 3 2 2 2 2 2" xfId="3874"/>
    <cellStyle name="표준 22 2 2 2 3 2 2 2 3" xfId="3875"/>
    <cellStyle name="표준 22 2 2 2 3 2 2 3" xfId="3876"/>
    <cellStyle name="표준 22 2 2 2 3 2 2 3 2" xfId="3877"/>
    <cellStyle name="표준 22 2 2 2 3 2 2 4" xfId="3878"/>
    <cellStyle name="표준 22 2 2 2 3 2 3" xfId="3879"/>
    <cellStyle name="표준 22 2 2 2 3 2 3 2" xfId="3880"/>
    <cellStyle name="표준 22 2 2 2 3 2 3 2 2" xfId="3881"/>
    <cellStyle name="표준 22 2 2 2 3 2 3 2 2 2" xfId="3882"/>
    <cellStyle name="표준 22 2 2 2 3 2 3 2 3" xfId="3883"/>
    <cellStyle name="표준 22 2 2 2 3 2 3 3" xfId="3884"/>
    <cellStyle name="표준 22 2 2 2 3 2 3 3 2" xfId="3885"/>
    <cellStyle name="표준 22 2 2 2 3 2 3 4" xfId="3886"/>
    <cellStyle name="표준 22 2 2 2 3 2 4" xfId="3887"/>
    <cellStyle name="표준 22 2 2 2 3 2 4 2" xfId="3888"/>
    <cellStyle name="표준 22 2 2 2 3 2 4 2 2" xfId="3889"/>
    <cellStyle name="표준 22 2 2 2 3 2 4 3" xfId="3890"/>
    <cellStyle name="표준 22 2 2 2 3 2 5" xfId="3891"/>
    <cellStyle name="표준 22 2 2 2 3 2 5 2" xfId="3892"/>
    <cellStyle name="표준 22 2 2 2 3 2 6" xfId="3893"/>
    <cellStyle name="표준 22 2 2 2 3 3" xfId="3894"/>
    <cellStyle name="표준 22 2 2 2 3 3 2" xfId="3895"/>
    <cellStyle name="표준 22 2 2 2 3 3 2 2" xfId="3896"/>
    <cellStyle name="표준 22 2 2 2 3 3 2 2 2" xfId="3897"/>
    <cellStyle name="표준 22 2 2 2 3 3 2 3" xfId="3898"/>
    <cellStyle name="표준 22 2 2 2 3 3 3" xfId="3899"/>
    <cellStyle name="표준 22 2 2 2 3 3 3 2" xfId="3900"/>
    <cellStyle name="표준 22 2 2 2 3 3 4" xfId="3901"/>
    <cellStyle name="표준 22 2 2 2 3 4" xfId="3902"/>
    <cellStyle name="표준 22 2 2 2 3 4 2" xfId="3903"/>
    <cellStyle name="표준 22 2 2 2 3 4 2 2" xfId="3904"/>
    <cellStyle name="표준 22 2 2 2 3 4 2 2 2" xfId="3905"/>
    <cellStyle name="표준 22 2 2 2 3 4 2 3" xfId="3906"/>
    <cellStyle name="표준 22 2 2 2 3 4 3" xfId="3907"/>
    <cellStyle name="표준 22 2 2 2 3 4 3 2" xfId="3908"/>
    <cellStyle name="표준 22 2 2 2 3 4 4" xfId="3909"/>
    <cellStyle name="표준 22 2 2 2 3 5" xfId="3910"/>
    <cellStyle name="표준 22 2 2 2 3 5 2" xfId="3911"/>
    <cellStyle name="표준 22 2 2 2 3 5 2 2" xfId="3912"/>
    <cellStyle name="표준 22 2 2 2 3 5 3" xfId="3913"/>
    <cellStyle name="표준 22 2 2 2 3 6" xfId="3914"/>
    <cellStyle name="표준 22 2 2 2 3 6 2" xfId="3915"/>
    <cellStyle name="표준 22 2 2 2 3 7" xfId="3916"/>
    <cellStyle name="표준 22 2 2 2 4" xfId="3917"/>
    <cellStyle name="표준 22 2 2 2 4 2" xfId="3918"/>
    <cellStyle name="표준 22 2 2 2 4 2 2" xfId="3919"/>
    <cellStyle name="표준 22 2 2 2 4 2 2 2" xfId="3920"/>
    <cellStyle name="표준 22 2 2 2 4 2 2 2 2" xfId="3921"/>
    <cellStyle name="표준 22 2 2 2 4 2 2 2 2 2" xfId="3922"/>
    <cellStyle name="표준 22 2 2 2 4 2 2 2 3" xfId="3923"/>
    <cellStyle name="표준 22 2 2 2 4 2 2 3" xfId="3924"/>
    <cellStyle name="표준 22 2 2 2 4 2 2 3 2" xfId="3925"/>
    <cellStyle name="표준 22 2 2 2 4 2 2 4" xfId="3926"/>
    <cellStyle name="표준 22 2 2 2 4 2 3" xfId="3927"/>
    <cellStyle name="표준 22 2 2 2 4 2 3 2" xfId="3928"/>
    <cellStyle name="표준 22 2 2 2 4 2 3 2 2" xfId="3929"/>
    <cellStyle name="표준 22 2 2 2 4 2 3 2 2 2" xfId="3930"/>
    <cellStyle name="표준 22 2 2 2 4 2 3 2 3" xfId="3931"/>
    <cellStyle name="표준 22 2 2 2 4 2 3 3" xfId="3932"/>
    <cellStyle name="표준 22 2 2 2 4 2 3 3 2" xfId="3933"/>
    <cellStyle name="표준 22 2 2 2 4 2 3 4" xfId="3934"/>
    <cellStyle name="표준 22 2 2 2 4 2 4" xfId="3935"/>
    <cellStyle name="표준 22 2 2 2 4 2 4 2" xfId="3936"/>
    <cellStyle name="표준 22 2 2 2 4 2 4 2 2" xfId="3937"/>
    <cellStyle name="표준 22 2 2 2 4 2 4 3" xfId="3938"/>
    <cellStyle name="표준 22 2 2 2 4 2 5" xfId="3939"/>
    <cellStyle name="표준 22 2 2 2 4 2 5 2" xfId="3940"/>
    <cellStyle name="표준 22 2 2 2 4 2 6" xfId="3941"/>
    <cellStyle name="표준 22 2 2 2 4 3" xfId="3942"/>
    <cellStyle name="표준 22 2 2 2 4 3 2" xfId="3943"/>
    <cellStyle name="표준 22 2 2 2 4 3 2 2" xfId="3944"/>
    <cellStyle name="표준 22 2 2 2 4 3 2 2 2" xfId="3945"/>
    <cellStyle name="표준 22 2 2 2 4 3 2 3" xfId="3946"/>
    <cellStyle name="표준 22 2 2 2 4 3 3" xfId="3947"/>
    <cellStyle name="표준 22 2 2 2 4 3 3 2" xfId="3948"/>
    <cellStyle name="표준 22 2 2 2 4 3 4" xfId="3949"/>
    <cellStyle name="표준 22 2 2 2 4 4" xfId="3950"/>
    <cellStyle name="표준 22 2 2 2 4 4 2" xfId="3951"/>
    <cellStyle name="표준 22 2 2 2 4 4 2 2" xfId="3952"/>
    <cellStyle name="표준 22 2 2 2 4 4 2 2 2" xfId="3953"/>
    <cellStyle name="표준 22 2 2 2 4 4 2 3" xfId="3954"/>
    <cellStyle name="표준 22 2 2 2 4 4 3" xfId="3955"/>
    <cellStyle name="표준 22 2 2 2 4 4 3 2" xfId="3956"/>
    <cellStyle name="표준 22 2 2 2 4 4 4" xfId="3957"/>
    <cellStyle name="표준 22 2 2 2 4 5" xfId="3958"/>
    <cellStyle name="표준 22 2 2 2 4 5 2" xfId="3959"/>
    <cellStyle name="표준 22 2 2 2 4 5 2 2" xfId="3960"/>
    <cellStyle name="표준 22 2 2 2 4 5 3" xfId="3961"/>
    <cellStyle name="표준 22 2 2 2 4 6" xfId="3962"/>
    <cellStyle name="표준 22 2 2 2 4 6 2" xfId="3963"/>
    <cellStyle name="표준 22 2 2 2 4 7" xfId="3964"/>
    <cellStyle name="표준 22 2 2 2 5" xfId="3965"/>
    <cellStyle name="표준 22 2 2 2 5 2" xfId="3966"/>
    <cellStyle name="표준 22 2 2 2 5 2 2" xfId="3967"/>
    <cellStyle name="표준 22 2 2 2 5 2 2 2" xfId="3968"/>
    <cellStyle name="표준 22 2 2 2 5 2 2 2 2" xfId="3969"/>
    <cellStyle name="표준 22 2 2 2 5 2 2 3" xfId="3970"/>
    <cellStyle name="표준 22 2 2 2 5 2 3" xfId="3971"/>
    <cellStyle name="표준 22 2 2 2 5 2 3 2" xfId="3972"/>
    <cellStyle name="표준 22 2 2 2 5 2 4" xfId="3973"/>
    <cellStyle name="표준 22 2 2 2 5 3" xfId="3974"/>
    <cellStyle name="표준 22 2 2 2 5 3 2" xfId="3975"/>
    <cellStyle name="표준 22 2 2 2 5 3 2 2" xfId="3976"/>
    <cellStyle name="표준 22 2 2 2 5 3 2 2 2" xfId="3977"/>
    <cellStyle name="표준 22 2 2 2 5 3 2 3" xfId="3978"/>
    <cellStyle name="표준 22 2 2 2 5 3 3" xfId="3979"/>
    <cellStyle name="표준 22 2 2 2 5 3 3 2" xfId="3980"/>
    <cellStyle name="표준 22 2 2 2 5 3 4" xfId="3981"/>
    <cellStyle name="표준 22 2 2 2 5 4" xfId="3982"/>
    <cellStyle name="표준 22 2 2 2 5 4 2" xfId="3983"/>
    <cellStyle name="표준 22 2 2 2 5 4 2 2" xfId="3984"/>
    <cellStyle name="표준 22 2 2 2 5 4 3" xfId="3985"/>
    <cellStyle name="표준 22 2 2 2 5 5" xfId="3986"/>
    <cellStyle name="표준 22 2 2 2 5 5 2" xfId="3987"/>
    <cellStyle name="표준 22 2 2 2 5 6" xfId="3988"/>
    <cellStyle name="표준 22 2 2 2 6" xfId="3989"/>
    <cellStyle name="표준 22 2 2 2 6 2" xfId="3990"/>
    <cellStyle name="표준 22 2 2 2 6 2 2" xfId="3991"/>
    <cellStyle name="표준 22 2 2 2 6 2 2 2" xfId="3992"/>
    <cellStyle name="표준 22 2 2 2 6 2 3" xfId="3993"/>
    <cellStyle name="표준 22 2 2 2 6 3" xfId="3994"/>
    <cellStyle name="표준 22 2 2 2 6 3 2" xfId="3995"/>
    <cellStyle name="표준 22 2 2 2 6 4" xfId="3996"/>
    <cellStyle name="표준 22 2 2 2 7" xfId="3997"/>
    <cellStyle name="표준 22 2 2 2 7 2" xfId="3998"/>
    <cellStyle name="표준 22 2 2 2 7 2 2" xfId="3999"/>
    <cellStyle name="표준 22 2 2 2 7 2 2 2" xfId="4000"/>
    <cellStyle name="표준 22 2 2 2 7 2 3" xfId="4001"/>
    <cellStyle name="표준 22 2 2 2 7 3" xfId="4002"/>
    <cellStyle name="표준 22 2 2 2 7 3 2" xfId="4003"/>
    <cellStyle name="표준 22 2 2 2 7 4" xfId="4004"/>
    <cellStyle name="표준 22 2 2 2 8" xfId="4005"/>
    <cellStyle name="표준 22 2 2 2 8 2" xfId="4006"/>
    <cellStyle name="표준 22 2 2 2 8 2 2" xfId="4007"/>
    <cellStyle name="표준 22 2 2 2 8 3" xfId="4008"/>
    <cellStyle name="표준 22 2 2 2 9" xfId="4009"/>
    <cellStyle name="표준 22 2 2 2 9 2" xfId="4010"/>
    <cellStyle name="표준 22 2 2 3" xfId="4011"/>
    <cellStyle name="표준 22 2 2 3 10" xfId="4012"/>
    <cellStyle name="표준 22 2 2 3 2" xfId="4013"/>
    <cellStyle name="표준 22 2 2 3 2 2" xfId="4014"/>
    <cellStyle name="표준 22 2 2 3 2 2 2" xfId="4015"/>
    <cellStyle name="표준 22 2 2 3 2 2 2 2" xfId="4016"/>
    <cellStyle name="표준 22 2 2 3 2 2 2 2 2" xfId="4017"/>
    <cellStyle name="표준 22 2 2 3 2 2 2 2 2 2" xfId="4018"/>
    <cellStyle name="표준 22 2 2 3 2 2 2 2 2 2 2" xfId="4019"/>
    <cellStyle name="표준 22 2 2 3 2 2 2 2 2 3" xfId="4020"/>
    <cellStyle name="표준 22 2 2 3 2 2 2 2 3" xfId="4021"/>
    <cellStyle name="표준 22 2 2 3 2 2 2 2 3 2" xfId="4022"/>
    <cellStyle name="표준 22 2 2 3 2 2 2 2 4" xfId="4023"/>
    <cellStyle name="표준 22 2 2 3 2 2 2 3" xfId="4024"/>
    <cellStyle name="표준 22 2 2 3 2 2 2 3 2" xfId="4025"/>
    <cellStyle name="표준 22 2 2 3 2 2 2 3 2 2" xfId="4026"/>
    <cellStyle name="표준 22 2 2 3 2 2 2 3 2 2 2" xfId="4027"/>
    <cellStyle name="표준 22 2 2 3 2 2 2 3 2 3" xfId="4028"/>
    <cellStyle name="표준 22 2 2 3 2 2 2 3 3" xfId="4029"/>
    <cellStyle name="표준 22 2 2 3 2 2 2 3 3 2" xfId="4030"/>
    <cellStyle name="표준 22 2 2 3 2 2 2 3 4" xfId="4031"/>
    <cellStyle name="표준 22 2 2 3 2 2 2 4" xfId="4032"/>
    <cellStyle name="표준 22 2 2 3 2 2 2 4 2" xfId="4033"/>
    <cellStyle name="표준 22 2 2 3 2 2 2 4 2 2" xfId="4034"/>
    <cellStyle name="표준 22 2 2 3 2 2 2 4 3" xfId="4035"/>
    <cellStyle name="표준 22 2 2 3 2 2 2 5" xfId="4036"/>
    <cellStyle name="표준 22 2 2 3 2 2 2 5 2" xfId="4037"/>
    <cellStyle name="표준 22 2 2 3 2 2 2 6" xfId="4038"/>
    <cellStyle name="표준 22 2 2 3 2 2 3" xfId="4039"/>
    <cellStyle name="표준 22 2 2 3 2 2 3 2" xfId="4040"/>
    <cellStyle name="표준 22 2 2 3 2 2 3 2 2" xfId="4041"/>
    <cellStyle name="표준 22 2 2 3 2 2 3 2 2 2" xfId="4042"/>
    <cellStyle name="표준 22 2 2 3 2 2 3 2 3" xfId="4043"/>
    <cellStyle name="표준 22 2 2 3 2 2 3 3" xfId="4044"/>
    <cellStyle name="표준 22 2 2 3 2 2 3 3 2" xfId="4045"/>
    <cellStyle name="표준 22 2 2 3 2 2 3 4" xfId="4046"/>
    <cellStyle name="표준 22 2 2 3 2 2 4" xfId="4047"/>
    <cellStyle name="표준 22 2 2 3 2 2 4 2" xfId="4048"/>
    <cellStyle name="표준 22 2 2 3 2 2 4 2 2" xfId="4049"/>
    <cellStyle name="표준 22 2 2 3 2 2 4 2 2 2" xfId="4050"/>
    <cellStyle name="표준 22 2 2 3 2 2 4 2 3" xfId="4051"/>
    <cellStyle name="표준 22 2 2 3 2 2 4 3" xfId="4052"/>
    <cellStyle name="표준 22 2 2 3 2 2 4 3 2" xfId="4053"/>
    <cellStyle name="표준 22 2 2 3 2 2 4 4" xfId="4054"/>
    <cellStyle name="표준 22 2 2 3 2 2 5" xfId="4055"/>
    <cellStyle name="표준 22 2 2 3 2 2 5 2" xfId="4056"/>
    <cellStyle name="표준 22 2 2 3 2 2 5 2 2" xfId="4057"/>
    <cellStyle name="표준 22 2 2 3 2 2 5 3" xfId="4058"/>
    <cellStyle name="표준 22 2 2 3 2 2 6" xfId="4059"/>
    <cellStyle name="표준 22 2 2 3 2 2 6 2" xfId="4060"/>
    <cellStyle name="표준 22 2 2 3 2 2 7" xfId="4061"/>
    <cellStyle name="표준 22 2 2 3 2 3" xfId="4062"/>
    <cellStyle name="표준 22 2 2 3 2 3 2" xfId="4063"/>
    <cellStyle name="표준 22 2 2 3 2 3 2 2" xfId="4064"/>
    <cellStyle name="표준 22 2 2 3 2 3 2 2 2" xfId="4065"/>
    <cellStyle name="표준 22 2 2 3 2 3 2 2 2 2" xfId="4066"/>
    <cellStyle name="표준 22 2 2 3 2 3 2 2 2 2 2" xfId="4067"/>
    <cellStyle name="표준 22 2 2 3 2 3 2 2 2 3" xfId="4068"/>
    <cellStyle name="표준 22 2 2 3 2 3 2 2 3" xfId="4069"/>
    <cellStyle name="표준 22 2 2 3 2 3 2 2 3 2" xfId="4070"/>
    <cellStyle name="표준 22 2 2 3 2 3 2 2 4" xfId="4071"/>
    <cellStyle name="표준 22 2 2 3 2 3 2 3" xfId="4072"/>
    <cellStyle name="표준 22 2 2 3 2 3 2 3 2" xfId="4073"/>
    <cellStyle name="표준 22 2 2 3 2 3 2 3 2 2" xfId="4074"/>
    <cellStyle name="표준 22 2 2 3 2 3 2 3 2 2 2" xfId="4075"/>
    <cellStyle name="표준 22 2 2 3 2 3 2 3 2 3" xfId="4076"/>
    <cellStyle name="표준 22 2 2 3 2 3 2 3 3" xfId="4077"/>
    <cellStyle name="표준 22 2 2 3 2 3 2 3 3 2" xfId="4078"/>
    <cellStyle name="표준 22 2 2 3 2 3 2 3 4" xfId="4079"/>
    <cellStyle name="표준 22 2 2 3 2 3 2 4" xfId="4080"/>
    <cellStyle name="표준 22 2 2 3 2 3 2 4 2" xfId="4081"/>
    <cellStyle name="표준 22 2 2 3 2 3 2 4 2 2" xfId="4082"/>
    <cellStyle name="표준 22 2 2 3 2 3 2 4 3" xfId="4083"/>
    <cellStyle name="표준 22 2 2 3 2 3 2 5" xfId="4084"/>
    <cellStyle name="표준 22 2 2 3 2 3 2 5 2" xfId="4085"/>
    <cellStyle name="표준 22 2 2 3 2 3 2 6" xfId="4086"/>
    <cellStyle name="표준 22 2 2 3 2 3 3" xfId="4087"/>
    <cellStyle name="표준 22 2 2 3 2 3 3 2" xfId="4088"/>
    <cellStyle name="표준 22 2 2 3 2 3 3 2 2" xfId="4089"/>
    <cellStyle name="표준 22 2 2 3 2 3 3 2 2 2" xfId="4090"/>
    <cellStyle name="표준 22 2 2 3 2 3 3 2 3" xfId="4091"/>
    <cellStyle name="표준 22 2 2 3 2 3 3 3" xfId="4092"/>
    <cellStyle name="표준 22 2 2 3 2 3 3 3 2" xfId="4093"/>
    <cellStyle name="표준 22 2 2 3 2 3 3 4" xfId="4094"/>
    <cellStyle name="표준 22 2 2 3 2 3 4" xfId="4095"/>
    <cellStyle name="표준 22 2 2 3 2 3 4 2" xfId="4096"/>
    <cellStyle name="표준 22 2 2 3 2 3 4 2 2" xfId="4097"/>
    <cellStyle name="표준 22 2 2 3 2 3 4 2 2 2" xfId="4098"/>
    <cellStyle name="표준 22 2 2 3 2 3 4 2 3" xfId="4099"/>
    <cellStyle name="표준 22 2 2 3 2 3 4 3" xfId="4100"/>
    <cellStyle name="표준 22 2 2 3 2 3 4 3 2" xfId="4101"/>
    <cellStyle name="표준 22 2 2 3 2 3 4 4" xfId="4102"/>
    <cellStyle name="표준 22 2 2 3 2 3 5" xfId="4103"/>
    <cellStyle name="표준 22 2 2 3 2 3 5 2" xfId="4104"/>
    <cellStyle name="표준 22 2 2 3 2 3 5 2 2" xfId="4105"/>
    <cellStyle name="표준 22 2 2 3 2 3 5 3" xfId="4106"/>
    <cellStyle name="표준 22 2 2 3 2 3 6" xfId="4107"/>
    <cellStyle name="표준 22 2 2 3 2 3 6 2" xfId="4108"/>
    <cellStyle name="표준 22 2 2 3 2 3 7" xfId="4109"/>
    <cellStyle name="표준 22 2 2 3 2 4" xfId="4110"/>
    <cellStyle name="표준 22 2 2 3 2 4 2" xfId="4111"/>
    <cellStyle name="표준 22 2 2 3 2 4 2 2" xfId="4112"/>
    <cellStyle name="표준 22 2 2 3 2 4 2 2 2" xfId="4113"/>
    <cellStyle name="표준 22 2 2 3 2 4 2 2 2 2" xfId="4114"/>
    <cellStyle name="표준 22 2 2 3 2 4 2 2 3" xfId="4115"/>
    <cellStyle name="표준 22 2 2 3 2 4 2 3" xfId="4116"/>
    <cellStyle name="표준 22 2 2 3 2 4 2 3 2" xfId="4117"/>
    <cellStyle name="표준 22 2 2 3 2 4 2 4" xfId="4118"/>
    <cellStyle name="표준 22 2 2 3 2 4 3" xfId="4119"/>
    <cellStyle name="표준 22 2 2 3 2 4 3 2" xfId="4120"/>
    <cellStyle name="표준 22 2 2 3 2 4 3 2 2" xfId="4121"/>
    <cellStyle name="표준 22 2 2 3 2 4 3 2 2 2" xfId="4122"/>
    <cellStyle name="표준 22 2 2 3 2 4 3 2 3" xfId="4123"/>
    <cellStyle name="표준 22 2 2 3 2 4 3 3" xfId="4124"/>
    <cellStyle name="표준 22 2 2 3 2 4 3 3 2" xfId="4125"/>
    <cellStyle name="표준 22 2 2 3 2 4 3 4" xfId="4126"/>
    <cellStyle name="표준 22 2 2 3 2 4 4" xfId="4127"/>
    <cellStyle name="표준 22 2 2 3 2 4 4 2" xfId="4128"/>
    <cellStyle name="표준 22 2 2 3 2 4 4 2 2" xfId="4129"/>
    <cellStyle name="표준 22 2 2 3 2 4 4 3" xfId="4130"/>
    <cellStyle name="표준 22 2 2 3 2 4 5" xfId="4131"/>
    <cellStyle name="표준 22 2 2 3 2 4 5 2" xfId="4132"/>
    <cellStyle name="표준 22 2 2 3 2 4 6" xfId="4133"/>
    <cellStyle name="표준 22 2 2 3 2 5" xfId="4134"/>
    <cellStyle name="표준 22 2 2 3 2 5 2" xfId="4135"/>
    <cellStyle name="표준 22 2 2 3 2 5 2 2" xfId="4136"/>
    <cellStyle name="표준 22 2 2 3 2 5 2 2 2" xfId="4137"/>
    <cellStyle name="표준 22 2 2 3 2 5 2 3" xfId="4138"/>
    <cellStyle name="표준 22 2 2 3 2 5 3" xfId="4139"/>
    <cellStyle name="표준 22 2 2 3 2 5 3 2" xfId="4140"/>
    <cellStyle name="표준 22 2 2 3 2 5 4" xfId="4141"/>
    <cellStyle name="표준 22 2 2 3 2 6" xfId="4142"/>
    <cellStyle name="표준 22 2 2 3 2 6 2" xfId="4143"/>
    <cellStyle name="표준 22 2 2 3 2 6 2 2" xfId="4144"/>
    <cellStyle name="표준 22 2 2 3 2 6 2 2 2" xfId="4145"/>
    <cellStyle name="표준 22 2 2 3 2 6 2 3" xfId="4146"/>
    <cellStyle name="표준 22 2 2 3 2 6 3" xfId="4147"/>
    <cellStyle name="표준 22 2 2 3 2 6 3 2" xfId="4148"/>
    <cellStyle name="표준 22 2 2 3 2 6 4" xfId="4149"/>
    <cellStyle name="표준 22 2 2 3 2 7" xfId="4150"/>
    <cellStyle name="표준 22 2 2 3 2 7 2" xfId="4151"/>
    <cellStyle name="표준 22 2 2 3 2 7 2 2" xfId="4152"/>
    <cellStyle name="표준 22 2 2 3 2 7 3" xfId="4153"/>
    <cellStyle name="표준 22 2 2 3 2 8" xfId="4154"/>
    <cellStyle name="표준 22 2 2 3 2 8 2" xfId="4155"/>
    <cellStyle name="표준 22 2 2 3 2 9" xfId="4156"/>
    <cellStyle name="표준 22 2 2 3 3" xfId="4157"/>
    <cellStyle name="표준 22 2 2 3 3 2" xfId="4158"/>
    <cellStyle name="표준 22 2 2 3 3 2 2" xfId="4159"/>
    <cellStyle name="표준 22 2 2 3 3 2 2 2" xfId="4160"/>
    <cellStyle name="표준 22 2 2 3 3 2 2 2 2" xfId="4161"/>
    <cellStyle name="표준 22 2 2 3 3 2 2 2 2 2" xfId="4162"/>
    <cellStyle name="표준 22 2 2 3 3 2 2 2 3" xfId="4163"/>
    <cellStyle name="표준 22 2 2 3 3 2 2 3" xfId="4164"/>
    <cellStyle name="표준 22 2 2 3 3 2 2 3 2" xfId="4165"/>
    <cellStyle name="표준 22 2 2 3 3 2 2 4" xfId="4166"/>
    <cellStyle name="표준 22 2 2 3 3 2 3" xfId="4167"/>
    <cellStyle name="표준 22 2 2 3 3 2 3 2" xfId="4168"/>
    <cellStyle name="표준 22 2 2 3 3 2 3 2 2" xfId="4169"/>
    <cellStyle name="표준 22 2 2 3 3 2 3 2 2 2" xfId="4170"/>
    <cellStyle name="표준 22 2 2 3 3 2 3 2 3" xfId="4171"/>
    <cellStyle name="표준 22 2 2 3 3 2 3 3" xfId="4172"/>
    <cellStyle name="표준 22 2 2 3 3 2 3 3 2" xfId="4173"/>
    <cellStyle name="표준 22 2 2 3 3 2 3 4" xfId="4174"/>
    <cellStyle name="표준 22 2 2 3 3 2 4" xfId="4175"/>
    <cellStyle name="표준 22 2 2 3 3 2 4 2" xfId="4176"/>
    <cellStyle name="표준 22 2 2 3 3 2 4 2 2" xfId="4177"/>
    <cellStyle name="표준 22 2 2 3 3 2 4 3" xfId="4178"/>
    <cellStyle name="표준 22 2 2 3 3 2 5" xfId="4179"/>
    <cellStyle name="표준 22 2 2 3 3 2 5 2" xfId="4180"/>
    <cellStyle name="표준 22 2 2 3 3 2 6" xfId="4181"/>
    <cellStyle name="표준 22 2 2 3 3 3" xfId="4182"/>
    <cellStyle name="표준 22 2 2 3 3 3 2" xfId="4183"/>
    <cellStyle name="표준 22 2 2 3 3 3 2 2" xfId="4184"/>
    <cellStyle name="표준 22 2 2 3 3 3 2 2 2" xfId="4185"/>
    <cellStyle name="표준 22 2 2 3 3 3 2 3" xfId="4186"/>
    <cellStyle name="표준 22 2 2 3 3 3 3" xfId="4187"/>
    <cellStyle name="표준 22 2 2 3 3 3 3 2" xfId="4188"/>
    <cellStyle name="표준 22 2 2 3 3 3 4" xfId="4189"/>
    <cellStyle name="표준 22 2 2 3 3 4" xfId="4190"/>
    <cellStyle name="표준 22 2 2 3 3 4 2" xfId="4191"/>
    <cellStyle name="표준 22 2 2 3 3 4 2 2" xfId="4192"/>
    <cellStyle name="표준 22 2 2 3 3 4 2 2 2" xfId="4193"/>
    <cellStyle name="표준 22 2 2 3 3 4 2 3" xfId="4194"/>
    <cellStyle name="표준 22 2 2 3 3 4 3" xfId="4195"/>
    <cellStyle name="표준 22 2 2 3 3 4 3 2" xfId="4196"/>
    <cellStyle name="표준 22 2 2 3 3 4 4" xfId="4197"/>
    <cellStyle name="표준 22 2 2 3 3 5" xfId="4198"/>
    <cellStyle name="표준 22 2 2 3 3 5 2" xfId="4199"/>
    <cellStyle name="표준 22 2 2 3 3 5 2 2" xfId="4200"/>
    <cellStyle name="표준 22 2 2 3 3 5 3" xfId="4201"/>
    <cellStyle name="표준 22 2 2 3 3 6" xfId="4202"/>
    <cellStyle name="표준 22 2 2 3 3 6 2" xfId="4203"/>
    <cellStyle name="표준 22 2 2 3 3 7" xfId="4204"/>
    <cellStyle name="표준 22 2 2 3 4" xfId="4205"/>
    <cellStyle name="표준 22 2 2 3 4 2" xfId="4206"/>
    <cellStyle name="표준 22 2 2 3 4 2 2" xfId="4207"/>
    <cellStyle name="표준 22 2 2 3 4 2 2 2" xfId="4208"/>
    <cellStyle name="표준 22 2 2 3 4 2 2 2 2" xfId="4209"/>
    <cellStyle name="표준 22 2 2 3 4 2 2 2 2 2" xfId="4210"/>
    <cellStyle name="표준 22 2 2 3 4 2 2 2 3" xfId="4211"/>
    <cellStyle name="표준 22 2 2 3 4 2 2 3" xfId="4212"/>
    <cellStyle name="표준 22 2 2 3 4 2 2 3 2" xfId="4213"/>
    <cellStyle name="표준 22 2 2 3 4 2 2 4" xfId="4214"/>
    <cellStyle name="표준 22 2 2 3 4 2 3" xfId="4215"/>
    <cellStyle name="표준 22 2 2 3 4 2 3 2" xfId="4216"/>
    <cellStyle name="표준 22 2 2 3 4 2 3 2 2" xfId="4217"/>
    <cellStyle name="표준 22 2 2 3 4 2 3 2 2 2" xfId="4218"/>
    <cellStyle name="표준 22 2 2 3 4 2 3 2 3" xfId="4219"/>
    <cellStyle name="표준 22 2 2 3 4 2 3 3" xfId="4220"/>
    <cellStyle name="표준 22 2 2 3 4 2 3 3 2" xfId="4221"/>
    <cellStyle name="표준 22 2 2 3 4 2 3 4" xfId="4222"/>
    <cellStyle name="표준 22 2 2 3 4 2 4" xfId="4223"/>
    <cellStyle name="표준 22 2 2 3 4 2 4 2" xfId="4224"/>
    <cellStyle name="표준 22 2 2 3 4 2 4 2 2" xfId="4225"/>
    <cellStyle name="표준 22 2 2 3 4 2 4 3" xfId="4226"/>
    <cellStyle name="표준 22 2 2 3 4 2 5" xfId="4227"/>
    <cellStyle name="표준 22 2 2 3 4 2 5 2" xfId="4228"/>
    <cellStyle name="표준 22 2 2 3 4 2 6" xfId="4229"/>
    <cellStyle name="표준 22 2 2 3 4 3" xfId="4230"/>
    <cellStyle name="표준 22 2 2 3 4 3 2" xfId="4231"/>
    <cellStyle name="표준 22 2 2 3 4 3 2 2" xfId="4232"/>
    <cellStyle name="표준 22 2 2 3 4 3 2 2 2" xfId="4233"/>
    <cellStyle name="표준 22 2 2 3 4 3 2 3" xfId="4234"/>
    <cellStyle name="표준 22 2 2 3 4 3 3" xfId="4235"/>
    <cellStyle name="표준 22 2 2 3 4 3 3 2" xfId="4236"/>
    <cellStyle name="표준 22 2 2 3 4 3 4" xfId="4237"/>
    <cellStyle name="표준 22 2 2 3 4 4" xfId="4238"/>
    <cellStyle name="표준 22 2 2 3 4 4 2" xfId="4239"/>
    <cellStyle name="표준 22 2 2 3 4 4 2 2" xfId="4240"/>
    <cellStyle name="표준 22 2 2 3 4 4 2 2 2" xfId="4241"/>
    <cellStyle name="표준 22 2 2 3 4 4 2 3" xfId="4242"/>
    <cellStyle name="표준 22 2 2 3 4 4 3" xfId="4243"/>
    <cellStyle name="표준 22 2 2 3 4 4 3 2" xfId="4244"/>
    <cellStyle name="표준 22 2 2 3 4 4 4" xfId="4245"/>
    <cellStyle name="표준 22 2 2 3 4 5" xfId="4246"/>
    <cellStyle name="표준 22 2 2 3 4 5 2" xfId="4247"/>
    <cellStyle name="표준 22 2 2 3 4 5 2 2" xfId="4248"/>
    <cellStyle name="표준 22 2 2 3 4 5 3" xfId="4249"/>
    <cellStyle name="표준 22 2 2 3 4 6" xfId="4250"/>
    <cellStyle name="표준 22 2 2 3 4 6 2" xfId="4251"/>
    <cellStyle name="표준 22 2 2 3 4 7" xfId="4252"/>
    <cellStyle name="표준 22 2 2 3 5" xfId="4253"/>
    <cellStyle name="표준 22 2 2 3 5 2" xfId="4254"/>
    <cellStyle name="표준 22 2 2 3 5 2 2" xfId="4255"/>
    <cellStyle name="표준 22 2 2 3 5 2 2 2" xfId="4256"/>
    <cellStyle name="표준 22 2 2 3 5 2 2 2 2" xfId="4257"/>
    <cellStyle name="표준 22 2 2 3 5 2 2 3" xfId="4258"/>
    <cellStyle name="표준 22 2 2 3 5 2 3" xfId="4259"/>
    <cellStyle name="표준 22 2 2 3 5 2 3 2" xfId="4260"/>
    <cellStyle name="표준 22 2 2 3 5 2 4" xfId="4261"/>
    <cellStyle name="표준 22 2 2 3 5 3" xfId="4262"/>
    <cellStyle name="표준 22 2 2 3 5 3 2" xfId="4263"/>
    <cellStyle name="표준 22 2 2 3 5 3 2 2" xfId="4264"/>
    <cellStyle name="표준 22 2 2 3 5 3 2 2 2" xfId="4265"/>
    <cellStyle name="표준 22 2 2 3 5 3 2 3" xfId="4266"/>
    <cellStyle name="표준 22 2 2 3 5 3 3" xfId="4267"/>
    <cellStyle name="표준 22 2 2 3 5 3 3 2" xfId="4268"/>
    <cellStyle name="표준 22 2 2 3 5 3 4" xfId="4269"/>
    <cellStyle name="표준 22 2 2 3 5 4" xfId="4270"/>
    <cellStyle name="표준 22 2 2 3 5 4 2" xfId="4271"/>
    <cellStyle name="표준 22 2 2 3 5 4 2 2" xfId="4272"/>
    <cellStyle name="표준 22 2 2 3 5 4 3" xfId="4273"/>
    <cellStyle name="표준 22 2 2 3 5 5" xfId="4274"/>
    <cellStyle name="표준 22 2 2 3 5 5 2" xfId="4275"/>
    <cellStyle name="표준 22 2 2 3 5 6" xfId="4276"/>
    <cellStyle name="표준 22 2 2 3 6" xfId="4277"/>
    <cellStyle name="표준 22 2 2 3 6 2" xfId="4278"/>
    <cellStyle name="표준 22 2 2 3 6 2 2" xfId="4279"/>
    <cellStyle name="표준 22 2 2 3 6 2 2 2" xfId="4280"/>
    <cellStyle name="표준 22 2 2 3 6 2 3" xfId="4281"/>
    <cellStyle name="표준 22 2 2 3 6 3" xfId="4282"/>
    <cellStyle name="표준 22 2 2 3 6 3 2" xfId="4283"/>
    <cellStyle name="표준 22 2 2 3 6 4" xfId="4284"/>
    <cellStyle name="표준 22 2 2 3 7" xfId="4285"/>
    <cellStyle name="표준 22 2 2 3 7 2" xfId="4286"/>
    <cellStyle name="표준 22 2 2 3 7 2 2" xfId="4287"/>
    <cellStyle name="표준 22 2 2 3 7 2 2 2" xfId="4288"/>
    <cellStyle name="표준 22 2 2 3 7 2 3" xfId="4289"/>
    <cellStyle name="표준 22 2 2 3 7 3" xfId="4290"/>
    <cellStyle name="표준 22 2 2 3 7 3 2" xfId="4291"/>
    <cellStyle name="표준 22 2 2 3 7 4" xfId="4292"/>
    <cellStyle name="표준 22 2 2 3 8" xfId="4293"/>
    <cellStyle name="표준 22 2 2 3 8 2" xfId="4294"/>
    <cellStyle name="표준 22 2 2 3 8 2 2" xfId="4295"/>
    <cellStyle name="표준 22 2 2 3 8 3" xfId="4296"/>
    <cellStyle name="표준 22 2 2 3 9" xfId="4297"/>
    <cellStyle name="표준 22 2 2 3 9 2" xfId="4298"/>
    <cellStyle name="표준 22 2 2 4" xfId="4299"/>
    <cellStyle name="표준 22 2 2 4 2" xfId="4300"/>
    <cellStyle name="표준 22 2 2 4 2 2" xfId="4301"/>
    <cellStyle name="표준 22 2 2 4 2 2 2" xfId="4302"/>
    <cellStyle name="표준 22 2 2 4 2 2 2 2" xfId="4303"/>
    <cellStyle name="표준 22 2 2 4 2 2 2 2 2" xfId="4304"/>
    <cellStyle name="표준 22 2 2 4 2 2 2 2 2 2" xfId="4305"/>
    <cellStyle name="표준 22 2 2 4 2 2 2 2 3" xfId="4306"/>
    <cellStyle name="표준 22 2 2 4 2 2 2 3" xfId="4307"/>
    <cellStyle name="표준 22 2 2 4 2 2 2 3 2" xfId="4308"/>
    <cellStyle name="표준 22 2 2 4 2 2 2 4" xfId="4309"/>
    <cellStyle name="표준 22 2 2 4 2 2 3" xfId="4310"/>
    <cellStyle name="표준 22 2 2 4 2 2 3 2" xfId="4311"/>
    <cellStyle name="표준 22 2 2 4 2 2 3 2 2" xfId="4312"/>
    <cellStyle name="표준 22 2 2 4 2 2 3 2 2 2" xfId="4313"/>
    <cellStyle name="표준 22 2 2 4 2 2 3 2 3" xfId="4314"/>
    <cellStyle name="표준 22 2 2 4 2 2 3 3" xfId="4315"/>
    <cellStyle name="표준 22 2 2 4 2 2 3 3 2" xfId="4316"/>
    <cellStyle name="표준 22 2 2 4 2 2 3 4" xfId="4317"/>
    <cellStyle name="표준 22 2 2 4 2 2 4" xfId="4318"/>
    <cellStyle name="표준 22 2 2 4 2 2 4 2" xfId="4319"/>
    <cellStyle name="표준 22 2 2 4 2 2 4 2 2" xfId="4320"/>
    <cellStyle name="표준 22 2 2 4 2 2 4 3" xfId="4321"/>
    <cellStyle name="표준 22 2 2 4 2 2 5" xfId="4322"/>
    <cellStyle name="표준 22 2 2 4 2 2 5 2" xfId="4323"/>
    <cellStyle name="표준 22 2 2 4 2 2 6" xfId="4324"/>
    <cellStyle name="표준 22 2 2 4 2 3" xfId="4325"/>
    <cellStyle name="표준 22 2 2 4 2 3 2" xfId="4326"/>
    <cellStyle name="표준 22 2 2 4 2 3 2 2" xfId="4327"/>
    <cellStyle name="표준 22 2 2 4 2 3 2 2 2" xfId="4328"/>
    <cellStyle name="표준 22 2 2 4 2 3 2 3" xfId="4329"/>
    <cellStyle name="표준 22 2 2 4 2 3 3" xfId="4330"/>
    <cellStyle name="표준 22 2 2 4 2 3 3 2" xfId="4331"/>
    <cellStyle name="표준 22 2 2 4 2 3 4" xfId="4332"/>
    <cellStyle name="표준 22 2 2 4 2 4" xfId="4333"/>
    <cellStyle name="표준 22 2 2 4 2 4 2" xfId="4334"/>
    <cellStyle name="표준 22 2 2 4 2 4 2 2" xfId="4335"/>
    <cellStyle name="표준 22 2 2 4 2 4 2 2 2" xfId="4336"/>
    <cellStyle name="표준 22 2 2 4 2 4 2 3" xfId="4337"/>
    <cellStyle name="표준 22 2 2 4 2 4 3" xfId="4338"/>
    <cellStyle name="표준 22 2 2 4 2 4 3 2" xfId="4339"/>
    <cellStyle name="표준 22 2 2 4 2 4 4" xfId="4340"/>
    <cellStyle name="표준 22 2 2 4 2 5" xfId="4341"/>
    <cellStyle name="표준 22 2 2 4 2 5 2" xfId="4342"/>
    <cellStyle name="표준 22 2 2 4 2 5 2 2" xfId="4343"/>
    <cellStyle name="표준 22 2 2 4 2 5 3" xfId="4344"/>
    <cellStyle name="표준 22 2 2 4 2 6" xfId="4345"/>
    <cellStyle name="표준 22 2 2 4 2 6 2" xfId="4346"/>
    <cellStyle name="표준 22 2 2 4 2 7" xfId="4347"/>
    <cellStyle name="표준 22 2 2 4 3" xfId="4348"/>
    <cellStyle name="표준 22 2 2 4 3 2" xfId="4349"/>
    <cellStyle name="표준 22 2 2 4 3 2 2" xfId="4350"/>
    <cellStyle name="표준 22 2 2 4 3 2 2 2" xfId="4351"/>
    <cellStyle name="표준 22 2 2 4 3 2 2 2 2" xfId="4352"/>
    <cellStyle name="표준 22 2 2 4 3 2 2 2 2 2" xfId="4353"/>
    <cellStyle name="표준 22 2 2 4 3 2 2 2 3" xfId="4354"/>
    <cellStyle name="표준 22 2 2 4 3 2 2 3" xfId="4355"/>
    <cellStyle name="표준 22 2 2 4 3 2 2 3 2" xfId="4356"/>
    <cellStyle name="표준 22 2 2 4 3 2 2 4" xfId="4357"/>
    <cellStyle name="표준 22 2 2 4 3 2 3" xfId="4358"/>
    <cellStyle name="표준 22 2 2 4 3 2 3 2" xfId="4359"/>
    <cellStyle name="표준 22 2 2 4 3 2 3 2 2" xfId="4360"/>
    <cellStyle name="표준 22 2 2 4 3 2 3 2 2 2" xfId="4361"/>
    <cellStyle name="표준 22 2 2 4 3 2 3 2 3" xfId="4362"/>
    <cellStyle name="표준 22 2 2 4 3 2 3 3" xfId="4363"/>
    <cellStyle name="표준 22 2 2 4 3 2 3 3 2" xfId="4364"/>
    <cellStyle name="표준 22 2 2 4 3 2 3 4" xfId="4365"/>
    <cellStyle name="표준 22 2 2 4 3 2 4" xfId="4366"/>
    <cellStyle name="표준 22 2 2 4 3 2 4 2" xfId="4367"/>
    <cellStyle name="표준 22 2 2 4 3 2 4 2 2" xfId="4368"/>
    <cellStyle name="표준 22 2 2 4 3 2 4 3" xfId="4369"/>
    <cellStyle name="표준 22 2 2 4 3 2 5" xfId="4370"/>
    <cellStyle name="표준 22 2 2 4 3 2 5 2" xfId="4371"/>
    <cellStyle name="표준 22 2 2 4 3 2 6" xfId="4372"/>
    <cellStyle name="표준 22 2 2 4 3 3" xfId="4373"/>
    <cellStyle name="표준 22 2 2 4 3 3 2" xfId="4374"/>
    <cellStyle name="표준 22 2 2 4 3 3 2 2" xfId="4375"/>
    <cellStyle name="표준 22 2 2 4 3 3 2 2 2" xfId="4376"/>
    <cellStyle name="표준 22 2 2 4 3 3 2 3" xfId="4377"/>
    <cellStyle name="표준 22 2 2 4 3 3 3" xfId="4378"/>
    <cellStyle name="표준 22 2 2 4 3 3 3 2" xfId="4379"/>
    <cellStyle name="표준 22 2 2 4 3 3 4" xfId="4380"/>
    <cellStyle name="표준 22 2 2 4 3 4" xfId="4381"/>
    <cellStyle name="표준 22 2 2 4 3 4 2" xfId="4382"/>
    <cellStyle name="표준 22 2 2 4 3 4 2 2" xfId="4383"/>
    <cellStyle name="표준 22 2 2 4 3 4 2 2 2" xfId="4384"/>
    <cellStyle name="표준 22 2 2 4 3 4 2 3" xfId="4385"/>
    <cellStyle name="표준 22 2 2 4 3 4 3" xfId="4386"/>
    <cellStyle name="표준 22 2 2 4 3 4 3 2" xfId="4387"/>
    <cellStyle name="표준 22 2 2 4 3 4 4" xfId="4388"/>
    <cellStyle name="표준 22 2 2 4 3 5" xfId="4389"/>
    <cellStyle name="표준 22 2 2 4 3 5 2" xfId="4390"/>
    <cellStyle name="표준 22 2 2 4 3 5 2 2" xfId="4391"/>
    <cellStyle name="표준 22 2 2 4 3 5 3" xfId="4392"/>
    <cellStyle name="표준 22 2 2 4 3 6" xfId="4393"/>
    <cellStyle name="표준 22 2 2 4 3 6 2" xfId="4394"/>
    <cellStyle name="표준 22 2 2 4 3 7" xfId="4395"/>
    <cellStyle name="표준 22 2 2 4 4" xfId="4396"/>
    <cellStyle name="표준 22 2 2 4 4 2" xfId="4397"/>
    <cellStyle name="표준 22 2 2 4 4 2 2" xfId="4398"/>
    <cellStyle name="표준 22 2 2 4 4 2 2 2" xfId="4399"/>
    <cellStyle name="표준 22 2 2 4 4 2 2 2 2" xfId="4400"/>
    <cellStyle name="표준 22 2 2 4 4 2 2 3" xfId="4401"/>
    <cellStyle name="표준 22 2 2 4 4 2 3" xfId="4402"/>
    <cellStyle name="표준 22 2 2 4 4 2 3 2" xfId="4403"/>
    <cellStyle name="표준 22 2 2 4 4 2 4" xfId="4404"/>
    <cellStyle name="표준 22 2 2 4 4 3" xfId="4405"/>
    <cellStyle name="표준 22 2 2 4 4 3 2" xfId="4406"/>
    <cellStyle name="표준 22 2 2 4 4 3 2 2" xfId="4407"/>
    <cellStyle name="표준 22 2 2 4 4 3 2 2 2" xfId="4408"/>
    <cellStyle name="표준 22 2 2 4 4 3 2 3" xfId="4409"/>
    <cellStyle name="표준 22 2 2 4 4 3 3" xfId="4410"/>
    <cellStyle name="표준 22 2 2 4 4 3 3 2" xfId="4411"/>
    <cellStyle name="표준 22 2 2 4 4 3 4" xfId="4412"/>
    <cellStyle name="표준 22 2 2 4 4 4" xfId="4413"/>
    <cellStyle name="표준 22 2 2 4 4 4 2" xfId="4414"/>
    <cellStyle name="표준 22 2 2 4 4 4 2 2" xfId="4415"/>
    <cellStyle name="표준 22 2 2 4 4 4 3" xfId="4416"/>
    <cellStyle name="표준 22 2 2 4 4 5" xfId="4417"/>
    <cellStyle name="표준 22 2 2 4 4 5 2" xfId="4418"/>
    <cellStyle name="표준 22 2 2 4 4 6" xfId="4419"/>
    <cellStyle name="표준 22 2 2 4 5" xfId="4420"/>
    <cellStyle name="표준 22 2 2 4 5 2" xfId="4421"/>
    <cellStyle name="표준 22 2 2 4 5 2 2" xfId="4422"/>
    <cellStyle name="표준 22 2 2 4 5 2 2 2" xfId="4423"/>
    <cellStyle name="표준 22 2 2 4 5 2 3" xfId="4424"/>
    <cellStyle name="표준 22 2 2 4 5 3" xfId="4425"/>
    <cellStyle name="표준 22 2 2 4 5 3 2" xfId="4426"/>
    <cellStyle name="표준 22 2 2 4 5 4" xfId="4427"/>
    <cellStyle name="표준 22 2 2 4 6" xfId="4428"/>
    <cellStyle name="표준 22 2 2 4 6 2" xfId="4429"/>
    <cellStyle name="표준 22 2 2 4 6 2 2" xfId="4430"/>
    <cellStyle name="표준 22 2 2 4 6 2 2 2" xfId="4431"/>
    <cellStyle name="표준 22 2 2 4 6 2 3" xfId="4432"/>
    <cellStyle name="표준 22 2 2 4 6 3" xfId="4433"/>
    <cellStyle name="표준 22 2 2 4 6 3 2" xfId="4434"/>
    <cellStyle name="표준 22 2 2 4 6 4" xfId="4435"/>
    <cellStyle name="표준 22 2 2 4 7" xfId="4436"/>
    <cellStyle name="표준 22 2 2 4 7 2" xfId="4437"/>
    <cellStyle name="표준 22 2 2 4 7 2 2" xfId="4438"/>
    <cellStyle name="표준 22 2 2 4 7 3" xfId="4439"/>
    <cellStyle name="표준 22 2 2 4 8" xfId="4440"/>
    <cellStyle name="표준 22 2 2 4 8 2" xfId="4441"/>
    <cellStyle name="표준 22 2 2 4 9" xfId="4442"/>
    <cellStyle name="표준 22 2 2 5" xfId="4443"/>
    <cellStyle name="표준 22 2 2 5 2" xfId="4444"/>
    <cellStyle name="표준 22 2 2 5 2 2" xfId="4445"/>
    <cellStyle name="표준 22 2 2 5 2 2 2" xfId="4446"/>
    <cellStyle name="표준 22 2 2 5 2 2 2 2" xfId="4447"/>
    <cellStyle name="표준 22 2 2 5 2 2 2 2 2" xfId="4448"/>
    <cellStyle name="표준 22 2 2 5 2 2 2 3" xfId="4449"/>
    <cellStyle name="표준 22 2 2 5 2 2 3" xfId="4450"/>
    <cellStyle name="표준 22 2 2 5 2 2 3 2" xfId="4451"/>
    <cellStyle name="표준 22 2 2 5 2 2 4" xfId="4452"/>
    <cellStyle name="표준 22 2 2 5 2 3" xfId="4453"/>
    <cellStyle name="표준 22 2 2 5 2 3 2" xfId="4454"/>
    <cellStyle name="표준 22 2 2 5 2 3 2 2" xfId="4455"/>
    <cellStyle name="표준 22 2 2 5 2 3 2 2 2" xfId="4456"/>
    <cellStyle name="표준 22 2 2 5 2 3 2 3" xfId="4457"/>
    <cellStyle name="표준 22 2 2 5 2 3 3" xfId="4458"/>
    <cellStyle name="표준 22 2 2 5 2 3 3 2" xfId="4459"/>
    <cellStyle name="표준 22 2 2 5 2 3 4" xfId="4460"/>
    <cellStyle name="표준 22 2 2 5 2 4" xfId="4461"/>
    <cellStyle name="표준 22 2 2 5 2 4 2" xfId="4462"/>
    <cellStyle name="표준 22 2 2 5 2 4 2 2" xfId="4463"/>
    <cellStyle name="표준 22 2 2 5 2 4 3" xfId="4464"/>
    <cellStyle name="표준 22 2 2 5 2 5" xfId="4465"/>
    <cellStyle name="표준 22 2 2 5 2 5 2" xfId="4466"/>
    <cellStyle name="표준 22 2 2 5 2 6" xfId="4467"/>
    <cellStyle name="표준 22 2 2 5 3" xfId="4468"/>
    <cellStyle name="표준 22 2 2 5 3 2" xfId="4469"/>
    <cellStyle name="표준 22 2 2 5 3 2 2" xfId="4470"/>
    <cellStyle name="표준 22 2 2 5 3 2 2 2" xfId="4471"/>
    <cellStyle name="표준 22 2 2 5 3 2 3" xfId="4472"/>
    <cellStyle name="표준 22 2 2 5 3 3" xfId="4473"/>
    <cellStyle name="표준 22 2 2 5 3 3 2" xfId="4474"/>
    <cellStyle name="표준 22 2 2 5 3 4" xfId="4475"/>
    <cellStyle name="표준 22 2 2 5 4" xfId="4476"/>
    <cellStyle name="표준 22 2 2 5 4 2" xfId="4477"/>
    <cellStyle name="표준 22 2 2 5 4 2 2" xfId="4478"/>
    <cellStyle name="표준 22 2 2 5 4 2 2 2" xfId="4479"/>
    <cellStyle name="표준 22 2 2 5 4 2 3" xfId="4480"/>
    <cellStyle name="표준 22 2 2 5 4 3" xfId="4481"/>
    <cellStyle name="표준 22 2 2 5 4 3 2" xfId="4482"/>
    <cellStyle name="표준 22 2 2 5 4 4" xfId="4483"/>
    <cellStyle name="표준 22 2 2 5 5" xfId="4484"/>
    <cellStyle name="표준 22 2 2 5 5 2" xfId="4485"/>
    <cellStyle name="표준 22 2 2 5 5 2 2" xfId="4486"/>
    <cellStyle name="표준 22 2 2 5 5 3" xfId="4487"/>
    <cellStyle name="표준 22 2 2 5 6" xfId="4488"/>
    <cellStyle name="표준 22 2 2 5 6 2" xfId="4489"/>
    <cellStyle name="표준 22 2 2 5 7" xfId="4490"/>
    <cellStyle name="표준 22 2 2 6" xfId="4491"/>
    <cellStyle name="표준 22 2 2 6 2" xfId="4492"/>
    <cellStyle name="표준 22 2 2 6 2 2" xfId="4493"/>
    <cellStyle name="표준 22 2 2 6 2 2 2" xfId="4494"/>
    <cellStyle name="표준 22 2 2 6 2 2 2 2" xfId="4495"/>
    <cellStyle name="표준 22 2 2 6 2 2 2 2 2" xfId="4496"/>
    <cellStyle name="표준 22 2 2 6 2 2 2 3" xfId="4497"/>
    <cellStyle name="표준 22 2 2 6 2 2 3" xfId="4498"/>
    <cellStyle name="표준 22 2 2 6 2 2 3 2" xfId="4499"/>
    <cellStyle name="표준 22 2 2 6 2 2 4" xfId="4500"/>
    <cellStyle name="표준 22 2 2 6 2 3" xfId="4501"/>
    <cellStyle name="표준 22 2 2 6 2 3 2" xfId="4502"/>
    <cellStyle name="표준 22 2 2 6 2 3 2 2" xfId="4503"/>
    <cellStyle name="표준 22 2 2 6 2 3 2 2 2" xfId="4504"/>
    <cellStyle name="표준 22 2 2 6 2 3 2 3" xfId="4505"/>
    <cellStyle name="표준 22 2 2 6 2 3 3" xfId="4506"/>
    <cellStyle name="표준 22 2 2 6 2 3 3 2" xfId="4507"/>
    <cellStyle name="표준 22 2 2 6 2 3 4" xfId="4508"/>
    <cellStyle name="표준 22 2 2 6 2 4" xfId="4509"/>
    <cellStyle name="표준 22 2 2 6 2 4 2" xfId="4510"/>
    <cellStyle name="표준 22 2 2 6 2 4 2 2" xfId="4511"/>
    <cellStyle name="표준 22 2 2 6 2 4 3" xfId="4512"/>
    <cellStyle name="표준 22 2 2 6 2 5" xfId="4513"/>
    <cellStyle name="표준 22 2 2 6 2 5 2" xfId="4514"/>
    <cellStyle name="표준 22 2 2 6 2 6" xfId="4515"/>
    <cellStyle name="표준 22 2 2 6 3" xfId="4516"/>
    <cellStyle name="표준 22 2 2 6 3 2" xfId="4517"/>
    <cellStyle name="표준 22 2 2 6 3 2 2" xfId="4518"/>
    <cellStyle name="표준 22 2 2 6 3 2 2 2" xfId="4519"/>
    <cellStyle name="표준 22 2 2 6 3 2 3" xfId="4520"/>
    <cellStyle name="표준 22 2 2 6 3 3" xfId="4521"/>
    <cellStyle name="표준 22 2 2 6 3 3 2" xfId="4522"/>
    <cellStyle name="표준 22 2 2 6 3 4" xfId="4523"/>
    <cellStyle name="표준 22 2 2 6 4" xfId="4524"/>
    <cellStyle name="표준 22 2 2 6 4 2" xfId="4525"/>
    <cellStyle name="표준 22 2 2 6 4 2 2" xfId="4526"/>
    <cellStyle name="표준 22 2 2 6 4 2 2 2" xfId="4527"/>
    <cellStyle name="표준 22 2 2 6 4 2 3" xfId="4528"/>
    <cellStyle name="표준 22 2 2 6 4 3" xfId="4529"/>
    <cellStyle name="표준 22 2 2 6 4 3 2" xfId="4530"/>
    <cellStyle name="표준 22 2 2 6 4 4" xfId="4531"/>
    <cellStyle name="표준 22 2 2 6 5" xfId="4532"/>
    <cellStyle name="표준 22 2 2 6 5 2" xfId="4533"/>
    <cellStyle name="표준 22 2 2 6 5 2 2" xfId="4534"/>
    <cellStyle name="표준 22 2 2 6 5 3" xfId="4535"/>
    <cellStyle name="표준 22 2 2 6 6" xfId="4536"/>
    <cellStyle name="표준 22 2 2 6 6 2" xfId="4537"/>
    <cellStyle name="표준 22 2 2 6 7" xfId="4538"/>
    <cellStyle name="표준 22 2 2 7" xfId="4539"/>
    <cellStyle name="표준 22 2 2 7 2" xfId="4540"/>
    <cellStyle name="표준 22 2 2 7 2 2" xfId="4541"/>
    <cellStyle name="표준 22 2 2 7 2 2 2" xfId="4542"/>
    <cellStyle name="표준 22 2 2 7 2 2 2 2" xfId="4543"/>
    <cellStyle name="표준 22 2 2 7 2 2 3" xfId="4544"/>
    <cellStyle name="표준 22 2 2 7 2 3" xfId="4545"/>
    <cellStyle name="표준 22 2 2 7 2 3 2" xfId="4546"/>
    <cellStyle name="표준 22 2 2 7 2 4" xfId="4547"/>
    <cellStyle name="표준 22 2 2 7 3" xfId="4548"/>
    <cellStyle name="표준 22 2 2 7 3 2" xfId="4549"/>
    <cellStyle name="표준 22 2 2 7 3 2 2" xfId="4550"/>
    <cellStyle name="표준 22 2 2 7 3 2 2 2" xfId="4551"/>
    <cellStyle name="표준 22 2 2 7 3 2 3" xfId="4552"/>
    <cellStyle name="표준 22 2 2 7 3 3" xfId="4553"/>
    <cellStyle name="표준 22 2 2 7 3 3 2" xfId="4554"/>
    <cellStyle name="표준 22 2 2 7 3 4" xfId="4555"/>
    <cellStyle name="표준 22 2 2 7 4" xfId="4556"/>
    <cellStyle name="표준 22 2 2 7 4 2" xfId="4557"/>
    <cellStyle name="표준 22 2 2 7 4 2 2" xfId="4558"/>
    <cellStyle name="표준 22 2 2 7 4 3" xfId="4559"/>
    <cellStyle name="표준 22 2 2 7 5" xfId="4560"/>
    <cellStyle name="표준 22 2 2 7 5 2" xfId="4561"/>
    <cellStyle name="표준 22 2 2 7 6" xfId="4562"/>
    <cellStyle name="표준 22 2 2 8" xfId="4563"/>
    <cellStyle name="표준 22 2 2 8 2" xfId="4564"/>
    <cellStyle name="표준 22 2 2 8 2 2" xfId="4565"/>
    <cellStyle name="표준 22 2 2 8 2 2 2" xfId="4566"/>
    <cellStyle name="표준 22 2 2 8 2 3" xfId="4567"/>
    <cellStyle name="표준 22 2 2 8 3" xfId="4568"/>
    <cellStyle name="표준 22 2 2 8 3 2" xfId="4569"/>
    <cellStyle name="표준 22 2 2 8 4" xfId="4570"/>
    <cellStyle name="표준 22 2 2 9" xfId="4571"/>
    <cellStyle name="표준 22 2 2 9 2" xfId="4572"/>
    <cellStyle name="표준 22 2 2 9 2 2" xfId="4573"/>
    <cellStyle name="표준 22 2 2 9 2 2 2" xfId="4574"/>
    <cellStyle name="표준 22 2 2 9 2 3" xfId="4575"/>
    <cellStyle name="표준 22 2 2 9 3" xfId="4576"/>
    <cellStyle name="표준 22 2 2 9 3 2" xfId="4577"/>
    <cellStyle name="표준 22 2 2 9 4" xfId="4578"/>
    <cellStyle name="표준 22 2 3" xfId="4579"/>
    <cellStyle name="표준 22 2 3 10" xfId="4580"/>
    <cellStyle name="표준 22 2 3 2" xfId="4581"/>
    <cellStyle name="표준 22 2 3 2 2" xfId="4582"/>
    <cellStyle name="표준 22 2 3 2 2 2" xfId="4583"/>
    <cellStyle name="표준 22 2 3 2 2 2 2" xfId="4584"/>
    <cellStyle name="표준 22 2 3 2 2 2 2 2" xfId="4585"/>
    <cellStyle name="표준 22 2 3 2 2 2 2 2 2" xfId="4586"/>
    <cellStyle name="표준 22 2 3 2 2 2 2 2 2 2" xfId="4587"/>
    <cellStyle name="표준 22 2 3 2 2 2 2 2 3" xfId="4588"/>
    <cellStyle name="표준 22 2 3 2 2 2 2 3" xfId="4589"/>
    <cellStyle name="표준 22 2 3 2 2 2 2 3 2" xfId="4590"/>
    <cellStyle name="표준 22 2 3 2 2 2 2 4" xfId="4591"/>
    <cellStyle name="표준 22 2 3 2 2 2 3" xfId="4592"/>
    <cellStyle name="표준 22 2 3 2 2 2 3 2" xfId="4593"/>
    <cellStyle name="표준 22 2 3 2 2 2 3 2 2" xfId="4594"/>
    <cellStyle name="표준 22 2 3 2 2 2 3 2 2 2" xfId="4595"/>
    <cellStyle name="표준 22 2 3 2 2 2 3 2 3" xfId="4596"/>
    <cellStyle name="표준 22 2 3 2 2 2 3 3" xfId="4597"/>
    <cellStyle name="표준 22 2 3 2 2 2 3 3 2" xfId="4598"/>
    <cellStyle name="표준 22 2 3 2 2 2 3 4" xfId="4599"/>
    <cellStyle name="표준 22 2 3 2 2 2 4" xfId="4600"/>
    <cellStyle name="표준 22 2 3 2 2 2 4 2" xfId="4601"/>
    <cellStyle name="표준 22 2 3 2 2 2 4 2 2" xfId="4602"/>
    <cellStyle name="표준 22 2 3 2 2 2 4 3" xfId="4603"/>
    <cellStyle name="표준 22 2 3 2 2 2 5" xfId="4604"/>
    <cellStyle name="표준 22 2 3 2 2 2 5 2" xfId="4605"/>
    <cellStyle name="표준 22 2 3 2 2 2 6" xfId="4606"/>
    <cellStyle name="표준 22 2 3 2 2 3" xfId="4607"/>
    <cellStyle name="표준 22 2 3 2 2 3 2" xfId="4608"/>
    <cellStyle name="표준 22 2 3 2 2 3 2 2" xfId="4609"/>
    <cellStyle name="표준 22 2 3 2 2 3 2 2 2" xfId="4610"/>
    <cellStyle name="표준 22 2 3 2 2 3 2 3" xfId="4611"/>
    <cellStyle name="표준 22 2 3 2 2 3 3" xfId="4612"/>
    <cellStyle name="표준 22 2 3 2 2 3 3 2" xfId="4613"/>
    <cellStyle name="표준 22 2 3 2 2 3 4" xfId="4614"/>
    <cellStyle name="표준 22 2 3 2 2 4" xfId="4615"/>
    <cellStyle name="표준 22 2 3 2 2 4 2" xfId="4616"/>
    <cellStyle name="표준 22 2 3 2 2 4 2 2" xfId="4617"/>
    <cellStyle name="표준 22 2 3 2 2 4 2 2 2" xfId="4618"/>
    <cellStyle name="표준 22 2 3 2 2 4 2 3" xfId="4619"/>
    <cellStyle name="표준 22 2 3 2 2 4 3" xfId="4620"/>
    <cellStyle name="표준 22 2 3 2 2 4 3 2" xfId="4621"/>
    <cellStyle name="표준 22 2 3 2 2 4 4" xfId="4622"/>
    <cellStyle name="표준 22 2 3 2 2 5" xfId="4623"/>
    <cellStyle name="표준 22 2 3 2 2 5 2" xfId="4624"/>
    <cellStyle name="표준 22 2 3 2 2 5 2 2" xfId="4625"/>
    <cellStyle name="표준 22 2 3 2 2 5 3" xfId="4626"/>
    <cellStyle name="표준 22 2 3 2 2 6" xfId="4627"/>
    <cellStyle name="표준 22 2 3 2 2 6 2" xfId="4628"/>
    <cellStyle name="표준 22 2 3 2 2 7" xfId="4629"/>
    <cellStyle name="표준 22 2 3 2 3" xfId="4630"/>
    <cellStyle name="표준 22 2 3 2 3 2" xfId="4631"/>
    <cellStyle name="표준 22 2 3 2 3 2 2" xfId="4632"/>
    <cellStyle name="표준 22 2 3 2 3 2 2 2" xfId="4633"/>
    <cellStyle name="표준 22 2 3 2 3 2 2 2 2" xfId="4634"/>
    <cellStyle name="표준 22 2 3 2 3 2 2 2 2 2" xfId="4635"/>
    <cellStyle name="표준 22 2 3 2 3 2 2 2 3" xfId="4636"/>
    <cellStyle name="표준 22 2 3 2 3 2 2 3" xfId="4637"/>
    <cellStyle name="표준 22 2 3 2 3 2 2 3 2" xfId="4638"/>
    <cellStyle name="표준 22 2 3 2 3 2 2 4" xfId="4639"/>
    <cellStyle name="표준 22 2 3 2 3 2 3" xfId="4640"/>
    <cellStyle name="표준 22 2 3 2 3 2 3 2" xfId="4641"/>
    <cellStyle name="표준 22 2 3 2 3 2 3 2 2" xfId="4642"/>
    <cellStyle name="표준 22 2 3 2 3 2 3 2 2 2" xfId="4643"/>
    <cellStyle name="표준 22 2 3 2 3 2 3 2 3" xfId="4644"/>
    <cellStyle name="표준 22 2 3 2 3 2 3 3" xfId="4645"/>
    <cellStyle name="표준 22 2 3 2 3 2 3 3 2" xfId="4646"/>
    <cellStyle name="표준 22 2 3 2 3 2 3 4" xfId="4647"/>
    <cellStyle name="표준 22 2 3 2 3 2 4" xfId="4648"/>
    <cellStyle name="표준 22 2 3 2 3 2 4 2" xfId="4649"/>
    <cellStyle name="표준 22 2 3 2 3 2 4 2 2" xfId="4650"/>
    <cellStyle name="표준 22 2 3 2 3 2 4 3" xfId="4651"/>
    <cellStyle name="표준 22 2 3 2 3 2 5" xfId="4652"/>
    <cellStyle name="표준 22 2 3 2 3 2 5 2" xfId="4653"/>
    <cellStyle name="표준 22 2 3 2 3 2 6" xfId="4654"/>
    <cellStyle name="표준 22 2 3 2 3 3" xfId="4655"/>
    <cellStyle name="표준 22 2 3 2 3 3 2" xfId="4656"/>
    <cellStyle name="표준 22 2 3 2 3 3 2 2" xfId="4657"/>
    <cellStyle name="표준 22 2 3 2 3 3 2 2 2" xfId="4658"/>
    <cellStyle name="표준 22 2 3 2 3 3 2 3" xfId="4659"/>
    <cellStyle name="표준 22 2 3 2 3 3 3" xfId="4660"/>
    <cellStyle name="표준 22 2 3 2 3 3 3 2" xfId="4661"/>
    <cellStyle name="표준 22 2 3 2 3 3 4" xfId="4662"/>
    <cellStyle name="표준 22 2 3 2 3 4" xfId="4663"/>
    <cellStyle name="표준 22 2 3 2 3 4 2" xfId="4664"/>
    <cellStyle name="표준 22 2 3 2 3 4 2 2" xfId="4665"/>
    <cellStyle name="표준 22 2 3 2 3 4 2 2 2" xfId="4666"/>
    <cellStyle name="표준 22 2 3 2 3 4 2 3" xfId="4667"/>
    <cellStyle name="표준 22 2 3 2 3 4 3" xfId="4668"/>
    <cellStyle name="표준 22 2 3 2 3 4 3 2" xfId="4669"/>
    <cellStyle name="표준 22 2 3 2 3 4 4" xfId="4670"/>
    <cellStyle name="표준 22 2 3 2 3 5" xfId="4671"/>
    <cellStyle name="표준 22 2 3 2 3 5 2" xfId="4672"/>
    <cellStyle name="표준 22 2 3 2 3 5 2 2" xfId="4673"/>
    <cellStyle name="표준 22 2 3 2 3 5 3" xfId="4674"/>
    <cellStyle name="표준 22 2 3 2 3 6" xfId="4675"/>
    <cellStyle name="표준 22 2 3 2 3 6 2" xfId="4676"/>
    <cellStyle name="표준 22 2 3 2 3 7" xfId="4677"/>
    <cellStyle name="표준 22 2 3 2 4" xfId="4678"/>
    <cellStyle name="표준 22 2 3 2 4 2" xfId="4679"/>
    <cellStyle name="표준 22 2 3 2 4 2 2" xfId="4680"/>
    <cellStyle name="표준 22 2 3 2 4 2 2 2" xfId="4681"/>
    <cellStyle name="표준 22 2 3 2 4 2 2 2 2" xfId="4682"/>
    <cellStyle name="표준 22 2 3 2 4 2 2 3" xfId="4683"/>
    <cellStyle name="표준 22 2 3 2 4 2 3" xfId="4684"/>
    <cellStyle name="표준 22 2 3 2 4 2 3 2" xfId="4685"/>
    <cellStyle name="표준 22 2 3 2 4 2 4" xfId="4686"/>
    <cellStyle name="표준 22 2 3 2 4 3" xfId="4687"/>
    <cellStyle name="표준 22 2 3 2 4 3 2" xfId="4688"/>
    <cellStyle name="표준 22 2 3 2 4 3 2 2" xfId="4689"/>
    <cellStyle name="표준 22 2 3 2 4 3 2 2 2" xfId="4690"/>
    <cellStyle name="표준 22 2 3 2 4 3 2 3" xfId="4691"/>
    <cellStyle name="표준 22 2 3 2 4 3 3" xfId="4692"/>
    <cellStyle name="표준 22 2 3 2 4 3 3 2" xfId="4693"/>
    <cellStyle name="표준 22 2 3 2 4 3 4" xfId="4694"/>
    <cellStyle name="표준 22 2 3 2 4 4" xfId="4695"/>
    <cellStyle name="표준 22 2 3 2 4 4 2" xfId="4696"/>
    <cellStyle name="표준 22 2 3 2 4 4 2 2" xfId="4697"/>
    <cellStyle name="표준 22 2 3 2 4 4 3" xfId="4698"/>
    <cellStyle name="표준 22 2 3 2 4 5" xfId="4699"/>
    <cellStyle name="표준 22 2 3 2 4 5 2" xfId="4700"/>
    <cellStyle name="표준 22 2 3 2 4 6" xfId="4701"/>
    <cellStyle name="표준 22 2 3 2 5" xfId="4702"/>
    <cellStyle name="표준 22 2 3 2 5 2" xfId="4703"/>
    <cellStyle name="표준 22 2 3 2 5 2 2" xfId="4704"/>
    <cellStyle name="표준 22 2 3 2 5 2 2 2" xfId="4705"/>
    <cellStyle name="표준 22 2 3 2 5 2 3" xfId="4706"/>
    <cellStyle name="표준 22 2 3 2 5 3" xfId="4707"/>
    <cellStyle name="표준 22 2 3 2 5 3 2" xfId="4708"/>
    <cellStyle name="표준 22 2 3 2 5 4" xfId="4709"/>
    <cellStyle name="표준 22 2 3 2 6" xfId="4710"/>
    <cellStyle name="표준 22 2 3 2 6 2" xfId="4711"/>
    <cellStyle name="표준 22 2 3 2 6 2 2" xfId="4712"/>
    <cellStyle name="표준 22 2 3 2 6 2 2 2" xfId="4713"/>
    <cellStyle name="표준 22 2 3 2 6 2 3" xfId="4714"/>
    <cellStyle name="표준 22 2 3 2 6 3" xfId="4715"/>
    <cellStyle name="표준 22 2 3 2 6 3 2" xfId="4716"/>
    <cellStyle name="표준 22 2 3 2 6 4" xfId="4717"/>
    <cellStyle name="표준 22 2 3 2 7" xfId="4718"/>
    <cellStyle name="표준 22 2 3 2 7 2" xfId="4719"/>
    <cellStyle name="표준 22 2 3 2 7 2 2" xfId="4720"/>
    <cellStyle name="표준 22 2 3 2 7 3" xfId="4721"/>
    <cellStyle name="표준 22 2 3 2 8" xfId="4722"/>
    <cellStyle name="표준 22 2 3 2 8 2" xfId="4723"/>
    <cellStyle name="표준 22 2 3 2 9" xfId="4724"/>
    <cellStyle name="표준 22 2 3 3" xfId="4725"/>
    <cellStyle name="표준 22 2 3 3 2" xfId="4726"/>
    <cellStyle name="표준 22 2 3 3 2 2" xfId="4727"/>
    <cellStyle name="표준 22 2 3 3 2 2 2" xfId="4728"/>
    <cellStyle name="표준 22 2 3 3 2 2 2 2" xfId="4729"/>
    <cellStyle name="표준 22 2 3 3 2 2 2 2 2" xfId="4730"/>
    <cellStyle name="표준 22 2 3 3 2 2 2 3" xfId="4731"/>
    <cellStyle name="표준 22 2 3 3 2 2 3" xfId="4732"/>
    <cellStyle name="표준 22 2 3 3 2 2 3 2" xfId="4733"/>
    <cellStyle name="표준 22 2 3 3 2 2 4" xfId="4734"/>
    <cellStyle name="표준 22 2 3 3 2 3" xfId="4735"/>
    <cellStyle name="표준 22 2 3 3 2 3 2" xfId="4736"/>
    <cellStyle name="표준 22 2 3 3 2 3 2 2" xfId="4737"/>
    <cellStyle name="표준 22 2 3 3 2 3 2 2 2" xfId="4738"/>
    <cellStyle name="표준 22 2 3 3 2 3 2 3" xfId="4739"/>
    <cellStyle name="표준 22 2 3 3 2 3 3" xfId="4740"/>
    <cellStyle name="표준 22 2 3 3 2 3 3 2" xfId="4741"/>
    <cellStyle name="표준 22 2 3 3 2 3 4" xfId="4742"/>
    <cellStyle name="표준 22 2 3 3 2 4" xfId="4743"/>
    <cellStyle name="표준 22 2 3 3 2 4 2" xfId="4744"/>
    <cellStyle name="표준 22 2 3 3 2 4 2 2" xfId="4745"/>
    <cellStyle name="표준 22 2 3 3 2 4 3" xfId="4746"/>
    <cellStyle name="표준 22 2 3 3 2 5" xfId="4747"/>
    <cellStyle name="표준 22 2 3 3 2 5 2" xfId="4748"/>
    <cellStyle name="표준 22 2 3 3 2 6" xfId="4749"/>
    <cellStyle name="표준 22 2 3 3 3" xfId="4750"/>
    <cellStyle name="표준 22 2 3 3 3 2" xfId="4751"/>
    <cellStyle name="표준 22 2 3 3 3 2 2" xfId="4752"/>
    <cellStyle name="표준 22 2 3 3 3 2 2 2" xfId="4753"/>
    <cellStyle name="표준 22 2 3 3 3 2 3" xfId="4754"/>
    <cellStyle name="표준 22 2 3 3 3 3" xfId="4755"/>
    <cellStyle name="표준 22 2 3 3 3 3 2" xfId="4756"/>
    <cellStyle name="표준 22 2 3 3 3 4" xfId="4757"/>
    <cellStyle name="표준 22 2 3 3 4" xfId="4758"/>
    <cellStyle name="표준 22 2 3 3 4 2" xfId="4759"/>
    <cellStyle name="표준 22 2 3 3 4 2 2" xfId="4760"/>
    <cellStyle name="표준 22 2 3 3 4 2 2 2" xfId="4761"/>
    <cellStyle name="표준 22 2 3 3 4 2 3" xfId="4762"/>
    <cellStyle name="표준 22 2 3 3 4 3" xfId="4763"/>
    <cellStyle name="표준 22 2 3 3 4 3 2" xfId="4764"/>
    <cellStyle name="표준 22 2 3 3 4 4" xfId="4765"/>
    <cellStyle name="표준 22 2 3 3 5" xfId="4766"/>
    <cellStyle name="표준 22 2 3 3 5 2" xfId="4767"/>
    <cellStyle name="표준 22 2 3 3 5 2 2" xfId="4768"/>
    <cellStyle name="표준 22 2 3 3 5 3" xfId="4769"/>
    <cellStyle name="표준 22 2 3 3 6" xfId="4770"/>
    <cellStyle name="표준 22 2 3 3 6 2" xfId="4771"/>
    <cellStyle name="표준 22 2 3 3 7" xfId="4772"/>
    <cellStyle name="표준 22 2 3 4" xfId="4773"/>
    <cellStyle name="표준 22 2 3 4 2" xfId="4774"/>
    <cellStyle name="표준 22 2 3 4 2 2" xfId="4775"/>
    <cellStyle name="표준 22 2 3 4 2 2 2" xfId="4776"/>
    <cellStyle name="표준 22 2 3 4 2 2 2 2" xfId="4777"/>
    <cellStyle name="표준 22 2 3 4 2 2 2 2 2" xfId="4778"/>
    <cellStyle name="표준 22 2 3 4 2 2 2 3" xfId="4779"/>
    <cellStyle name="표준 22 2 3 4 2 2 3" xfId="4780"/>
    <cellStyle name="표준 22 2 3 4 2 2 3 2" xfId="4781"/>
    <cellStyle name="표준 22 2 3 4 2 2 4" xfId="4782"/>
    <cellStyle name="표준 22 2 3 4 2 3" xfId="4783"/>
    <cellStyle name="표준 22 2 3 4 2 3 2" xfId="4784"/>
    <cellStyle name="표준 22 2 3 4 2 3 2 2" xfId="4785"/>
    <cellStyle name="표준 22 2 3 4 2 3 2 2 2" xfId="4786"/>
    <cellStyle name="표준 22 2 3 4 2 3 2 3" xfId="4787"/>
    <cellStyle name="표준 22 2 3 4 2 3 3" xfId="4788"/>
    <cellStyle name="표준 22 2 3 4 2 3 3 2" xfId="4789"/>
    <cellStyle name="표준 22 2 3 4 2 3 4" xfId="4790"/>
    <cellStyle name="표준 22 2 3 4 2 4" xfId="4791"/>
    <cellStyle name="표준 22 2 3 4 2 4 2" xfId="4792"/>
    <cellStyle name="표준 22 2 3 4 2 4 2 2" xfId="4793"/>
    <cellStyle name="표준 22 2 3 4 2 4 3" xfId="4794"/>
    <cellStyle name="표준 22 2 3 4 2 5" xfId="4795"/>
    <cellStyle name="표준 22 2 3 4 2 5 2" xfId="4796"/>
    <cellStyle name="표준 22 2 3 4 2 6" xfId="4797"/>
    <cellStyle name="표준 22 2 3 4 3" xfId="4798"/>
    <cellStyle name="표준 22 2 3 4 3 2" xfId="4799"/>
    <cellStyle name="표준 22 2 3 4 3 2 2" xfId="4800"/>
    <cellStyle name="표준 22 2 3 4 3 2 2 2" xfId="4801"/>
    <cellStyle name="표준 22 2 3 4 3 2 3" xfId="4802"/>
    <cellStyle name="표준 22 2 3 4 3 3" xfId="4803"/>
    <cellStyle name="표준 22 2 3 4 3 3 2" xfId="4804"/>
    <cellStyle name="표준 22 2 3 4 3 4" xfId="4805"/>
    <cellStyle name="표준 22 2 3 4 4" xfId="4806"/>
    <cellStyle name="표준 22 2 3 4 4 2" xfId="4807"/>
    <cellStyle name="표준 22 2 3 4 4 2 2" xfId="4808"/>
    <cellStyle name="표준 22 2 3 4 4 2 2 2" xfId="4809"/>
    <cellStyle name="표준 22 2 3 4 4 2 3" xfId="4810"/>
    <cellStyle name="표준 22 2 3 4 4 3" xfId="4811"/>
    <cellStyle name="표준 22 2 3 4 4 3 2" xfId="4812"/>
    <cellStyle name="표준 22 2 3 4 4 4" xfId="4813"/>
    <cellStyle name="표준 22 2 3 4 5" xfId="4814"/>
    <cellStyle name="표준 22 2 3 4 5 2" xfId="4815"/>
    <cellStyle name="표준 22 2 3 4 5 2 2" xfId="4816"/>
    <cellStyle name="표준 22 2 3 4 5 3" xfId="4817"/>
    <cellStyle name="표준 22 2 3 4 6" xfId="4818"/>
    <cellStyle name="표준 22 2 3 4 6 2" xfId="4819"/>
    <cellStyle name="표준 22 2 3 4 7" xfId="4820"/>
    <cellStyle name="표준 22 2 3 5" xfId="4821"/>
    <cellStyle name="표준 22 2 3 5 2" xfId="4822"/>
    <cellStyle name="표준 22 2 3 5 2 2" xfId="4823"/>
    <cellStyle name="표준 22 2 3 5 2 2 2" xfId="4824"/>
    <cellStyle name="표준 22 2 3 5 2 2 2 2" xfId="4825"/>
    <cellStyle name="표준 22 2 3 5 2 2 3" xfId="4826"/>
    <cellStyle name="표준 22 2 3 5 2 3" xfId="4827"/>
    <cellStyle name="표준 22 2 3 5 2 3 2" xfId="4828"/>
    <cellStyle name="표준 22 2 3 5 2 4" xfId="4829"/>
    <cellStyle name="표준 22 2 3 5 3" xfId="4830"/>
    <cellStyle name="표준 22 2 3 5 3 2" xfId="4831"/>
    <cellStyle name="표준 22 2 3 5 3 2 2" xfId="4832"/>
    <cellStyle name="표준 22 2 3 5 3 2 2 2" xfId="4833"/>
    <cellStyle name="표준 22 2 3 5 3 2 3" xfId="4834"/>
    <cellStyle name="표준 22 2 3 5 3 3" xfId="4835"/>
    <cellStyle name="표준 22 2 3 5 3 3 2" xfId="4836"/>
    <cellStyle name="표준 22 2 3 5 3 4" xfId="4837"/>
    <cellStyle name="표준 22 2 3 5 4" xfId="4838"/>
    <cellStyle name="표준 22 2 3 5 4 2" xfId="4839"/>
    <cellStyle name="표준 22 2 3 5 4 2 2" xfId="4840"/>
    <cellStyle name="표준 22 2 3 5 4 3" xfId="4841"/>
    <cellStyle name="표준 22 2 3 5 5" xfId="4842"/>
    <cellStyle name="표준 22 2 3 5 5 2" xfId="4843"/>
    <cellStyle name="표준 22 2 3 5 6" xfId="4844"/>
    <cellStyle name="표준 22 2 3 6" xfId="4845"/>
    <cellStyle name="표준 22 2 3 6 2" xfId="4846"/>
    <cellStyle name="표준 22 2 3 6 2 2" xfId="4847"/>
    <cellStyle name="표준 22 2 3 6 2 2 2" xfId="4848"/>
    <cellStyle name="표준 22 2 3 6 2 3" xfId="4849"/>
    <cellStyle name="표준 22 2 3 6 3" xfId="4850"/>
    <cellStyle name="표준 22 2 3 6 3 2" xfId="4851"/>
    <cellStyle name="표준 22 2 3 6 4" xfId="4852"/>
    <cellStyle name="표준 22 2 3 7" xfId="4853"/>
    <cellStyle name="표준 22 2 3 7 2" xfId="4854"/>
    <cellStyle name="표준 22 2 3 7 2 2" xfId="4855"/>
    <cellStyle name="표준 22 2 3 7 2 2 2" xfId="4856"/>
    <cellStyle name="표준 22 2 3 7 2 3" xfId="4857"/>
    <cellStyle name="표준 22 2 3 7 3" xfId="4858"/>
    <cellStyle name="표준 22 2 3 7 3 2" xfId="4859"/>
    <cellStyle name="표준 22 2 3 7 4" xfId="4860"/>
    <cellStyle name="표준 22 2 3 8" xfId="4861"/>
    <cellStyle name="표준 22 2 3 8 2" xfId="4862"/>
    <cellStyle name="표준 22 2 3 8 2 2" xfId="4863"/>
    <cellStyle name="표준 22 2 3 8 3" xfId="4864"/>
    <cellStyle name="표준 22 2 3 9" xfId="4865"/>
    <cellStyle name="표준 22 2 3 9 2" xfId="4866"/>
    <cellStyle name="표준 22 2 4" xfId="4867"/>
    <cellStyle name="표준 22 2 4 10" xfId="4868"/>
    <cellStyle name="표준 22 2 4 2" xfId="4869"/>
    <cellStyle name="표준 22 2 4 2 2" xfId="4870"/>
    <cellStyle name="표준 22 2 4 2 2 2" xfId="4871"/>
    <cellStyle name="표준 22 2 4 2 2 2 2" xfId="4872"/>
    <cellStyle name="표준 22 2 4 2 2 2 2 2" xfId="4873"/>
    <cellStyle name="표준 22 2 4 2 2 2 2 2 2" xfId="4874"/>
    <cellStyle name="표준 22 2 4 2 2 2 2 2 2 2" xfId="4875"/>
    <cellStyle name="표준 22 2 4 2 2 2 2 2 3" xfId="4876"/>
    <cellStyle name="표준 22 2 4 2 2 2 2 3" xfId="4877"/>
    <cellStyle name="표준 22 2 4 2 2 2 2 3 2" xfId="4878"/>
    <cellStyle name="표준 22 2 4 2 2 2 2 4" xfId="4879"/>
    <cellStyle name="표준 22 2 4 2 2 2 3" xfId="4880"/>
    <cellStyle name="표준 22 2 4 2 2 2 3 2" xfId="4881"/>
    <cellStyle name="표준 22 2 4 2 2 2 3 2 2" xfId="4882"/>
    <cellStyle name="표준 22 2 4 2 2 2 3 2 2 2" xfId="4883"/>
    <cellStyle name="표준 22 2 4 2 2 2 3 2 3" xfId="4884"/>
    <cellStyle name="표준 22 2 4 2 2 2 3 3" xfId="4885"/>
    <cellStyle name="표준 22 2 4 2 2 2 3 3 2" xfId="4886"/>
    <cellStyle name="표준 22 2 4 2 2 2 3 4" xfId="4887"/>
    <cellStyle name="표준 22 2 4 2 2 2 4" xfId="4888"/>
    <cellStyle name="표준 22 2 4 2 2 2 4 2" xfId="4889"/>
    <cellStyle name="표준 22 2 4 2 2 2 4 2 2" xfId="4890"/>
    <cellStyle name="표준 22 2 4 2 2 2 4 3" xfId="4891"/>
    <cellStyle name="표준 22 2 4 2 2 2 5" xfId="4892"/>
    <cellStyle name="표준 22 2 4 2 2 2 5 2" xfId="4893"/>
    <cellStyle name="표준 22 2 4 2 2 2 6" xfId="4894"/>
    <cellStyle name="표준 22 2 4 2 2 3" xfId="4895"/>
    <cellStyle name="표준 22 2 4 2 2 3 2" xfId="4896"/>
    <cellStyle name="표준 22 2 4 2 2 3 2 2" xfId="4897"/>
    <cellStyle name="표준 22 2 4 2 2 3 2 2 2" xfId="4898"/>
    <cellStyle name="표준 22 2 4 2 2 3 2 3" xfId="4899"/>
    <cellStyle name="표준 22 2 4 2 2 3 3" xfId="4900"/>
    <cellStyle name="표준 22 2 4 2 2 3 3 2" xfId="4901"/>
    <cellStyle name="표준 22 2 4 2 2 3 4" xfId="4902"/>
    <cellStyle name="표준 22 2 4 2 2 4" xfId="4903"/>
    <cellStyle name="표준 22 2 4 2 2 4 2" xfId="4904"/>
    <cellStyle name="표준 22 2 4 2 2 4 2 2" xfId="4905"/>
    <cellStyle name="표준 22 2 4 2 2 4 2 2 2" xfId="4906"/>
    <cellStyle name="표준 22 2 4 2 2 4 2 3" xfId="4907"/>
    <cellStyle name="표준 22 2 4 2 2 4 3" xfId="4908"/>
    <cellStyle name="표준 22 2 4 2 2 4 3 2" xfId="4909"/>
    <cellStyle name="표준 22 2 4 2 2 4 4" xfId="4910"/>
    <cellStyle name="표준 22 2 4 2 2 5" xfId="4911"/>
    <cellStyle name="표준 22 2 4 2 2 5 2" xfId="4912"/>
    <cellStyle name="표준 22 2 4 2 2 5 2 2" xfId="4913"/>
    <cellStyle name="표준 22 2 4 2 2 5 3" xfId="4914"/>
    <cellStyle name="표준 22 2 4 2 2 6" xfId="4915"/>
    <cellStyle name="표준 22 2 4 2 2 6 2" xfId="4916"/>
    <cellStyle name="표준 22 2 4 2 2 7" xfId="4917"/>
    <cellStyle name="표준 22 2 4 2 3" xfId="4918"/>
    <cellStyle name="표준 22 2 4 2 3 2" xfId="4919"/>
    <cellStyle name="표준 22 2 4 2 3 2 2" xfId="4920"/>
    <cellStyle name="표준 22 2 4 2 3 2 2 2" xfId="4921"/>
    <cellStyle name="표준 22 2 4 2 3 2 2 2 2" xfId="4922"/>
    <cellStyle name="표준 22 2 4 2 3 2 2 2 2 2" xfId="4923"/>
    <cellStyle name="표준 22 2 4 2 3 2 2 2 3" xfId="4924"/>
    <cellStyle name="표준 22 2 4 2 3 2 2 3" xfId="4925"/>
    <cellStyle name="표준 22 2 4 2 3 2 2 3 2" xfId="4926"/>
    <cellStyle name="표준 22 2 4 2 3 2 2 4" xfId="4927"/>
    <cellStyle name="표준 22 2 4 2 3 2 3" xfId="4928"/>
    <cellStyle name="표준 22 2 4 2 3 2 3 2" xfId="4929"/>
    <cellStyle name="표준 22 2 4 2 3 2 3 2 2" xfId="4930"/>
    <cellStyle name="표준 22 2 4 2 3 2 3 2 2 2" xfId="4931"/>
    <cellStyle name="표준 22 2 4 2 3 2 3 2 3" xfId="4932"/>
    <cellStyle name="표준 22 2 4 2 3 2 3 3" xfId="4933"/>
    <cellStyle name="표준 22 2 4 2 3 2 3 3 2" xfId="4934"/>
    <cellStyle name="표준 22 2 4 2 3 2 3 4" xfId="4935"/>
    <cellStyle name="표준 22 2 4 2 3 2 4" xfId="4936"/>
    <cellStyle name="표준 22 2 4 2 3 2 4 2" xfId="4937"/>
    <cellStyle name="표준 22 2 4 2 3 2 4 2 2" xfId="4938"/>
    <cellStyle name="표준 22 2 4 2 3 2 4 3" xfId="4939"/>
    <cellStyle name="표준 22 2 4 2 3 2 5" xfId="4940"/>
    <cellStyle name="표준 22 2 4 2 3 2 5 2" xfId="4941"/>
    <cellStyle name="표준 22 2 4 2 3 2 6" xfId="4942"/>
    <cellStyle name="표준 22 2 4 2 3 3" xfId="4943"/>
    <cellStyle name="표준 22 2 4 2 3 3 2" xfId="4944"/>
    <cellStyle name="표준 22 2 4 2 3 3 2 2" xfId="4945"/>
    <cellStyle name="표준 22 2 4 2 3 3 2 2 2" xfId="4946"/>
    <cellStyle name="표준 22 2 4 2 3 3 2 3" xfId="4947"/>
    <cellStyle name="표준 22 2 4 2 3 3 3" xfId="4948"/>
    <cellStyle name="표준 22 2 4 2 3 3 3 2" xfId="4949"/>
    <cellStyle name="표준 22 2 4 2 3 3 4" xfId="4950"/>
    <cellStyle name="표준 22 2 4 2 3 4" xfId="4951"/>
    <cellStyle name="표준 22 2 4 2 3 4 2" xfId="4952"/>
    <cellStyle name="표준 22 2 4 2 3 4 2 2" xfId="4953"/>
    <cellStyle name="표준 22 2 4 2 3 4 2 2 2" xfId="4954"/>
    <cellStyle name="표준 22 2 4 2 3 4 2 3" xfId="4955"/>
    <cellStyle name="표준 22 2 4 2 3 4 3" xfId="4956"/>
    <cellStyle name="표준 22 2 4 2 3 4 3 2" xfId="4957"/>
    <cellStyle name="표준 22 2 4 2 3 4 4" xfId="4958"/>
    <cellStyle name="표준 22 2 4 2 3 5" xfId="4959"/>
    <cellStyle name="표준 22 2 4 2 3 5 2" xfId="4960"/>
    <cellStyle name="표준 22 2 4 2 3 5 2 2" xfId="4961"/>
    <cellStyle name="표준 22 2 4 2 3 5 3" xfId="4962"/>
    <cellStyle name="표준 22 2 4 2 3 6" xfId="4963"/>
    <cellStyle name="표준 22 2 4 2 3 6 2" xfId="4964"/>
    <cellStyle name="표준 22 2 4 2 3 7" xfId="4965"/>
    <cellStyle name="표준 22 2 4 2 4" xfId="4966"/>
    <cellStyle name="표준 22 2 4 2 4 2" xfId="4967"/>
    <cellStyle name="표준 22 2 4 2 4 2 2" xfId="4968"/>
    <cellStyle name="표준 22 2 4 2 4 2 2 2" xfId="4969"/>
    <cellStyle name="표준 22 2 4 2 4 2 2 2 2" xfId="4970"/>
    <cellStyle name="표준 22 2 4 2 4 2 2 3" xfId="4971"/>
    <cellStyle name="표준 22 2 4 2 4 2 3" xfId="4972"/>
    <cellStyle name="표준 22 2 4 2 4 2 3 2" xfId="4973"/>
    <cellStyle name="표준 22 2 4 2 4 2 4" xfId="4974"/>
    <cellStyle name="표준 22 2 4 2 4 3" xfId="4975"/>
    <cellStyle name="표준 22 2 4 2 4 3 2" xfId="4976"/>
    <cellStyle name="표준 22 2 4 2 4 3 2 2" xfId="4977"/>
    <cellStyle name="표준 22 2 4 2 4 3 2 2 2" xfId="4978"/>
    <cellStyle name="표준 22 2 4 2 4 3 2 3" xfId="4979"/>
    <cellStyle name="표준 22 2 4 2 4 3 3" xfId="4980"/>
    <cellStyle name="표준 22 2 4 2 4 3 3 2" xfId="4981"/>
    <cellStyle name="표준 22 2 4 2 4 3 4" xfId="4982"/>
    <cellStyle name="표준 22 2 4 2 4 4" xfId="4983"/>
    <cellStyle name="표준 22 2 4 2 4 4 2" xfId="4984"/>
    <cellStyle name="표준 22 2 4 2 4 4 2 2" xfId="4985"/>
    <cellStyle name="표준 22 2 4 2 4 4 3" xfId="4986"/>
    <cellStyle name="표준 22 2 4 2 4 5" xfId="4987"/>
    <cellStyle name="표준 22 2 4 2 4 5 2" xfId="4988"/>
    <cellStyle name="표준 22 2 4 2 4 6" xfId="4989"/>
    <cellStyle name="표준 22 2 4 2 5" xfId="4990"/>
    <cellStyle name="표준 22 2 4 2 5 2" xfId="4991"/>
    <cellStyle name="표준 22 2 4 2 5 2 2" xfId="4992"/>
    <cellStyle name="표준 22 2 4 2 5 2 2 2" xfId="4993"/>
    <cellStyle name="표준 22 2 4 2 5 2 3" xfId="4994"/>
    <cellStyle name="표준 22 2 4 2 5 3" xfId="4995"/>
    <cellStyle name="표준 22 2 4 2 5 3 2" xfId="4996"/>
    <cellStyle name="표준 22 2 4 2 5 4" xfId="4997"/>
    <cellStyle name="표준 22 2 4 2 6" xfId="4998"/>
    <cellStyle name="표준 22 2 4 2 6 2" xfId="4999"/>
    <cellStyle name="표준 22 2 4 2 6 2 2" xfId="5000"/>
    <cellStyle name="표준 22 2 4 2 6 2 2 2" xfId="5001"/>
    <cellStyle name="표준 22 2 4 2 6 2 3" xfId="5002"/>
    <cellStyle name="표준 22 2 4 2 6 3" xfId="5003"/>
    <cellStyle name="표준 22 2 4 2 6 3 2" xfId="5004"/>
    <cellStyle name="표준 22 2 4 2 6 4" xfId="5005"/>
    <cellStyle name="표준 22 2 4 2 7" xfId="5006"/>
    <cellStyle name="표준 22 2 4 2 7 2" xfId="5007"/>
    <cellStyle name="표준 22 2 4 2 7 2 2" xfId="5008"/>
    <cellStyle name="표준 22 2 4 2 7 3" xfId="5009"/>
    <cellStyle name="표준 22 2 4 2 8" xfId="5010"/>
    <cellStyle name="표준 22 2 4 2 8 2" xfId="5011"/>
    <cellStyle name="표준 22 2 4 2 9" xfId="5012"/>
    <cellStyle name="표준 22 2 4 3" xfId="5013"/>
    <cellStyle name="표준 22 2 4 3 2" xfId="5014"/>
    <cellStyle name="표준 22 2 4 3 2 2" xfId="5015"/>
    <cellStyle name="표준 22 2 4 3 2 2 2" xfId="5016"/>
    <cellStyle name="표준 22 2 4 3 2 2 2 2" xfId="5017"/>
    <cellStyle name="표준 22 2 4 3 2 2 2 2 2" xfId="5018"/>
    <cellStyle name="표준 22 2 4 3 2 2 2 3" xfId="5019"/>
    <cellStyle name="표준 22 2 4 3 2 2 3" xfId="5020"/>
    <cellStyle name="표준 22 2 4 3 2 2 3 2" xfId="5021"/>
    <cellStyle name="표준 22 2 4 3 2 2 4" xfId="5022"/>
    <cellStyle name="표준 22 2 4 3 2 3" xfId="5023"/>
    <cellStyle name="표준 22 2 4 3 2 3 2" xfId="5024"/>
    <cellStyle name="표준 22 2 4 3 2 3 2 2" xfId="5025"/>
    <cellStyle name="표준 22 2 4 3 2 3 2 2 2" xfId="5026"/>
    <cellStyle name="표준 22 2 4 3 2 3 2 3" xfId="5027"/>
    <cellStyle name="표준 22 2 4 3 2 3 3" xfId="5028"/>
    <cellStyle name="표준 22 2 4 3 2 3 3 2" xfId="5029"/>
    <cellStyle name="표준 22 2 4 3 2 3 4" xfId="5030"/>
    <cellStyle name="표준 22 2 4 3 2 4" xfId="5031"/>
    <cellStyle name="표준 22 2 4 3 2 4 2" xfId="5032"/>
    <cellStyle name="표준 22 2 4 3 2 4 2 2" xfId="5033"/>
    <cellStyle name="표준 22 2 4 3 2 4 3" xfId="5034"/>
    <cellStyle name="표준 22 2 4 3 2 5" xfId="5035"/>
    <cellStyle name="표준 22 2 4 3 2 5 2" xfId="5036"/>
    <cellStyle name="표준 22 2 4 3 2 6" xfId="5037"/>
    <cellStyle name="표준 22 2 4 3 3" xfId="5038"/>
    <cellStyle name="표준 22 2 4 3 3 2" xfId="5039"/>
    <cellStyle name="표준 22 2 4 3 3 2 2" xfId="5040"/>
    <cellStyle name="표준 22 2 4 3 3 2 2 2" xfId="5041"/>
    <cellStyle name="표준 22 2 4 3 3 2 3" xfId="5042"/>
    <cellStyle name="표준 22 2 4 3 3 3" xfId="5043"/>
    <cellStyle name="표준 22 2 4 3 3 3 2" xfId="5044"/>
    <cellStyle name="표준 22 2 4 3 3 4" xfId="5045"/>
    <cellStyle name="표준 22 2 4 3 4" xfId="5046"/>
    <cellStyle name="표준 22 2 4 3 4 2" xfId="5047"/>
    <cellStyle name="표준 22 2 4 3 4 2 2" xfId="5048"/>
    <cellStyle name="표준 22 2 4 3 4 2 2 2" xfId="5049"/>
    <cellStyle name="표준 22 2 4 3 4 2 3" xfId="5050"/>
    <cellStyle name="표준 22 2 4 3 4 3" xfId="5051"/>
    <cellStyle name="표준 22 2 4 3 4 3 2" xfId="5052"/>
    <cellStyle name="표준 22 2 4 3 4 4" xfId="5053"/>
    <cellStyle name="표준 22 2 4 3 5" xfId="5054"/>
    <cellStyle name="표준 22 2 4 3 5 2" xfId="5055"/>
    <cellStyle name="표준 22 2 4 3 5 2 2" xfId="5056"/>
    <cellStyle name="표준 22 2 4 3 5 3" xfId="5057"/>
    <cellStyle name="표준 22 2 4 3 6" xfId="5058"/>
    <cellStyle name="표준 22 2 4 3 6 2" xfId="5059"/>
    <cellStyle name="표준 22 2 4 3 7" xfId="5060"/>
    <cellStyle name="표준 22 2 4 4" xfId="5061"/>
    <cellStyle name="표준 22 2 4 4 2" xfId="5062"/>
    <cellStyle name="표준 22 2 4 4 2 2" xfId="5063"/>
    <cellStyle name="표준 22 2 4 4 2 2 2" xfId="5064"/>
    <cellStyle name="표준 22 2 4 4 2 2 2 2" xfId="5065"/>
    <cellStyle name="표준 22 2 4 4 2 2 2 2 2" xfId="5066"/>
    <cellStyle name="표준 22 2 4 4 2 2 2 3" xfId="5067"/>
    <cellStyle name="표준 22 2 4 4 2 2 3" xfId="5068"/>
    <cellStyle name="표준 22 2 4 4 2 2 3 2" xfId="5069"/>
    <cellStyle name="표준 22 2 4 4 2 2 4" xfId="5070"/>
    <cellStyle name="표준 22 2 4 4 2 3" xfId="5071"/>
    <cellStyle name="표준 22 2 4 4 2 3 2" xfId="5072"/>
    <cellStyle name="표준 22 2 4 4 2 3 2 2" xfId="5073"/>
    <cellStyle name="표준 22 2 4 4 2 3 2 2 2" xfId="5074"/>
    <cellStyle name="표준 22 2 4 4 2 3 2 3" xfId="5075"/>
    <cellStyle name="표준 22 2 4 4 2 3 3" xfId="5076"/>
    <cellStyle name="표준 22 2 4 4 2 3 3 2" xfId="5077"/>
    <cellStyle name="표준 22 2 4 4 2 3 4" xfId="5078"/>
    <cellStyle name="표준 22 2 4 4 2 4" xfId="5079"/>
    <cellStyle name="표준 22 2 4 4 2 4 2" xfId="5080"/>
    <cellStyle name="표준 22 2 4 4 2 4 2 2" xfId="5081"/>
    <cellStyle name="표준 22 2 4 4 2 4 3" xfId="5082"/>
    <cellStyle name="표준 22 2 4 4 2 5" xfId="5083"/>
    <cellStyle name="표준 22 2 4 4 2 5 2" xfId="5084"/>
    <cellStyle name="표준 22 2 4 4 2 6" xfId="5085"/>
    <cellStyle name="표준 22 2 4 4 3" xfId="5086"/>
    <cellStyle name="표준 22 2 4 4 3 2" xfId="5087"/>
    <cellStyle name="표준 22 2 4 4 3 2 2" xfId="5088"/>
    <cellStyle name="표준 22 2 4 4 3 2 2 2" xfId="5089"/>
    <cellStyle name="표준 22 2 4 4 3 2 3" xfId="5090"/>
    <cellStyle name="표준 22 2 4 4 3 3" xfId="5091"/>
    <cellStyle name="표준 22 2 4 4 3 3 2" xfId="5092"/>
    <cellStyle name="표준 22 2 4 4 3 4" xfId="5093"/>
    <cellStyle name="표준 22 2 4 4 4" xfId="5094"/>
    <cellStyle name="표준 22 2 4 4 4 2" xfId="5095"/>
    <cellStyle name="표준 22 2 4 4 4 2 2" xfId="5096"/>
    <cellStyle name="표준 22 2 4 4 4 2 2 2" xfId="5097"/>
    <cellStyle name="표준 22 2 4 4 4 2 3" xfId="5098"/>
    <cellStyle name="표준 22 2 4 4 4 3" xfId="5099"/>
    <cellStyle name="표준 22 2 4 4 4 3 2" xfId="5100"/>
    <cellStyle name="표준 22 2 4 4 4 4" xfId="5101"/>
    <cellStyle name="표준 22 2 4 4 5" xfId="5102"/>
    <cellStyle name="표준 22 2 4 4 5 2" xfId="5103"/>
    <cellStyle name="표준 22 2 4 4 5 2 2" xfId="5104"/>
    <cellStyle name="표준 22 2 4 4 5 3" xfId="5105"/>
    <cellStyle name="표준 22 2 4 4 6" xfId="5106"/>
    <cellStyle name="표준 22 2 4 4 6 2" xfId="5107"/>
    <cellStyle name="표준 22 2 4 4 7" xfId="5108"/>
    <cellStyle name="표준 22 2 4 5" xfId="5109"/>
    <cellStyle name="표준 22 2 4 5 2" xfId="5110"/>
    <cellStyle name="표준 22 2 4 5 2 2" xfId="5111"/>
    <cellStyle name="표준 22 2 4 5 2 2 2" xfId="5112"/>
    <cellStyle name="표준 22 2 4 5 2 2 2 2" xfId="5113"/>
    <cellStyle name="표준 22 2 4 5 2 2 3" xfId="5114"/>
    <cellStyle name="표준 22 2 4 5 2 3" xfId="5115"/>
    <cellStyle name="표준 22 2 4 5 2 3 2" xfId="5116"/>
    <cellStyle name="표준 22 2 4 5 2 4" xfId="5117"/>
    <cellStyle name="표준 22 2 4 5 3" xfId="5118"/>
    <cellStyle name="표준 22 2 4 5 3 2" xfId="5119"/>
    <cellStyle name="표준 22 2 4 5 3 2 2" xfId="5120"/>
    <cellStyle name="표준 22 2 4 5 3 2 2 2" xfId="5121"/>
    <cellStyle name="표준 22 2 4 5 3 2 3" xfId="5122"/>
    <cellStyle name="표준 22 2 4 5 3 3" xfId="5123"/>
    <cellStyle name="표준 22 2 4 5 3 3 2" xfId="5124"/>
    <cellStyle name="표준 22 2 4 5 3 4" xfId="5125"/>
    <cellStyle name="표준 22 2 4 5 4" xfId="5126"/>
    <cellStyle name="표준 22 2 4 5 4 2" xfId="5127"/>
    <cellStyle name="표준 22 2 4 5 4 2 2" xfId="5128"/>
    <cellStyle name="표준 22 2 4 5 4 3" xfId="5129"/>
    <cellStyle name="표준 22 2 4 5 5" xfId="5130"/>
    <cellStyle name="표준 22 2 4 5 5 2" xfId="5131"/>
    <cellStyle name="표준 22 2 4 5 6" xfId="5132"/>
    <cellStyle name="표준 22 2 4 6" xfId="5133"/>
    <cellStyle name="표준 22 2 4 6 2" xfId="5134"/>
    <cellStyle name="표준 22 2 4 6 2 2" xfId="5135"/>
    <cellStyle name="표준 22 2 4 6 2 2 2" xfId="5136"/>
    <cellStyle name="표준 22 2 4 6 2 3" xfId="5137"/>
    <cellStyle name="표준 22 2 4 6 3" xfId="5138"/>
    <cellStyle name="표준 22 2 4 6 3 2" xfId="5139"/>
    <cellStyle name="표준 22 2 4 6 4" xfId="5140"/>
    <cellStyle name="표준 22 2 4 7" xfId="5141"/>
    <cellStyle name="표준 22 2 4 7 2" xfId="5142"/>
    <cellStyle name="표준 22 2 4 7 2 2" xfId="5143"/>
    <cellStyle name="표준 22 2 4 7 2 2 2" xfId="5144"/>
    <cellStyle name="표준 22 2 4 7 2 3" xfId="5145"/>
    <cellStyle name="표준 22 2 4 7 3" xfId="5146"/>
    <cellStyle name="표준 22 2 4 7 3 2" xfId="5147"/>
    <cellStyle name="표준 22 2 4 7 4" xfId="5148"/>
    <cellStyle name="표준 22 2 4 8" xfId="5149"/>
    <cellStyle name="표준 22 2 4 8 2" xfId="5150"/>
    <cellStyle name="표준 22 2 4 8 2 2" xfId="5151"/>
    <cellStyle name="표준 22 2 4 8 3" xfId="5152"/>
    <cellStyle name="표준 22 2 4 9" xfId="5153"/>
    <cellStyle name="표준 22 2 4 9 2" xfId="5154"/>
    <cellStyle name="표준 22 2 5" xfId="5155"/>
    <cellStyle name="표준 22 2 5 2" xfId="5156"/>
    <cellStyle name="표준 22 2 5 2 2" xfId="5157"/>
    <cellStyle name="표준 22 2 5 2 2 2" xfId="5158"/>
    <cellStyle name="표준 22 2 5 2 2 2 2" xfId="5159"/>
    <cellStyle name="표준 22 2 5 2 2 2 2 2" xfId="5160"/>
    <cellStyle name="표준 22 2 5 2 2 2 2 2 2" xfId="5161"/>
    <cellStyle name="표준 22 2 5 2 2 2 2 3" xfId="5162"/>
    <cellStyle name="표준 22 2 5 2 2 2 3" xfId="5163"/>
    <cellStyle name="표준 22 2 5 2 2 2 3 2" xfId="5164"/>
    <cellStyle name="표준 22 2 5 2 2 2 4" xfId="5165"/>
    <cellStyle name="표준 22 2 5 2 2 3" xfId="5166"/>
    <cellStyle name="표준 22 2 5 2 2 3 2" xfId="5167"/>
    <cellStyle name="표준 22 2 5 2 2 3 2 2" xfId="5168"/>
    <cellStyle name="표준 22 2 5 2 2 3 2 2 2" xfId="5169"/>
    <cellStyle name="표준 22 2 5 2 2 3 2 3" xfId="5170"/>
    <cellStyle name="표준 22 2 5 2 2 3 3" xfId="5171"/>
    <cellStyle name="표준 22 2 5 2 2 3 3 2" xfId="5172"/>
    <cellStyle name="표준 22 2 5 2 2 3 4" xfId="5173"/>
    <cellStyle name="표준 22 2 5 2 2 4" xfId="5174"/>
    <cellStyle name="표준 22 2 5 2 2 4 2" xfId="5175"/>
    <cellStyle name="표준 22 2 5 2 2 4 2 2" xfId="5176"/>
    <cellStyle name="표준 22 2 5 2 2 4 3" xfId="5177"/>
    <cellStyle name="표준 22 2 5 2 2 5" xfId="5178"/>
    <cellStyle name="표준 22 2 5 2 2 5 2" xfId="5179"/>
    <cellStyle name="표준 22 2 5 2 2 6" xfId="5180"/>
    <cellStyle name="표준 22 2 5 2 3" xfId="5181"/>
    <cellStyle name="표준 22 2 5 2 3 2" xfId="5182"/>
    <cellStyle name="표준 22 2 5 2 3 2 2" xfId="5183"/>
    <cellStyle name="표준 22 2 5 2 3 2 2 2" xfId="5184"/>
    <cellStyle name="표준 22 2 5 2 3 2 3" xfId="5185"/>
    <cellStyle name="표준 22 2 5 2 3 3" xfId="5186"/>
    <cellStyle name="표준 22 2 5 2 3 3 2" xfId="5187"/>
    <cellStyle name="표준 22 2 5 2 3 4" xfId="5188"/>
    <cellStyle name="표준 22 2 5 2 4" xfId="5189"/>
    <cellStyle name="표준 22 2 5 2 4 2" xfId="5190"/>
    <cellStyle name="표준 22 2 5 2 4 2 2" xfId="5191"/>
    <cellStyle name="표준 22 2 5 2 4 2 2 2" xfId="5192"/>
    <cellStyle name="표준 22 2 5 2 4 2 3" xfId="5193"/>
    <cellStyle name="표준 22 2 5 2 4 3" xfId="5194"/>
    <cellStyle name="표준 22 2 5 2 4 3 2" xfId="5195"/>
    <cellStyle name="표준 22 2 5 2 4 4" xfId="5196"/>
    <cellStyle name="표준 22 2 5 2 5" xfId="5197"/>
    <cellStyle name="표준 22 2 5 2 5 2" xfId="5198"/>
    <cellStyle name="표준 22 2 5 2 5 2 2" xfId="5199"/>
    <cellStyle name="표준 22 2 5 2 5 3" xfId="5200"/>
    <cellStyle name="표준 22 2 5 2 6" xfId="5201"/>
    <cellStyle name="표준 22 2 5 2 6 2" xfId="5202"/>
    <cellStyle name="표준 22 2 5 2 7" xfId="5203"/>
    <cellStyle name="표준 22 2 5 3" xfId="5204"/>
    <cellStyle name="표준 22 2 5 3 2" xfId="5205"/>
    <cellStyle name="표준 22 2 5 3 2 2" xfId="5206"/>
    <cellStyle name="표준 22 2 5 3 2 2 2" xfId="5207"/>
    <cellStyle name="표준 22 2 5 3 2 2 2 2" xfId="5208"/>
    <cellStyle name="표준 22 2 5 3 2 2 2 2 2" xfId="5209"/>
    <cellStyle name="표준 22 2 5 3 2 2 2 3" xfId="5210"/>
    <cellStyle name="표준 22 2 5 3 2 2 3" xfId="5211"/>
    <cellStyle name="표준 22 2 5 3 2 2 3 2" xfId="5212"/>
    <cellStyle name="표준 22 2 5 3 2 2 4" xfId="5213"/>
    <cellStyle name="표준 22 2 5 3 2 3" xfId="5214"/>
    <cellStyle name="표준 22 2 5 3 2 3 2" xfId="5215"/>
    <cellStyle name="표준 22 2 5 3 2 3 2 2" xfId="5216"/>
    <cellStyle name="표준 22 2 5 3 2 3 2 2 2" xfId="5217"/>
    <cellStyle name="표준 22 2 5 3 2 3 2 3" xfId="5218"/>
    <cellStyle name="표준 22 2 5 3 2 3 3" xfId="5219"/>
    <cellStyle name="표준 22 2 5 3 2 3 3 2" xfId="5220"/>
    <cellStyle name="표준 22 2 5 3 2 3 4" xfId="5221"/>
    <cellStyle name="표준 22 2 5 3 2 4" xfId="5222"/>
    <cellStyle name="표준 22 2 5 3 2 4 2" xfId="5223"/>
    <cellStyle name="표준 22 2 5 3 2 4 2 2" xfId="5224"/>
    <cellStyle name="표준 22 2 5 3 2 4 3" xfId="5225"/>
    <cellStyle name="표준 22 2 5 3 2 5" xfId="5226"/>
    <cellStyle name="표준 22 2 5 3 2 5 2" xfId="5227"/>
    <cellStyle name="표준 22 2 5 3 2 6" xfId="5228"/>
    <cellStyle name="표준 22 2 5 3 3" xfId="5229"/>
    <cellStyle name="표준 22 2 5 3 3 2" xfId="5230"/>
    <cellStyle name="표준 22 2 5 3 3 2 2" xfId="5231"/>
    <cellStyle name="표준 22 2 5 3 3 2 2 2" xfId="5232"/>
    <cellStyle name="표준 22 2 5 3 3 2 3" xfId="5233"/>
    <cellStyle name="표준 22 2 5 3 3 3" xfId="5234"/>
    <cellStyle name="표준 22 2 5 3 3 3 2" xfId="5235"/>
    <cellStyle name="표준 22 2 5 3 3 4" xfId="5236"/>
    <cellStyle name="표준 22 2 5 3 4" xfId="5237"/>
    <cellStyle name="표준 22 2 5 3 4 2" xfId="5238"/>
    <cellStyle name="표준 22 2 5 3 4 2 2" xfId="5239"/>
    <cellStyle name="표준 22 2 5 3 4 2 2 2" xfId="5240"/>
    <cellStyle name="표준 22 2 5 3 4 2 3" xfId="5241"/>
    <cellStyle name="표준 22 2 5 3 4 3" xfId="5242"/>
    <cellStyle name="표준 22 2 5 3 4 3 2" xfId="5243"/>
    <cellStyle name="표준 22 2 5 3 4 4" xfId="5244"/>
    <cellStyle name="표준 22 2 5 3 5" xfId="5245"/>
    <cellStyle name="표준 22 2 5 3 5 2" xfId="5246"/>
    <cellStyle name="표준 22 2 5 3 5 2 2" xfId="5247"/>
    <cellStyle name="표준 22 2 5 3 5 3" xfId="5248"/>
    <cellStyle name="표준 22 2 5 3 6" xfId="5249"/>
    <cellStyle name="표준 22 2 5 3 6 2" xfId="5250"/>
    <cellStyle name="표준 22 2 5 3 7" xfId="5251"/>
    <cellStyle name="표준 22 2 5 4" xfId="5252"/>
    <cellStyle name="표준 22 2 5 4 2" xfId="5253"/>
    <cellStyle name="표준 22 2 5 4 2 2" xfId="5254"/>
    <cellStyle name="표준 22 2 5 4 2 2 2" xfId="5255"/>
    <cellStyle name="표준 22 2 5 4 2 2 2 2" xfId="5256"/>
    <cellStyle name="표준 22 2 5 4 2 2 3" xfId="5257"/>
    <cellStyle name="표준 22 2 5 4 2 3" xfId="5258"/>
    <cellStyle name="표준 22 2 5 4 2 3 2" xfId="5259"/>
    <cellStyle name="표준 22 2 5 4 2 4" xfId="5260"/>
    <cellStyle name="표준 22 2 5 4 3" xfId="5261"/>
    <cellStyle name="표준 22 2 5 4 3 2" xfId="5262"/>
    <cellStyle name="표준 22 2 5 4 3 2 2" xfId="5263"/>
    <cellStyle name="표준 22 2 5 4 3 2 2 2" xfId="5264"/>
    <cellStyle name="표준 22 2 5 4 3 2 3" xfId="5265"/>
    <cellStyle name="표준 22 2 5 4 3 3" xfId="5266"/>
    <cellStyle name="표준 22 2 5 4 3 3 2" xfId="5267"/>
    <cellStyle name="표준 22 2 5 4 3 4" xfId="5268"/>
    <cellStyle name="표준 22 2 5 4 4" xfId="5269"/>
    <cellStyle name="표준 22 2 5 4 4 2" xfId="5270"/>
    <cellStyle name="표준 22 2 5 4 4 2 2" xfId="5271"/>
    <cellStyle name="표준 22 2 5 4 4 3" xfId="5272"/>
    <cellStyle name="표준 22 2 5 4 5" xfId="5273"/>
    <cellStyle name="표준 22 2 5 4 5 2" xfId="5274"/>
    <cellStyle name="표준 22 2 5 4 6" xfId="5275"/>
    <cellStyle name="표준 22 2 5 5" xfId="5276"/>
    <cellStyle name="표준 22 2 5 5 2" xfId="5277"/>
    <cellStyle name="표준 22 2 5 5 2 2" xfId="5278"/>
    <cellStyle name="표준 22 2 5 5 2 2 2" xfId="5279"/>
    <cellStyle name="표준 22 2 5 5 2 3" xfId="5280"/>
    <cellStyle name="표준 22 2 5 5 3" xfId="5281"/>
    <cellStyle name="표준 22 2 5 5 3 2" xfId="5282"/>
    <cellStyle name="표준 22 2 5 5 4" xfId="5283"/>
    <cellStyle name="표준 22 2 5 6" xfId="5284"/>
    <cellStyle name="표준 22 2 5 6 2" xfId="5285"/>
    <cellStyle name="표준 22 2 5 6 2 2" xfId="5286"/>
    <cellStyle name="표준 22 2 5 6 2 2 2" xfId="5287"/>
    <cellStyle name="표준 22 2 5 6 2 3" xfId="5288"/>
    <cellStyle name="표준 22 2 5 6 3" xfId="5289"/>
    <cellStyle name="표준 22 2 5 6 3 2" xfId="5290"/>
    <cellStyle name="표준 22 2 5 6 4" xfId="5291"/>
    <cellStyle name="표준 22 2 5 7" xfId="5292"/>
    <cellStyle name="표준 22 2 5 7 2" xfId="5293"/>
    <cellStyle name="표준 22 2 5 7 2 2" xfId="5294"/>
    <cellStyle name="표준 22 2 5 7 3" xfId="5295"/>
    <cellStyle name="표준 22 2 5 8" xfId="5296"/>
    <cellStyle name="표준 22 2 5 8 2" xfId="5297"/>
    <cellStyle name="표준 22 2 5 9" xfId="5298"/>
    <cellStyle name="표준 22 2 6" xfId="5299"/>
    <cellStyle name="표준 22 2 6 2" xfId="5300"/>
    <cellStyle name="표준 22 2 6 2 2" xfId="5301"/>
    <cellStyle name="표준 22 2 6 2 2 2" xfId="5302"/>
    <cellStyle name="표준 22 2 6 2 2 2 2" xfId="5303"/>
    <cellStyle name="표준 22 2 6 2 2 2 2 2" xfId="5304"/>
    <cellStyle name="표준 22 2 6 2 2 2 3" xfId="5305"/>
    <cellStyle name="표준 22 2 6 2 2 3" xfId="5306"/>
    <cellStyle name="표준 22 2 6 2 2 3 2" xfId="5307"/>
    <cellStyle name="표준 22 2 6 2 2 4" xfId="5308"/>
    <cellStyle name="표준 22 2 6 2 3" xfId="5309"/>
    <cellStyle name="표준 22 2 6 2 3 2" xfId="5310"/>
    <cellStyle name="표준 22 2 6 2 3 2 2" xfId="5311"/>
    <cellStyle name="표준 22 2 6 2 3 2 2 2" xfId="5312"/>
    <cellStyle name="표준 22 2 6 2 3 2 3" xfId="5313"/>
    <cellStyle name="표준 22 2 6 2 3 3" xfId="5314"/>
    <cellStyle name="표준 22 2 6 2 3 3 2" xfId="5315"/>
    <cellStyle name="표준 22 2 6 2 3 4" xfId="5316"/>
    <cellStyle name="표준 22 2 6 2 4" xfId="5317"/>
    <cellStyle name="표준 22 2 6 2 4 2" xfId="5318"/>
    <cellStyle name="표준 22 2 6 2 4 2 2" xfId="5319"/>
    <cellStyle name="표준 22 2 6 2 4 3" xfId="5320"/>
    <cellStyle name="표준 22 2 6 2 5" xfId="5321"/>
    <cellStyle name="표준 22 2 6 2 5 2" xfId="5322"/>
    <cellStyle name="표준 22 2 6 2 6" xfId="5323"/>
    <cellStyle name="표준 22 2 6 3" xfId="5324"/>
    <cellStyle name="표준 22 2 6 3 2" xfId="5325"/>
    <cellStyle name="표준 22 2 6 3 2 2" xfId="5326"/>
    <cellStyle name="표준 22 2 6 3 2 2 2" xfId="5327"/>
    <cellStyle name="표준 22 2 6 3 2 3" xfId="5328"/>
    <cellStyle name="표준 22 2 6 3 3" xfId="5329"/>
    <cellStyle name="표준 22 2 6 3 3 2" xfId="5330"/>
    <cellStyle name="표준 22 2 6 3 4" xfId="5331"/>
    <cellStyle name="표준 22 2 6 4" xfId="5332"/>
    <cellStyle name="표준 22 2 6 4 2" xfId="5333"/>
    <cellStyle name="표준 22 2 6 4 2 2" xfId="5334"/>
    <cellStyle name="표준 22 2 6 4 2 2 2" xfId="5335"/>
    <cellStyle name="표준 22 2 6 4 2 3" xfId="5336"/>
    <cellStyle name="표준 22 2 6 4 3" xfId="5337"/>
    <cellStyle name="표준 22 2 6 4 3 2" xfId="5338"/>
    <cellStyle name="표준 22 2 6 4 4" xfId="5339"/>
    <cellStyle name="표준 22 2 6 5" xfId="5340"/>
    <cellStyle name="표준 22 2 6 5 2" xfId="5341"/>
    <cellStyle name="표준 22 2 6 5 2 2" xfId="5342"/>
    <cellStyle name="표준 22 2 6 5 3" xfId="5343"/>
    <cellStyle name="표준 22 2 6 6" xfId="5344"/>
    <cellStyle name="표준 22 2 6 6 2" xfId="5345"/>
    <cellStyle name="표준 22 2 6 7" xfId="5346"/>
    <cellStyle name="표준 22 2 7" xfId="5347"/>
    <cellStyle name="표준 22 2 7 2" xfId="5348"/>
    <cellStyle name="표준 22 2 7 2 2" xfId="5349"/>
    <cellStyle name="표준 22 2 7 2 2 2" xfId="5350"/>
    <cellStyle name="표준 22 2 7 2 2 2 2" xfId="5351"/>
    <cellStyle name="표준 22 2 7 2 2 2 2 2" xfId="5352"/>
    <cellStyle name="표준 22 2 7 2 2 2 3" xfId="5353"/>
    <cellStyle name="표준 22 2 7 2 2 3" xfId="5354"/>
    <cellStyle name="표준 22 2 7 2 2 3 2" xfId="5355"/>
    <cellStyle name="표준 22 2 7 2 2 4" xfId="5356"/>
    <cellStyle name="표준 22 2 7 2 3" xfId="5357"/>
    <cellStyle name="표준 22 2 7 2 3 2" xfId="5358"/>
    <cellStyle name="표준 22 2 7 2 3 2 2" xfId="5359"/>
    <cellStyle name="표준 22 2 7 2 3 2 2 2" xfId="5360"/>
    <cellStyle name="표준 22 2 7 2 3 2 3" xfId="5361"/>
    <cellStyle name="표준 22 2 7 2 3 3" xfId="5362"/>
    <cellStyle name="표준 22 2 7 2 3 3 2" xfId="5363"/>
    <cellStyle name="표준 22 2 7 2 3 4" xfId="5364"/>
    <cellStyle name="표준 22 2 7 2 4" xfId="5365"/>
    <cellStyle name="표준 22 2 7 2 4 2" xfId="5366"/>
    <cellStyle name="표준 22 2 7 2 4 2 2" xfId="5367"/>
    <cellStyle name="표준 22 2 7 2 4 3" xfId="5368"/>
    <cellStyle name="표준 22 2 7 2 5" xfId="5369"/>
    <cellStyle name="표준 22 2 7 2 5 2" xfId="5370"/>
    <cellStyle name="표준 22 2 7 2 6" xfId="5371"/>
    <cellStyle name="표준 22 2 7 3" xfId="5372"/>
    <cellStyle name="표준 22 2 7 3 2" xfId="5373"/>
    <cellStyle name="표준 22 2 7 3 2 2" xfId="5374"/>
    <cellStyle name="표준 22 2 7 3 2 2 2" xfId="5375"/>
    <cellStyle name="표준 22 2 7 3 2 3" xfId="5376"/>
    <cellStyle name="표준 22 2 7 3 3" xfId="5377"/>
    <cellStyle name="표준 22 2 7 3 3 2" xfId="5378"/>
    <cellStyle name="표준 22 2 7 3 4" xfId="5379"/>
    <cellStyle name="표준 22 2 7 4" xfId="5380"/>
    <cellStyle name="표준 22 2 7 4 2" xfId="5381"/>
    <cellStyle name="표준 22 2 7 4 2 2" xfId="5382"/>
    <cellStyle name="표준 22 2 7 4 2 2 2" xfId="5383"/>
    <cellStyle name="표준 22 2 7 4 2 3" xfId="5384"/>
    <cellStyle name="표준 22 2 7 4 3" xfId="5385"/>
    <cellStyle name="표준 22 2 7 4 3 2" xfId="5386"/>
    <cellStyle name="표준 22 2 7 4 4" xfId="5387"/>
    <cellStyle name="표준 22 2 7 5" xfId="5388"/>
    <cellStyle name="표준 22 2 7 5 2" xfId="5389"/>
    <cellStyle name="표준 22 2 7 5 2 2" xfId="5390"/>
    <cellStyle name="표준 22 2 7 5 3" xfId="5391"/>
    <cellStyle name="표준 22 2 7 6" xfId="5392"/>
    <cellStyle name="표준 22 2 7 6 2" xfId="5393"/>
    <cellStyle name="표준 22 2 7 7" xfId="5394"/>
    <cellStyle name="표준 22 2 8" xfId="5395"/>
    <cellStyle name="표준 22 2 8 2" xfId="5396"/>
    <cellStyle name="표준 22 2 8 2 2" xfId="5397"/>
    <cellStyle name="표준 22 2 8 2 2 2" xfId="5398"/>
    <cellStyle name="표준 22 2 8 2 2 2 2" xfId="5399"/>
    <cellStyle name="표준 22 2 8 2 2 3" xfId="5400"/>
    <cellStyle name="표준 22 2 8 2 3" xfId="5401"/>
    <cellStyle name="표준 22 2 8 2 3 2" xfId="5402"/>
    <cellStyle name="표준 22 2 8 2 4" xfId="5403"/>
    <cellStyle name="표준 22 2 8 3" xfId="5404"/>
    <cellStyle name="표준 22 2 8 3 2" xfId="5405"/>
    <cellStyle name="표준 22 2 8 3 2 2" xfId="5406"/>
    <cellStyle name="표준 22 2 8 3 2 2 2" xfId="5407"/>
    <cellStyle name="표준 22 2 8 3 2 3" xfId="5408"/>
    <cellStyle name="표준 22 2 8 3 3" xfId="5409"/>
    <cellStyle name="표준 22 2 8 3 3 2" xfId="5410"/>
    <cellStyle name="표준 22 2 8 3 4" xfId="5411"/>
    <cellStyle name="표준 22 2 8 4" xfId="5412"/>
    <cellStyle name="표준 22 2 8 4 2" xfId="5413"/>
    <cellStyle name="표준 22 2 8 4 2 2" xfId="5414"/>
    <cellStyle name="표준 22 2 8 4 3" xfId="5415"/>
    <cellStyle name="표준 22 2 8 5" xfId="5416"/>
    <cellStyle name="표준 22 2 8 5 2" xfId="5417"/>
    <cellStyle name="표준 22 2 8 6" xfId="5418"/>
    <cellStyle name="표준 22 2 9" xfId="5419"/>
    <cellStyle name="표준 22 2 9 2" xfId="5420"/>
    <cellStyle name="표준 22 2 9 2 2" xfId="5421"/>
    <cellStyle name="표준 22 2 9 2 2 2" xfId="5422"/>
    <cellStyle name="표준 22 2 9 2 3" xfId="5423"/>
    <cellStyle name="표준 22 2 9 3" xfId="5424"/>
    <cellStyle name="표준 22 2 9 3 2" xfId="5425"/>
    <cellStyle name="표준 22 2 9 4" xfId="5426"/>
    <cellStyle name="표준 22 3" xfId="5427"/>
    <cellStyle name="표준 22 3 10" xfId="5428"/>
    <cellStyle name="표준 22 3 10 2" xfId="5429"/>
    <cellStyle name="표준 22 3 10 2 2" xfId="5430"/>
    <cellStyle name="표준 22 3 10 3" xfId="5431"/>
    <cellStyle name="표준 22 3 11" xfId="5432"/>
    <cellStyle name="표준 22 3 11 2" xfId="5433"/>
    <cellStyle name="표준 22 3 12" xfId="5434"/>
    <cellStyle name="표준 22 3 2" xfId="5435"/>
    <cellStyle name="표준 22 3 2 10" xfId="5436"/>
    <cellStyle name="표준 22 3 2 2" xfId="5437"/>
    <cellStyle name="표준 22 3 2 2 2" xfId="5438"/>
    <cellStyle name="표준 22 3 2 2 2 2" xfId="5439"/>
    <cellStyle name="표준 22 3 2 2 2 2 2" xfId="5440"/>
    <cellStyle name="표준 22 3 2 2 2 2 2 2" xfId="5441"/>
    <cellStyle name="표준 22 3 2 2 2 2 2 2 2" xfId="5442"/>
    <cellStyle name="표준 22 3 2 2 2 2 2 2 2 2" xfId="5443"/>
    <cellStyle name="표준 22 3 2 2 2 2 2 2 3" xfId="5444"/>
    <cellStyle name="표준 22 3 2 2 2 2 2 3" xfId="5445"/>
    <cellStyle name="표준 22 3 2 2 2 2 2 3 2" xfId="5446"/>
    <cellStyle name="표준 22 3 2 2 2 2 2 4" xfId="5447"/>
    <cellStyle name="표준 22 3 2 2 2 2 3" xfId="5448"/>
    <cellStyle name="표준 22 3 2 2 2 2 3 2" xfId="5449"/>
    <cellStyle name="표준 22 3 2 2 2 2 3 2 2" xfId="5450"/>
    <cellStyle name="표준 22 3 2 2 2 2 3 2 2 2" xfId="5451"/>
    <cellStyle name="표준 22 3 2 2 2 2 3 2 3" xfId="5452"/>
    <cellStyle name="표준 22 3 2 2 2 2 3 3" xfId="5453"/>
    <cellStyle name="표준 22 3 2 2 2 2 3 3 2" xfId="5454"/>
    <cellStyle name="표준 22 3 2 2 2 2 3 4" xfId="5455"/>
    <cellStyle name="표준 22 3 2 2 2 2 4" xfId="5456"/>
    <cellStyle name="표준 22 3 2 2 2 2 4 2" xfId="5457"/>
    <cellStyle name="표준 22 3 2 2 2 2 4 2 2" xfId="5458"/>
    <cellStyle name="표준 22 3 2 2 2 2 4 3" xfId="5459"/>
    <cellStyle name="표준 22 3 2 2 2 2 5" xfId="5460"/>
    <cellStyle name="표준 22 3 2 2 2 2 5 2" xfId="5461"/>
    <cellStyle name="표준 22 3 2 2 2 2 6" xfId="5462"/>
    <cellStyle name="표준 22 3 2 2 2 3" xfId="5463"/>
    <cellStyle name="표준 22 3 2 2 2 3 2" xfId="5464"/>
    <cellStyle name="표준 22 3 2 2 2 3 2 2" xfId="5465"/>
    <cellStyle name="표준 22 3 2 2 2 3 2 2 2" xfId="5466"/>
    <cellStyle name="표준 22 3 2 2 2 3 2 3" xfId="5467"/>
    <cellStyle name="표준 22 3 2 2 2 3 3" xfId="5468"/>
    <cellStyle name="표준 22 3 2 2 2 3 3 2" xfId="5469"/>
    <cellStyle name="표준 22 3 2 2 2 3 4" xfId="5470"/>
    <cellStyle name="표준 22 3 2 2 2 4" xfId="5471"/>
    <cellStyle name="표준 22 3 2 2 2 4 2" xfId="5472"/>
    <cellStyle name="표준 22 3 2 2 2 4 2 2" xfId="5473"/>
    <cellStyle name="표준 22 3 2 2 2 4 2 2 2" xfId="5474"/>
    <cellStyle name="표준 22 3 2 2 2 4 2 3" xfId="5475"/>
    <cellStyle name="표준 22 3 2 2 2 4 3" xfId="5476"/>
    <cellStyle name="표준 22 3 2 2 2 4 3 2" xfId="5477"/>
    <cellStyle name="표준 22 3 2 2 2 4 4" xfId="5478"/>
    <cellStyle name="표준 22 3 2 2 2 5" xfId="5479"/>
    <cellStyle name="표준 22 3 2 2 2 5 2" xfId="5480"/>
    <cellStyle name="표준 22 3 2 2 2 5 2 2" xfId="5481"/>
    <cellStyle name="표준 22 3 2 2 2 5 3" xfId="5482"/>
    <cellStyle name="표준 22 3 2 2 2 6" xfId="5483"/>
    <cellStyle name="표준 22 3 2 2 2 6 2" xfId="5484"/>
    <cellStyle name="표준 22 3 2 2 2 7" xfId="5485"/>
    <cellStyle name="표준 22 3 2 2 3" xfId="5486"/>
    <cellStyle name="표준 22 3 2 2 3 2" xfId="5487"/>
    <cellStyle name="표준 22 3 2 2 3 2 2" xfId="5488"/>
    <cellStyle name="표준 22 3 2 2 3 2 2 2" xfId="5489"/>
    <cellStyle name="표준 22 3 2 2 3 2 2 2 2" xfId="5490"/>
    <cellStyle name="표준 22 3 2 2 3 2 2 2 2 2" xfId="5491"/>
    <cellStyle name="표준 22 3 2 2 3 2 2 2 3" xfId="5492"/>
    <cellStyle name="표준 22 3 2 2 3 2 2 3" xfId="5493"/>
    <cellStyle name="표준 22 3 2 2 3 2 2 3 2" xfId="5494"/>
    <cellStyle name="표준 22 3 2 2 3 2 2 4" xfId="5495"/>
    <cellStyle name="표준 22 3 2 2 3 2 3" xfId="5496"/>
    <cellStyle name="표준 22 3 2 2 3 2 3 2" xfId="5497"/>
    <cellStyle name="표준 22 3 2 2 3 2 3 2 2" xfId="5498"/>
    <cellStyle name="표준 22 3 2 2 3 2 3 2 2 2" xfId="5499"/>
    <cellStyle name="표준 22 3 2 2 3 2 3 2 3" xfId="5500"/>
    <cellStyle name="표준 22 3 2 2 3 2 3 3" xfId="5501"/>
    <cellStyle name="표준 22 3 2 2 3 2 3 3 2" xfId="5502"/>
    <cellStyle name="표준 22 3 2 2 3 2 3 4" xfId="5503"/>
    <cellStyle name="표준 22 3 2 2 3 2 4" xfId="5504"/>
    <cellStyle name="표준 22 3 2 2 3 2 4 2" xfId="5505"/>
    <cellStyle name="표준 22 3 2 2 3 2 4 2 2" xfId="5506"/>
    <cellStyle name="표준 22 3 2 2 3 2 4 3" xfId="5507"/>
    <cellStyle name="표준 22 3 2 2 3 2 5" xfId="5508"/>
    <cellStyle name="표준 22 3 2 2 3 2 5 2" xfId="5509"/>
    <cellStyle name="표준 22 3 2 2 3 2 6" xfId="5510"/>
    <cellStyle name="표준 22 3 2 2 3 3" xfId="5511"/>
    <cellStyle name="표준 22 3 2 2 3 3 2" xfId="5512"/>
    <cellStyle name="표준 22 3 2 2 3 3 2 2" xfId="5513"/>
    <cellStyle name="표준 22 3 2 2 3 3 2 2 2" xfId="5514"/>
    <cellStyle name="표준 22 3 2 2 3 3 2 3" xfId="5515"/>
    <cellStyle name="표준 22 3 2 2 3 3 3" xfId="5516"/>
    <cellStyle name="표준 22 3 2 2 3 3 3 2" xfId="5517"/>
    <cellStyle name="표준 22 3 2 2 3 3 4" xfId="5518"/>
    <cellStyle name="표준 22 3 2 2 3 4" xfId="5519"/>
    <cellStyle name="표준 22 3 2 2 3 4 2" xfId="5520"/>
    <cellStyle name="표준 22 3 2 2 3 4 2 2" xfId="5521"/>
    <cellStyle name="표준 22 3 2 2 3 4 2 2 2" xfId="5522"/>
    <cellStyle name="표준 22 3 2 2 3 4 2 3" xfId="5523"/>
    <cellStyle name="표준 22 3 2 2 3 4 3" xfId="5524"/>
    <cellStyle name="표준 22 3 2 2 3 4 3 2" xfId="5525"/>
    <cellStyle name="표준 22 3 2 2 3 4 4" xfId="5526"/>
    <cellStyle name="표준 22 3 2 2 3 5" xfId="5527"/>
    <cellStyle name="표준 22 3 2 2 3 5 2" xfId="5528"/>
    <cellStyle name="표준 22 3 2 2 3 5 2 2" xfId="5529"/>
    <cellStyle name="표준 22 3 2 2 3 5 3" xfId="5530"/>
    <cellStyle name="표준 22 3 2 2 3 6" xfId="5531"/>
    <cellStyle name="표준 22 3 2 2 3 6 2" xfId="5532"/>
    <cellStyle name="표준 22 3 2 2 3 7" xfId="5533"/>
    <cellStyle name="표준 22 3 2 2 4" xfId="5534"/>
    <cellStyle name="표준 22 3 2 2 4 2" xfId="5535"/>
    <cellStyle name="표준 22 3 2 2 4 2 2" xfId="5536"/>
    <cellStyle name="표준 22 3 2 2 4 2 2 2" xfId="5537"/>
    <cellStyle name="표준 22 3 2 2 4 2 2 2 2" xfId="5538"/>
    <cellStyle name="표준 22 3 2 2 4 2 2 3" xfId="5539"/>
    <cellStyle name="표준 22 3 2 2 4 2 3" xfId="5540"/>
    <cellStyle name="표준 22 3 2 2 4 2 3 2" xfId="5541"/>
    <cellStyle name="표준 22 3 2 2 4 2 4" xfId="5542"/>
    <cellStyle name="표준 22 3 2 2 4 3" xfId="5543"/>
    <cellStyle name="표준 22 3 2 2 4 3 2" xfId="5544"/>
    <cellStyle name="표준 22 3 2 2 4 3 2 2" xfId="5545"/>
    <cellStyle name="표준 22 3 2 2 4 3 2 2 2" xfId="5546"/>
    <cellStyle name="표준 22 3 2 2 4 3 2 3" xfId="5547"/>
    <cellStyle name="표준 22 3 2 2 4 3 3" xfId="5548"/>
    <cellStyle name="표준 22 3 2 2 4 3 3 2" xfId="5549"/>
    <cellStyle name="표준 22 3 2 2 4 3 4" xfId="5550"/>
    <cellStyle name="표준 22 3 2 2 4 4" xfId="5551"/>
    <cellStyle name="표준 22 3 2 2 4 4 2" xfId="5552"/>
    <cellStyle name="표준 22 3 2 2 4 4 2 2" xfId="5553"/>
    <cellStyle name="표준 22 3 2 2 4 4 3" xfId="5554"/>
    <cellStyle name="표준 22 3 2 2 4 5" xfId="5555"/>
    <cellStyle name="표준 22 3 2 2 4 5 2" xfId="5556"/>
    <cellStyle name="표준 22 3 2 2 4 6" xfId="5557"/>
    <cellStyle name="표준 22 3 2 2 5" xfId="5558"/>
    <cellStyle name="표준 22 3 2 2 5 2" xfId="5559"/>
    <cellStyle name="표준 22 3 2 2 5 2 2" xfId="5560"/>
    <cellStyle name="표준 22 3 2 2 5 2 2 2" xfId="5561"/>
    <cellStyle name="표준 22 3 2 2 5 2 3" xfId="5562"/>
    <cellStyle name="표준 22 3 2 2 5 3" xfId="5563"/>
    <cellStyle name="표준 22 3 2 2 5 3 2" xfId="5564"/>
    <cellStyle name="표준 22 3 2 2 5 4" xfId="5565"/>
    <cellStyle name="표준 22 3 2 2 6" xfId="5566"/>
    <cellStyle name="표준 22 3 2 2 6 2" xfId="5567"/>
    <cellStyle name="표준 22 3 2 2 6 2 2" xfId="5568"/>
    <cellStyle name="표준 22 3 2 2 6 2 2 2" xfId="5569"/>
    <cellStyle name="표준 22 3 2 2 6 2 3" xfId="5570"/>
    <cellStyle name="표준 22 3 2 2 6 3" xfId="5571"/>
    <cellStyle name="표준 22 3 2 2 6 3 2" xfId="5572"/>
    <cellStyle name="표준 22 3 2 2 6 4" xfId="5573"/>
    <cellStyle name="표준 22 3 2 2 7" xfId="5574"/>
    <cellStyle name="표준 22 3 2 2 7 2" xfId="5575"/>
    <cellStyle name="표준 22 3 2 2 7 2 2" xfId="5576"/>
    <cellStyle name="표준 22 3 2 2 7 3" xfId="5577"/>
    <cellStyle name="표준 22 3 2 2 8" xfId="5578"/>
    <cellStyle name="표준 22 3 2 2 8 2" xfId="5579"/>
    <cellStyle name="표준 22 3 2 2 9" xfId="5580"/>
    <cellStyle name="표준 22 3 2 3" xfId="5581"/>
    <cellStyle name="표준 22 3 2 3 2" xfId="5582"/>
    <cellStyle name="표준 22 3 2 3 2 2" xfId="5583"/>
    <cellStyle name="표준 22 3 2 3 2 2 2" xfId="5584"/>
    <cellStyle name="표준 22 3 2 3 2 2 2 2" xfId="5585"/>
    <cellStyle name="표준 22 3 2 3 2 2 2 2 2" xfId="5586"/>
    <cellStyle name="표준 22 3 2 3 2 2 2 3" xfId="5587"/>
    <cellStyle name="표준 22 3 2 3 2 2 3" xfId="5588"/>
    <cellStyle name="표준 22 3 2 3 2 2 3 2" xfId="5589"/>
    <cellStyle name="표준 22 3 2 3 2 2 4" xfId="5590"/>
    <cellStyle name="표준 22 3 2 3 2 3" xfId="5591"/>
    <cellStyle name="표준 22 3 2 3 2 3 2" xfId="5592"/>
    <cellStyle name="표준 22 3 2 3 2 3 2 2" xfId="5593"/>
    <cellStyle name="표준 22 3 2 3 2 3 2 2 2" xfId="5594"/>
    <cellStyle name="표준 22 3 2 3 2 3 2 3" xfId="5595"/>
    <cellStyle name="표준 22 3 2 3 2 3 3" xfId="5596"/>
    <cellStyle name="표준 22 3 2 3 2 3 3 2" xfId="5597"/>
    <cellStyle name="표준 22 3 2 3 2 3 4" xfId="5598"/>
    <cellStyle name="표준 22 3 2 3 2 4" xfId="5599"/>
    <cellStyle name="표준 22 3 2 3 2 4 2" xfId="5600"/>
    <cellStyle name="표준 22 3 2 3 2 4 2 2" xfId="5601"/>
    <cellStyle name="표준 22 3 2 3 2 4 3" xfId="5602"/>
    <cellStyle name="표준 22 3 2 3 2 5" xfId="5603"/>
    <cellStyle name="표준 22 3 2 3 2 5 2" xfId="5604"/>
    <cellStyle name="표준 22 3 2 3 2 6" xfId="5605"/>
    <cellStyle name="표준 22 3 2 3 3" xfId="5606"/>
    <cellStyle name="표준 22 3 2 3 3 2" xfId="5607"/>
    <cellStyle name="표준 22 3 2 3 3 2 2" xfId="5608"/>
    <cellStyle name="표준 22 3 2 3 3 2 2 2" xfId="5609"/>
    <cellStyle name="표준 22 3 2 3 3 2 3" xfId="5610"/>
    <cellStyle name="표준 22 3 2 3 3 3" xfId="5611"/>
    <cellStyle name="표준 22 3 2 3 3 3 2" xfId="5612"/>
    <cellStyle name="표준 22 3 2 3 3 4" xfId="5613"/>
    <cellStyle name="표준 22 3 2 3 4" xfId="5614"/>
    <cellStyle name="표준 22 3 2 3 4 2" xfId="5615"/>
    <cellStyle name="표준 22 3 2 3 4 2 2" xfId="5616"/>
    <cellStyle name="표준 22 3 2 3 4 2 2 2" xfId="5617"/>
    <cellStyle name="표준 22 3 2 3 4 2 3" xfId="5618"/>
    <cellStyle name="표준 22 3 2 3 4 3" xfId="5619"/>
    <cellStyle name="표준 22 3 2 3 4 3 2" xfId="5620"/>
    <cellStyle name="표준 22 3 2 3 4 4" xfId="5621"/>
    <cellStyle name="표준 22 3 2 3 5" xfId="5622"/>
    <cellStyle name="표준 22 3 2 3 5 2" xfId="5623"/>
    <cellStyle name="표준 22 3 2 3 5 2 2" xfId="5624"/>
    <cellStyle name="표준 22 3 2 3 5 3" xfId="5625"/>
    <cellStyle name="표준 22 3 2 3 6" xfId="5626"/>
    <cellStyle name="표준 22 3 2 3 6 2" xfId="5627"/>
    <cellStyle name="표준 22 3 2 3 7" xfId="5628"/>
    <cellStyle name="표준 22 3 2 4" xfId="5629"/>
    <cellStyle name="표준 22 3 2 4 2" xfId="5630"/>
    <cellStyle name="표준 22 3 2 4 2 2" xfId="5631"/>
    <cellStyle name="표준 22 3 2 4 2 2 2" xfId="5632"/>
    <cellStyle name="표준 22 3 2 4 2 2 2 2" xfId="5633"/>
    <cellStyle name="표준 22 3 2 4 2 2 2 2 2" xfId="5634"/>
    <cellStyle name="표준 22 3 2 4 2 2 2 3" xfId="5635"/>
    <cellStyle name="표준 22 3 2 4 2 2 3" xfId="5636"/>
    <cellStyle name="표준 22 3 2 4 2 2 3 2" xfId="5637"/>
    <cellStyle name="표준 22 3 2 4 2 2 4" xfId="5638"/>
    <cellStyle name="표준 22 3 2 4 2 3" xfId="5639"/>
    <cellStyle name="표준 22 3 2 4 2 3 2" xfId="5640"/>
    <cellStyle name="표준 22 3 2 4 2 3 2 2" xfId="5641"/>
    <cellStyle name="표준 22 3 2 4 2 3 2 2 2" xfId="5642"/>
    <cellStyle name="표준 22 3 2 4 2 3 2 3" xfId="5643"/>
    <cellStyle name="표준 22 3 2 4 2 3 3" xfId="5644"/>
    <cellStyle name="표준 22 3 2 4 2 3 3 2" xfId="5645"/>
    <cellStyle name="표준 22 3 2 4 2 3 4" xfId="5646"/>
    <cellStyle name="표준 22 3 2 4 2 4" xfId="5647"/>
    <cellStyle name="표준 22 3 2 4 2 4 2" xfId="5648"/>
    <cellStyle name="표준 22 3 2 4 2 4 2 2" xfId="5649"/>
    <cellStyle name="표준 22 3 2 4 2 4 3" xfId="5650"/>
    <cellStyle name="표준 22 3 2 4 2 5" xfId="5651"/>
    <cellStyle name="표준 22 3 2 4 2 5 2" xfId="5652"/>
    <cellStyle name="표준 22 3 2 4 2 6" xfId="5653"/>
    <cellStyle name="표준 22 3 2 4 3" xfId="5654"/>
    <cellStyle name="표준 22 3 2 4 3 2" xfId="5655"/>
    <cellStyle name="표준 22 3 2 4 3 2 2" xfId="5656"/>
    <cellStyle name="표준 22 3 2 4 3 2 2 2" xfId="5657"/>
    <cellStyle name="표준 22 3 2 4 3 2 3" xfId="5658"/>
    <cellStyle name="표준 22 3 2 4 3 3" xfId="5659"/>
    <cellStyle name="표준 22 3 2 4 3 3 2" xfId="5660"/>
    <cellStyle name="표준 22 3 2 4 3 4" xfId="5661"/>
    <cellStyle name="표준 22 3 2 4 4" xfId="5662"/>
    <cellStyle name="표준 22 3 2 4 4 2" xfId="5663"/>
    <cellStyle name="표준 22 3 2 4 4 2 2" xfId="5664"/>
    <cellStyle name="표준 22 3 2 4 4 2 2 2" xfId="5665"/>
    <cellStyle name="표준 22 3 2 4 4 2 3" xfId="5666"/>
    <cellStyle name="표준 22 3 2 4 4 3" xfId="5667"/>
    <cellStyle name="표준 22 3 2 4 4 3 2" xfId="5668"/>
    <cellStyle name="표준 22 3 2 4 4 4" xfId="5669"/>
    <cellStyle name="표준 22 3 2 4 5" xfId="5670"/>
    <cellStyle name="표준 22 3 2 4 5 2" xfId="5671"/>
    <cellStyle name="표준 22 3 2 4 5 2 2" xfId="5672"/>
    <cellStyle name="표준 22 3 2 4 5 3" xfId="5673"/>
    <cellStyle name="표준 22 3 2 4 6" xfId="5674"/>
    <cellStyle name="표준 22 3 2 4 6 2" xfId="5675"/>
    <cellStyle name="표준 22 3 2 4 7" xfId="5676"/>
    <cellStyle name="표준 22 3 2 5" xfId="5677"/>
    <cellStyle name="표준 22 3 2 5 2" xfId="5678"/>
    <cellStyle name="표준 22 3 2 5 2 2" xfId="5679"/>
    <cellStyle name="표준 22 3 2 5 2 2 2" xfId="5680"/>
    <cellStyle name="표준 22 3 2 5 2 2 2 2" xfId="5681"/>
    <cellStyle name="표준 22 3 2 5 2 2 3" xfId="5682"/>
    <cellStyle name="표준 22 3 2 5 2 3" xfId="5683"/>
    <cellStyle name="표준 22 3 2 5 2 3 2" xfId="5684"/>
    <cellStyle name="표준 22 3 2 5 2 4" xfId="5685"/>
    <cellStyle name="표준 22 3 2 5 3" xfId="5686"/>
    <cellStyle name="표준 22 3 2 5 3 2" xfId="5687"/>
    <cellStyle name="표준 22 3 2 5 3 2 2" xfId="5688"/>
    <cellStyle name="표준 22 3 2 5 3 2 2 2" xfId="5689"/>
    <cellStyle name="표준 22 3 2 5 3 2 3" xfId="5690"/>
    <cellStyle name="표준 22 3 2 5 3 3" xfId="5691"/>
    <cellStyle name="표준 22 3 2 5 3 3 2" xfId="5692"/>
    <cellStyle name="표준 22 3 2 5 3 4" xfId="5693"/>
    <cellStyle name="표준 22 3 2 5 4" xfId="5694"/>
    <cellStyle name="표준 22 3 2 5 4 2" xfId="5695"/>
    <cellStyle name="표준 22 3 2 5 4 2 2" xfId="5696"/>
    <cellStyle name="표준 22 3 2 5 4 3" xfId="5697"/>
    <cellStyle name="표준 22 3 2 5 5" xfId="5698"/>
    <cellStyle name="표준 22 3 2 5 5 2" xfId="5699"/>
    <cellStyle name="표준 22 3 2 5 6" xfId="5700"/>
    <cellStyle name="표준 22 3 2 6" xfId="5701"/>
    <cellStyle name="표준 22 3 2 6 2" xfId="5702"/>
    <cellStyle name="표준 22 3 2 6 2 2" xfId="5703"/>
    <cellStyle name="표준 22 3 2 6 2 2 2" xfId="5704"/>
    <cellStyle name="표준 22 3 2 6 2 3" xfId="5705"/>
    <cellStyle name="표준 22 3 2 6 3" xfId="5706"/>
    <cellStyle name="표준 22 3 2 6 3 2" xfId="5707"/>
    <cellStyle name="표준 22 3 2 6 4" xfId="5708"/>
    <cellStyle name="표준 22 3 2 7" xfId="5709"/>
    <cellStyle name="표준 22 3 2 7 2" xfId="5710"/>
    <cellStyle name="표준 22 3 2 7 2 2" xfId="5711"/>
    <cellStyle name="표준 22 3 2 7 2 2 2" xfId="5712"/>
    <cellStyle name="표준 22 3 2 7 2 3" xfId="5713"/>
    <cellStyle name="표준 22 3 2 7 3" xfId="5714"/>
    <cellStyle name="표준 22 3 2 7 3 2" xfId="5715"/>
    <cellStyle name="표준 22 3 2 7 4" xfId="5716"/>
    <cellStyle name="표준 22 3 2 8" xfId="5717"/>
    <cellStyle name="표준 22 3 2 8 2" xfId="5718"/>
    <cellStyle name="표준 22 3 2 8 2 2" xfId="5719"/>
    <cellStyle name="표준 22 3 2 8 3" xfId="5720"/>
    <cellStyle name="표준 22 3 2 9" xfId="5721"/>
    <cellStyle name="표준 22 3 2 9 2" xfId="5722"/>
    <cellStyle name="표준 22 3 3" xfId="5723"/>
    <cellStyle name="표준 22 3 3 10" xfId="5724"/>
    <cellStyle name="표준 22 3 3 2" xfId="5725"/>
    <cellStyle name="표준 22 3 3 2 2" xfId="5726"/>
    <cellStyle name="표준 22 3 3 2 2 2" xfId="5727"/>
    <cellStyle name="표준 22 3 3 2 2 2 2" xfId="5728"/>
    <cellStyle name="표준 22 3 3 2 2 2 2 2" xfId="5729"/>
    <cellStyle name="표준 22 3 3 2 2 2 2 2 2" xfId="5730"/>
    <cellStyle name="표준 22 3 3 2 2 2 2 2 2 2" xfId="5731"/>
    <cellStyle name="표준 22 3 3 2 2 2 2 2 3" xfId="5732"/>
    <cellStyle name="표준 22 3 3 2 2 2 2 3" xfId="5733"/>
    <cellStyle name="표준 22 3 3 2 2 2 2 3 2" xfId="5734"/>
    <cellStyle name="표준 22 3 3 2 2 2 2 4" xfId="5735"/>
    <cellStyle name="표준 22 3 3 2 2 2 3" xfId="5736"/>
    <cellStyle name="표준 22 3 3 2 2 2 3 2" xfId="5737"/>
    <cellStyle name="표준 22 3 3 2 2 2 3 2 2" xfId="5738"/>
    <cellStyle name="표준 22 3 3 2 2 2 3 2 2 2" xfId="5739"/>
    <cellStyle name="표준 22 3 3 2 2 2 3 2 3" xfId="5740"/>
    <cellStyle name="표준 22 3 3 2 2 2 3 3" xfId="5741"/>
    <cellStyle name="표준 22 3 3 2 2 2 3 3 2" xfId="5742"/>
    <cellStyle name="표준 22 3 3 2 2 2 3 4" xfId="5743"/>
    <cellStyle name="표준 22 3 3 2 2 2 4" xfId="5744"/>
    <cellStyle name="표준 22 3 3 2 2 2 4 2" xfId="5745"/>
    <cellStyle name="표준 22 3 3 2 2 2 4 2 2" xfId="5746"/>
    <cellStyle name="표준 22 3 3 2 2 2 4 3" xfId="5747"/>
    <cellStyle name="표준 22 3 3 2 2 2 5" xfId="5748"/>
    <cellStyle name="표준 22 3 3 2 2 2 5 2" xfId="5749"/>
    <cellStyle name="표준 22 3 3 2 2 2 6" xfId="5750"/>
    <cellStyle name="표준 22 3 3 2 2 3" xfId="5751"/>
    <cellStyle name="표준 22 3 3 2 2 3 2" xfId="5752"/>
    <cellStyle name="표준 22 3 3 2 2 3 2 2" xfId="5753"/>
    <cellStyle name="표준 22 3 3 2 2 3 2 2 2" xfId="5754"/>
    <cellStyle name="표준 22 3 3 2 2 3 2 3" xfId="5755"/>
    <cellStyle name="표준 22 3 3 2 2 3 3" xfId="5756"/>
    <cellStyle name="표준 22 3 3 2 2 3 3 2" xfId="5757"/>
    <cellStyle name="표준 22 3 3 2 2 3 4" xfId="5758"/>
    <cellStyle name="표준 22 3 3 2 2 4" xfId="5759"/>
    <cellStyle name="표준 22 3 3 2 2 4 2" xfId="5760"/>
    <cellStyle name="표준 22 3 3 2 2 4 2 2" xfId="5761"/>
    <cellStyle name="표준 22 3 3 2 2 4 2 2 2" xfId="5762"/>
    <cellStyle name="표준 22 3 3 2 2 4 2 3" xfId="5763"/>
    <cellStyle name="표준 22 3 3 2 2 4 3" xfId="5764"/>
    <cellStyle name="표준 22 3 3 2 2 4 3 2" xfId="5765"/>
    <cellStyle name="표준 22 3 3 2 2 4 4" xfId="5766"/>
    <cellStyle name="표준 22 3 3 2 2 5" xfId="5767"/>
    <cellStyle name="표준 22 3 3 2 2 5 2" xfId="5768"/>
    <cellStyle name="표준 22 3 3 2 2 5 2 2" xfId="5769"/>
    <cellStyle name="표준 22 3 3 2 2 5 3" xfId="5770"/>
    <cellStyle name="표준 22 3 3 2 2 6" xfId="5771"/>
    <cellStyle name="표준 22 3 3 2 2 6 2" xfId="5772"/>
    <cellStyle name="표준 22 3 3 2 2 7" xfId="5773"/>
    <cellStyle name="표준 22 3 3 2 3" xfId="5774"/>
    <cellStyle name="표준 22 3 3 2 3 2" xfId="5775"/>
    <cellStyle name="표준 22 3 3 2 3 2 2" xfId="5776"/>
    <cellStyle name="표준 22 3 3 2 3 2 2 2" xfId="5777"/>
    <cellStyle name="표준 22 3 3 2 3 2 2 2 2" xfId="5778"/>
    <cellStyle name="표준 22 3 3 2 3 2 2 2 2 2" xfId="5779"/>
    <cellStyle name="표준 22 3 3 2 3 2 2 2 3" xfId="5780"/>
    <cellStyle name="표준 22 3 3 2 3 2 2 3" xfId="5781"/>
    <cellStyle name="표준 22 3 3 2 3 2 2 3 2" xfId="5782"/>
    <cellStyle name="표준 22 3 3 2 3 2 2 4" xfId="5783"/>
    <cellStyle name="표준 22 3 3 2 3 2 3" xfId="5784"/>
    <cellStyle name="표준 22 3 3 2 3 2 3 2" xfId="5785"/>
    <cellStyle name="표준 22 3 3 2 3 2 3 2 2" xfId="5786"/>
    <cellStyle name="표준 22 3 3 2 3 2 3 2 2 2" xfId="5787"/>
    <cellStyle name="표준 22 3 3 2 3 2 3 2 3" xfId="5788"/>
    <cellStyle name="표준 22 3 3 2 3 2 3 3" xfId="5789"/>
    <cellStyle name="표준 22 3 3 2 3 2 3 3 2" xfId="5790"/>
    <cellStyle name="표준 22 3 3 2 3 2 3 4" xfId="5791"/>
    <cellStyle name="표준 22 3 3 2 3 2 4" xfId="5792"/>
    <cellStyle name="표준 22 3 3 2 3 2 4 2" xfId="5793"/>
    <cellStyle name="표준 22 3 3 2 3 2 4 2 2" xfId="5794"/>
    <cellStyle name="표준 22 3 3 2 3 2 4 3" xfId="5795"/>
    <cellStyle name="표준 22 3 3 2 3 2 5" xfId="5796"/>
    <cellStyle name="표준 22 3 3 2 3 2 5 2" xfId="5797"/>
    <cellStyle name="표준 22 3 3 2 3 2 6" xfId="5798"/>
    <cellStyle name="표준 22 3 3 2 3 3" xfId="5799"/>
    <cellStyle name="표준 22 3 3 2 3 3 2" xfId="5800"/>
    <cellStyle name="표준 22 3 3 2 3 3 2 2" xfId="5801"/>
    <cellStyle name="표준 22 3 3 2 3 3 2 2 2" xfId="5802"/>
    <cellStyle name="표준 22 3 3 2 3 3 2 3" xfId="5803"/>
    <cellStyle name="표준 22 3 3 2 3 3 3" xfId="5804"/>
    <cellStyle name="표준 22 3 3 2 3 3 3 2" xfId="5805"/>
    <cellStyle name="표준 22 3 3 2 3 3 4" xfId="5806"/>
    <cellStyle name="표준 22 3 3 2 3 4" xfId="5807"/>
    <cellStyle name="표준 22 3 3 2 3 4 2" xfId="5808"/>
    <cellStyle name="표준 22 3 3 2 3 4 2 2" xfId="5809"/>
    <cellStyle name="표준 22 3 3 2 3 4 2 2 2" xfId="5810"/>
    <cellStyle name="표준 22 3 3 2 3 4 2 3" xfId="5811"/>
    <cellStyle name="표준 22 3 3 2 3 4 3" xfId="5812"/>
    <cellStyle name="표준 22 3 3 2 3 4 3 2" xfId="5813"/>
    <cellStyle name="표준 22 3 3 2 3 4 4" xfId="5814"/>
    <cellStyle name="표준 22 3 3 2 3 5" xfId="5815"/>
    <cellStyle name="표준 22 3 3 2 3 5 2" xfId="5816"/>
    <cellStyle name="표준 22 3 3 2 3 5 2 2" xfId="5817"/>
    <cellStyle name="표준 22 3 3 2 3 5 3" xfId="5818"/>
    <cellStyle name="표준 22 3 3 2 3 6" xfId="5819"/>
    <cellStyle name="표준 22 3 3 2 3 6 2" xfId="5820"/>
    <cellStyle name="표준 22 3 3 2 3 7" xfId="5821"/>
    <cellStyle name="표준 22 3 3 2 4" xfId="5822"/>
    <cellStyle name="표준 22 3 3 2 4 2" xfId="5823"/>
    <cellStyle name="표준 22 3 3 2 4 2 2" xfId="5824"/>
    <cellStyle name="표준 22 3 3 2 4 2 2 2" xfId="5825"/>
    <cellStyle name="표준 22 3 3 2 4 2 2 2 2" xfId="5826"/>
    <cellStyle name="표준 22 3 3 2 4 2 2 3" xfId="5827"/>
    <cellStyle name="표준 22 3 3 2 4 2 3" xfId="5828"/>
    <cellStyle name="표준 22 3 3 2 4 2 3 2" xfId="5829"/>
    <cellStyle name="표준 22 3 3 2 4 2 4" xfId="5830"/>
    <cellStyle name="표준 22 3 3 2 4 3" xfId="5831"/>
    <cellStyle name="표준 22 3 3 2 4 3 2" xfId="5832"/>
    <cellStyle name="표준 22 3 3 2 4 3 2 2" xfId="5833"/>
    <cellStyle name="표준 22 3 3 2 4 3 2 2 2" xfId="5834"/>
    <cellStyle name="표준 22 3 3 2 4 3 2 3" xfId="5835"/>
    <cellStyle name="표준 22 3 3 2 4 3 3" xfId="5836"/>
    <cellStyle name="표준 22 3 3 2 4 3 3 2" xfId="5837"/>
    <cellStyle name="표준 22 3 3 2 4 3 4" xfId="5838"/>
    <cellStyle name="표준 22 3 3 2 4 4" xfId="5839"/>
    <cellStyle name="표준 22 3 3 2 4 4 2" xfId="5840"/>
    <cellStyle name="표준 22 3 3 2 4 4 2 2" xfId="5841"/>
    <cellStyle name="표준 22 3 3 2 4 4 3" xfId="5842"/>
    <cellStyle name="표준 22 3 3 2 4 5" xfId="5843"/>
    <cellStyle name="표준 22 3 3 2 4 5 2" xfId="5844"/>
    <cellStyle name="표준 22 3 3 2 4 6" xfId="5845"/>
    <cellStyle name="표준 22 3 3 2 5" xfId="5846"/>
    <cellStyle name="표준 22 3 3 2 5 2" xfId="5847"/>
    <cellStyle name="표준 22 3 3 2 5 2 2" xfId="5848"/>
    <cellStyle name="표준 22 3 3 2 5 2 2 2" xfId="5849"/>
    <cellStyle name="표준 22 3 3 2 5 2 3" xfId="5850"/>
    <cellStyle name="표준 22 3 3 2 5 3" xfId="5851"/>
    <cellStyle name="표준 22 3 3 2 5 3 2" xfId="5852"/>
    <cellStyle name="표준 22 3 3 2 5 4" xfId="5853"/>
    <cellStyle name="표준 22 3 3 2 6" xfId="5854"/>
    <cellStyle name="표준 22 3 3 2 6 2" xfId="5855"/>
    <cellStyle name="표준 22 3 3 2 6 2 2" xfId="5856"/>
    <cellStyle name="표준 22 3 3 2 6 2 2 2" xfId="5857"/>
    <cellStyle name="표준 22 3 3 2 6 2 3" xfId="5858"/>
    <cellStyle name="표준 22 3 3 2 6 3" xfId="5859"/>
    <cellStyle name="표준 22 3 3 2 6 3 2" xfId="5860"/>
    <cellStyle name="표준 22 3 3 2 6 4" xfId="5861"/>
    <cellStyle name="표준 22 3 3 2 7" xfId="5862"/>
    <cellStyle name="표준 22 3 3 2 7 2" xfId="5863"/>
    <cellStyle name="표준 22 3 3 2 7 2 2" xfId="5864"/>
    <cellStyle name="표준 22 3 3 2 7 3" xfId="5865"/>
    <cellStyle name="표준 22 3 3 2 8" xfId="5866"/>
    <cellStyle name="표준 22 3 3 2 8 2" xfId="5867"/>
    <cellStyle name="표준 22 3 3 2 9" xfId="5868"/>
    <cellStyle name="표준 22 3 3 3" xfId="5869"/>
    <cellStyle name="표준 22 3 3 3 2" xfId="5870"/>
    <cellStyle name="표준 22 3 3 3 2 2" xfId="5871"/>
    <cellStyle name="표준 22 3 3 3 2 2 2" xfId="5872"/>
    <cellStyle name="표준 22 3 3 3 2 2 2 2" xfId="5873"/>
    <cellStyle name="표준 22 3 3 3 2 2 2 2 2" xfId="5874"/>
    <cellStyle name="표준 22 3 3 3 2 2 2 3" xfId="5875"/>
    <cellStyle name="표준 22 3 3 3 2 2 3" xfId="5876"/>
    <cellStyle name="표준 22 3 3 3 2 2 3 2" xfId="5877"/>
    <cellStyle name="표준 22 3 3 3 2 2 4" xfId="5878"/>
    <cellStyle name="표준 22 3 3 3 2 3" xfId="5879"/>
    <cellStyle name="표준 22 3 3 3 2 3 2" xfId="5880"/>
    <cellStyle name="표준 22 3 3 3 2 3 2 2" xfId="5881"/>
    <cellStyle name="표준 22 3 3 3 2 3 2 2 2" xfId="5882"/>
    <cellStyle name="표준 22 3 3 3 2 3 2 3" xfId="5883"/>
    <cellStyle name="표준 22 3 3 3 2 3 3" xfId="5884"/>
    <cellStyle name="표준 22 3 3 3 2 3 3 2" xfId="5885"/>
    <cellStyle name="표준 22 3 3 3 2 3 4" xfId="5886"/>
    <cellStyle name="표준 22 3 3 3 2 4" xfId="5887"/>
    <cellStyle name="표준 22 3 3 3 2 4 2" xfId="5888"/>
    <cellStyle name="표준 22 3 3 3 2 4 2 2" xfId="5889"/>
    <cellStyle name="표준 22 3 3 3 2 4 3" xfId="5890"/>
    <cellStyle name="표준 22 3 3 3 2 5" xfId="5891"/>
    <cellStyle name="표준 22 3 3 3 2 5 2" xfId="5892"/>
    <cellStyle name="표준 22 3 3 3 2 6" xfId="5893"/>
    <cellStyle name="표준 22 3 3 3 3" xfId="5894"/>
    <cellStyle name="표준 22 3 3 3 3 2" xfId="5895"/>
    <cellStyle name="표준 22 3 3 3 3 2 2" xfId="5896"/>
    <cellStyle name="표준 22 3 3 3 3 2 2 2" xfId="5897"/>
    <cellStyle name="표준 22 3 3 3 3 2 3" xfId="5898"/>
    <cellStyle name="표준 22 3 3 3 3 3" xfId="5899"/>
    <cellStyle name="표준 22 3 3 3 3 3 2" xfId="5900"/>
    <cellStyle name="표준 22 3 3 3 3 4" xfId="5901"/>
    <cellStyle name="표준 22 3 3 3 4" xfId="5902"/>
    <cellStyle name="표준 22 3 3 3 4 2" xfId="5903"/>
    <cellStyle name="표준 22 3 3 3 4 2 2" xfId="5904"/>
    <cellStyle name="표준 22 3 3 3 4 2 2 2" xfId="5905"/>
    <cellStyle name="표준 22 3 3 3 4 2 3" xfId="5906"/>
    <cellStyle name="표준 22 3 3 3 4 3" xfId="5907"/>
    <cellStyle name="표준 22 3 3 3 4 3 2" xfId="5908"/>
    <cellStyle name="표준 22 3 3 3 4 4" xfId="5909"/>
    <cellStyle name="표준 22 3 3 3 5" xfId="5910"/>
    <cellStyle name="표준 22 3 3 3 5 2" xfId="5911"/>
    <cellStyle name="표준 22 3 3 3 5 2 2" xfId="5912"/>
    <cellStyle name="표준 22 3 3 3 5 3" xfId="5913"/>
    <cellStyle name="표준 22 3 3 3 6" xfId="5914"/>
    <cellStyle name="표준 22 3 3 3 6 2" xfId="5915"/>
    <cellStyle name="표준 22 3 3 3 7" xfId="5916"/>
    <cellStyle name="표준 22 3 3 4" xfId="5917"/>
    <cellStyle name="표준 22 3 3 4 2" xfId="5918"/>
    <cellStyle name="표준 22 3 3 4 2 2" xfId="5919"/>
    <cellStyle name="표준 22 3 3 4 2 2 2" xfId="5920"/>
    <cellStyle name="표준 22 3 3 4 2 2 2 2" xfId="5921"/>
    <cellStyle name="표준 22 3 3 4 2 2 2 2 2" xfId="5922"/>
    <cellStyle name="표준 22 3 3 4 2 2 2 3" xfId="5923"/>
    <cellStyle name="표준 22 3 3 4 2 2 3" xfId="5924"/>
    <cellStyle name="표준 22 3 3 4 2 2 3 2" xfId="5925"/>
    <cellStyle name="표준 22 3 3 4 2 2 4" xfId="5926"/>
    <cellStyle name="표준 22 3 3 4 2 3" xfId="5927"/>
    <cellStyle name="표준 22 3 3 4 2 3 2" xfId="5928"/>
    <cellStyle name="표준 22 3 3 4 2 3 2 2" xfId="5929"/>
    <cellStyle name="표준 22 3 3 4 2 3 2 2 2" xfId="5930"/>
    <cellStyle name="표준 22 3 3 4 2 3 2 3" xfId="5931"/>
    <cellStyle name="표준 22 3 3 4 2 3 3" xfId="5932"/>
    <cellStyle name="표준 22 3 3 4 2 3 3 2" xfId="5933"/>
    <cellStyle name="표준 22 3 3 4 2 3 4" xfId="5934"/>
    <cellStyle name="표준 22 3 3 4 2 4" xfId="5935"/>
    <cellStyle name="표준 22 3 3 4 2 4 2" xfId="5936"/>
    <cellStyle name="표준 22 3 3 4 2 4 2 2" xfId="5937"/>
    <cellStyle name="표준 22 3 3 4 2 4 3" xfId="5938"/>
    <cellStyle name="표준 22 3 3 4 2 5" xfId="5939"/>
    <cellStyle name="표준 22 3 3 4 2 5 2" xfId="5940"/>
    <cellStyle name="표준 22 3 3 4 2 6" xfId="5941"/>
    <cellStyle name="표준 22 3 3 4 3" xfId="5942"/>
    <cellStyle name="표준 22 3 3 4 3 2" xfId="5943"/>
    <cellStyle name="표준 22 3 3 4 3 2 2" xfId="5944"/>
    <cellStyle name="표준 22 3 3 4 3 2 2 2" xfId="5945"/>
    <cellStyle name="표준 22 3 3 4 3 2 3" xfId="5946"/>
    <cellStyle name="표준 22 3 3 4 3 3" xfId="5947"/>
    <cellStyle name="표준 22 3 3 4 3 3 2" xfId="5948"/>
    <cellStyle name="표준 22 3 3 4 3 4" xfId="5949"/>
    <cellStyle name="표준 22 3 3 4 4" xfId="5950"/>
    <cellStyle name="표준 22 3 3 4 4 2" xfId="5951"/>
    <cellStyle name="표준 22 3 3 4 4 2 2" xfId="5952"/>
    <cellStyle name="표준 22 3 3 4 4 2 2 2" xfId="5953"/>
    <cellStyle name="표준 22 3 3 4 4 2 3" xfId="5954"/>
    <cellStyle name="표준 22 3 3 4 4 3" xfId="5955"/>
    <cellStyle name="표준 22 3 3 4 4 3 2" xfId="5956"/>
    <cellStyle name="표준 22 3 3 4 4 4" xfId="5957"/>
    <cellStyle name="표준 22 3 3 4 5" xfId="5958"/>
    <cellStyle name="표준 22 3 3 4 5 2" xfId="5959"/>
    <cellStyle name="표준 22 3 3 4 5 2 2" xfId="5960"/>
    <cellStyle name="표준 22 3 3 4 5 3" xfId="5961"/>
    <cellStyle name="표준 22 3 3 4 6" xfId="5962"/>
    <cellStyle name="표준 22 3 3 4 6 2" xfId="5963"/>
    <cellStyle name="표준 22 3 3 4 7" xfId="5964"/>
    <cellStyle name="표준 22 3 3 5" xfId="5965"/>
    <cellStyle name="표준 22 3 3 5 2" xfId="5966"/>
    <cellStyle name="표준 22 3 3 5 2 2" xfId="5967"/>
    <cellStyle name="표준 22 3 3 5 2 2 2" xfId="5968"/>
    <cellStyle name="표준 22 3 3 5 2 2 2 2" xfId="5969"/>
    <cellStyle name="표준 22 3 3 5 2 2 3" xfId="5970"/>
    <cellStyle name="표준 22 3 3 5 2 3" xfId="5971"/>
    <cellStyle name="표준 22 3 3 5 2 3 2" xfId="5972"/>
    <cellStyle name="표준 22 3 3 5 2 4" xfId="5973"/>
    <cellStyle name="표준 22 3 3 5 3" xfId="5974"/>
    <cellStyle name="표준 22 3 3 5 3 2" xfId="5975"/>
    <cellStyle name="표준 22 3 3 5 3 2 2" xfId="5976"/>
    <cellStyle name="표준 22 3 3 5 3 2 2 2" xfId="5977"/>
    <cellStyle name="표준 22 3 3 5 3 2 3" xfId="5978"/>
    <cellStyle name="표준 22 3 3 5 3 3" xfId="5979"/>
    <cellStyle name="표준 22 3 3 5 3 3 2" xfId="5980"/>
    <cellStyle name="표준 22 3 3 5 3 4" xfId="5981"/>
    <cellStyle name="표준 22 3 3 5 4" xfId="5982"/>
    <cellStyle name="표준 22 3 3 5 4 2" xfId="5983"/>
    <cellStyle name="표준 22 3 3 5 4 2 2" xfId="5984"/>
    <cellStyle name="표준 22 3 3 5 4 3" xfId="5985"/>
    <cellStyle name="표준 22 3 3 5 5" xfId="5986"/>
    <cellStyle name="표준 22 3 3 5 5 2" xfId="5987"/>
    <cellStyle name="표준 22 3 3 5 6" xfId="5988"/>
    <cellStyle name="표준 22 3 3 6" xfId="5989"/>
    <cellStyle name="표준 22 3 3 6 2" xfId="5990"/>
    <cellStyle name="표준 22 3 3 6 2 2" xfId="5991"/>
    <cellStyle name="표준 22 3 3 6 2 2 2" xfId="5992"/>
    <cellStyle name="표준 22 3 3 6 2 3" xfId="5993"/>
    <cellStyle name="표준 22 3 3 6 3" xfId="5994"/>
    <cellStyle name="표준 22 3 3 6 3 2" xfId="5995"/>
    <cellStyle name="표준 22 3 3 6 4" xfId="5996"/>
    <cellStyle name="표준 22 3 3 7" xfId="5997"/>
    <cellStyle name="표준 22 3 3 7 2" xfId="5998"/>
    <cellStyle name="표준 22 3 3 7 2 2" xfId="5999"/>
    <cellStyle name="표준 22 3 3 7 2 2 2" xfId="6000"/>
    <cellStyle name="표준 22 3 3 7 2 3" xfId="6001"/>
    <cellStyle name="표준 22 3 3 7 3" xfId="6002"/>
    <cellStyle name="표준 22 3 3 7 3 2" xfId="6003"/>
    <cellStyle name="표준 22 3 3 7 4" xfId="6004"/>
    <cellStyle name="표준 22 3 3 8" xfId="6005"/>
    <cellStyle name="표준 22 3 3 8 2" xfId="6006"/>
    <cellStyle name="표준 22 3 3 8 2 2" xfId="6007"/>
    <cellStyle name="표준 22 3 3 8 3" xfId="6008"/>
    <cellStyle name="표준 22 3 3 9" xfId="6009"/>
    <cellStyle name="표준 22 3 3 9 2" xfId="6010"/>
    <cellStyle name="표준 22 3 4" xfId="6011"/>
    <cellStyle name="표준 22 3 4 2" xfId="6012"/>
    <cellStyle name="표준 22 3 4 2 2" xfId="6013"/>
    <cellStyle name="표준 22 3 4 2 2 2" xfId="6014"/>
    <cellStyle name="표준 22 3 4 2 2 2 2" xfId="6015"/>
    <cellStyle name="표준 22 3 4 2 2 2 2 2" xfId="6016"/>
    <cellStyle name="표준 22 3 4 2 2 2 2 2 2" xfId="6017"/>
    <cellStyle name="표준 22 3 4 2 2 2 2 3" xfId="6018"/>
    <cellStyle name="표준 22 3 4 2 2 2 3" xfId="6019"/>
    <cellStyle name="표준 22 3 4 2 2 2 3 2" xfId="6020"/>
    <cellStyle name="표준 22 3 4 2 2 2 4" xfId="6021"/>
    <cellStyle name="표준 22 3 4 2 2 3" xfId="6022"/>
    <cellStyle name="표준 22 3 4 2 2 3 2" xfId="6023"/>
    <cellStyle name="표준 22 3 4 2 2 3 2 2" xfId="6024"/>
    <cellStyle name="표준 22 3 4 2 2 3 2 2 2" xfId="6025"/>
    <cellStyle name="표준 22 3 4 2 2 3 2 3" xfId="6026"/>
    <cellStyle name="표준 22 3 4 2 2 3 3" xfId="6027"/>
    <cellStyle name="표준 22 3 4 2 2 3 3 2" xfId="6028"/>
    <cellStyle name="표준 22 3 4 2 2 3 4" xfId="6029"/>
    <cellStyle name="표준 22 3 4 2 2 4" xfId="6030"/>
    <cellStyle name="표준 22 3 4 2 2 4 2" xfId="6031"/>
    <cellStyle name="표준 22 3 4 2 2 4 2 2" xfId="6032"/>
    <cellStyle name="표준 22 3 4 2 2 4 3" xfId="6033"/>
    <cellStyle name="표준 22 3 4 2 2 5" xfId="6034"/>
    <cellStyle name="표준 22 3 4 2 2 5 2" xfId="6035"/>
    <cellStyle name="표준 22 3 4 2 2 6" xfId="6036"/>
    <cellStyle name="표준 22 3 4 2 3" xfId="6037"/>
    <cellStyle name="표준 22 3 4 2 3 2" xfId="6038"/>
    <cellStyle name="표준 22 3 4 2 3 2 2" xfId="6039"/>
    <cellStyle name="표준 22 3 4 2 3 2 2 2" xfId="6040"/>
    <cellStyle name="표준 22 3 4 2 3 2 3" xfId="6041"/>
    <cellStyle name="표준 22 3 4 2 3 3" xfId="6042"/>
    <cellStyle name="표준 22 3 4 2 3 3 2" xfId="6043"/>
    <cellStyle name="표준 22 3 4 2 3 4" xfId="6044"/>
    <cellStyle name="표준 22 3 4 2 4" xfId="6045"/>
    <cellStyle name="표준 22 3 4 2 4 2" xfId="6046"/>
    <cellStyle name="표준 22 3 4 2 4 2 2" xfId="6047"/>
    <cellStyle name="표준 22 3 4 2 4 2 2 2" xfId="6048"/>
    <cellStyle name="표준 22 3 4 2 4 2 3" xfId="6049"/>
    <cellStyle name="표준 22 3 4 2 4 3" xfId="6050"/>
    <cellStyle name="표준 22 3 4 2 4 3 2" xfId="6051"/>
    <cellStyle name="표준 22 3 4 2 4 4" xfId="6052"/>
    <cellStyle name="표준 22 3 4 2 5" xfId="6053"/>
    <cellStyle name="표준 22 3 4 2 5 2" xfId="6054"/>
    <cellStyle name="표준 22 3 4 2 5 2 2" xfId="6055"/>
    <cellStyle name="표준 22 3 4 2 5 3" xfId="6056"/>
    <cellStyle name="표준 22 3 4 2 6" xfId="6057"/>
    <cellStyle name="표준 22 3 4 2 6 2" xfId="6058"/>
    <cellStyle name="표준 22 3 4 2 7" xfId="6059"/>
    <cellStyle name="표준 22 3 4 3" xfId="6060"/>
    <cellStyle name="표준 22 3 4 3 2" xfId="6061"/>
    <cellStyle name="표준 22 3 4 3 2 2" xfId="6062"/>
    <cellStyle name="표준 22 3 4 3 2 2 2" xfId="6063"/>
    <cellStyle name="표준 22 3 4 3 2 2 2 2" xfId="6064"/>
    <cellStyle name="표준 22 3 4 3 2 2 2 2 2" xfId="6065"/>
    <cellStyle name="표준 22 3 4 3 2 2 2 3" xfId="6066"/>
    <cellStyle name="표준 22 3 4 3 2 2 3" xfId="6067"/>
    <cellStyle name="표준 22 3 4 3 2 2 3 2" xfId="6068"/>
    <cellStyle name="표준 22 3 4 3 2 2 4" xfId="6069"/>
    <cellStyle name="표준 22 3 4 3 2 3" xfId="6070"/>
    <cellStyle name="표준 22 3 4 3 2 3 2" xfId="6071"/>
    <cellStyle name="표준 22 3 4 3 2 3 2 2" xfId="6072"/>
    <cellStyle name="표준 22 3 4 3 2 3 2 2 2" xfId="6073"/>
    <cellStyle name="표준 22 3 4 3 2 3 2 3" xfId="6074"/>
    <cellStyle name="표준 22 3 4 3 2 3 3" xfId="6075"/>
    <cellStyle name="표준 22 3 4 3 2 3 3 2" xfId="6076"/>
    <cellStyle name="표준 22 3 4 3 2 3 4" xfId="6077"/>
    <cellStyle name="표준 22 3 4 3 2 4" xfId="6078"/>
    <cellStyle name="표준 22 3 4 3 2 4 2" xfId="6079"/>
    <cellStyle name="표준 22 3 4 3 2 4 2 2" xfId="6080"/>
    <cellStyle name="표준 22 3 4 3 2 4 3" xfId="6081"/>
    <cellStyle name="표준 22 3 4 3 2 5" xfId="6082"/>
    <cellStyle name="표준 22 3 4 3 2 5 2" xfId="6083"/>
    <cellStyle name="표준 22 3 4 3 2 6" xfId="6084"/>
    <cellStyle name="표준 22 3 4 3 3" xfId="6085"/>
    <cellStyle name="표준 22 3 4 3 3 2" xfId="6086"/>
    <cellStyle name="표준 22 3 4 3 3 2 2" xfId="6087"/>
    <cellStyle name="표준 22 3 4 3 3 2 2 2" xfId="6088"/>
    <cellStyle name="표준 22 3 4 3 3 2 3" xfId="6089"/>
    <cellStyle name="표준 22 3 4 3 3 3" xfId="6090"/>
    <cellStyle name="표준 22 3 4 3 3 3 2" xfId="6091"/>
    <cellStyle name="표준 22 3 4 3 3 4" xfId="6092"/>
    <cellStyle name="표준 22 3 4 3 4" xfId="6093"/>
    <cellStyle name="표준 22 3 4 3 4 2" xfId="6094"/>
    <cellStyle name="표준 22 3 4 3 4 2 2" xfId="6095"/>
    <cellStyle name="표준 22 3 4 3 4 2 2 2" xfId="6096"/>
    <cellStyle name="표준 22 3 4 3 4 2 3" xfId="6097"/>
    <cellStyle name="표준 22 3 4 3 4 3" xfId="6098"/>
    <cellStyle name="표준 22 3 4 3 4 3 2" xfId="6099"/>
    <cellStyle name="표준 22 3 4 3 4 4" xfId="6100"/>
    <cellStyle name="표준 22 3 4 3 5" xfId="6101"/>
    <cellStyle name="표준 22 3 4 3 5 2" xfId="6102"/>
    <cellStyle name="표준 22 3 4 3 5 2 2" xfId="6103"/>
    <cellStyle name="표준 22 3 4 3 5 3" xfId="6104"/>
    <cellStyle name="표준 22 3 4 3 6" xfId="6105"/>
    <cellStyle name="표준 22 3 4 3 6 2" xfId="6106"/>
    <cellStyle name="표준 22 3 4 3 7" xfId="6107"/>
    <cellStyle name="표준 22 3 4 4" xfId="6108"/>
    <cellStyle name="표준 22 3 4 4 2" xfId="6109"/>
    <cellStyle name="표준 22 3 4 4 2 2" xfId="6110"/>
    <cellStyle name="표준 22 3 4 4 2 2 2" xfId="6111"/>
    <cellStyle name="표준 22 3 4 4 2 2 2 2" xfId="6112"/>
    <cellStyle name="표준 22 3 4 4 2 2 3" xfId="6113"/>
    <cellStyle name="표준 22 3 4 4 2 3" xfId="6114"/>
    <cellStyle name="표준 22 3 4 4 2 3 2" xfId="6115"/>
    <cellStyle name="표준 22 3 4 4 2 4" xfId="6116"/>
    <cellStyle name="표준 22 3 4 4 3" xfId="6117"/>
    <cellStyle name="표준 22 3 4 4 3 2" xfId="6118"/>
    <cellStyle name="표준 22 3 4 4 3 2 2" xfId="6119"/>
    <cellStyle name="표준 22 3 4 4 3 2 2 2" xfId="6120"/>
    <cellStyle name="표준 22 3 4 4 3 2 3" xfId="6121"/>
    <cellStyle name="표준 22 3 4 4 3 3" xfId="6122"/>
    <cellStyle name="표준 22 3 4 4 3 3 2" xfId="6123"/>
    <cellStyle name="표준 22 3 4 4 3 4" xfId="6124"/>
    <cellStyle name="표준 22 3 4 4 4" xfId="6125"/>
    <cellStyle name="표준 22 3 4 4 4 2" xfId="6126"/>
    <cellStyle name="표준 22 3 4 4 4 2 2" xfId="6127"/>
    <cellStyle name="표준 22 3 4 4 4 3" xfId="6128"/>
    <cellStyle name="표준 22 3 4 4 5" xfId="6129"/>
    <cellStyle name="표준 22 3 4 4 5 2" xfId="6130"/>
    <cellStyle name="표준 22 3 4 4 6" xfId="6131"/>
    <cellStyle name="표준 22 3 4 5" xfId="6132"/>
    <cellStyle name="표준 22 3 4 5 2" xfId="6133"/>
    <cellStyle name="표준 22 3 4 5 2 2" xfId="6134"/>
    <cellStyle name="표준 22 3 4 5 2 2 2" xfId="6135"/>
    <cellStyle name="표준 22 3 4 5 2 3" xfId="6136"/>
    <cellStyle name="표준 22 3 4 5 3" xfId="6137"/>
    <cellStyle name="표준 22 3 4 5 3 2" xfId="6138"/>
    <cellStyle name="표준 22 3 4 5 4" xfId="6139"/>
    <cellStyle name="표준 22 3 4 6" xfId="6140"/>
    <cellStyle name="표준 22 3 4 6 2" xfId="6141"/>
    <cellStyle name="표준 22 3 4 6 2 2" xfId="6142"/>
    <cellStyle name="표준 22 3 4 6 2 2 2" xfId="6143"/>
    <cellStyle name="표준 22 3 4 6 2 3" xfId="6144"/>
    <cellStyle name="표준 22 3 4 6 3" xfId="6145"/>
    <cellStyle name="표준 22 3 4 6 3 2" xfId="6146"/>
    <cellStyle name="표준 22 3 4 6 4" xfId="6147"/>
    <cellStyle name="표준 22 3 4 7" xfId="6148"/>
    <cellStyle name="표준 22 3 4 7 2" xfId="6149"/>
    <cellStyle name="표준 22 3 4 7 2 2" xfId="6150"/>
    <cellStyle name="표준 22 3 4 7 3" xfId="6151"/>
    <cellStyle name="표준 22 3 4 8" xfId="6152"/>
    <cellStyle name="표준 22 3 4 8 2" xfId="6153"/>
    <cellStyle name="표준 22 3 4 9" xfId="6154"/>
    <cellStyle name="표준 22 3 5" xfId="6155"/>
    <cellStyle name="표준 22 3 5 2" xfId="6156"/>
    <cellStyle name="표준 22 3 5 2 2" xfId="6157"/>
    <cellStyle name="표준 22 3 5 2 2 2" xfId="6158"/>
    <cellStyle name="표준 22 3 5 2 2 2 2" xfId="6159"/>
    <cellStyle name="표준 22 3 5 2 2 2 2 2" xfId="6160"/>
    <cellStyle name="표준 22 3 5 2 2 2 3" xfId="6161"/>
    <cellStyle name="표준 22 3 5 2 2 3" xfId="6162"/>
    <cellStyle name="표준 22 3 5 2 2 3 2" xfId="6163"/>
    <cellStyle name="표준 22 3 5 2 2 4" xfId="6164"/>
    <cellStyle name="표준 22 3 5 2 3" xfId="6165"/>
    <cellStyle name="표준 22 3 5 2 3 2" xfId="6166"/>
    <cellStyle name="표준 22 3 5 2 3 2 2" xfId="6167"/>
    <cellStyle name="표준 22 3 5 2 3 2 2 2" xfId="6168"/>
    <cellStyle name="표준 22 3 5 2 3 2 3" xfId="6169"/>
    <cellStyle name="표준 22 3 5 2 3 3" xfId="6170"/>
    <cellStyle name="표준 22 3 5 2 3 3 2" xfId="6171"/>
    <cellStyle name="표준 22 3 5 2 3 4" xfId="6172"/>
    <cellStyle name="표준 22 3 5 2 4" xfId="6173"/>
    <cellStyle name="표준 22 3 5 2 4 2" xfId="6174"/>
    <cellStyle name="표준 22 3 5 2 4 2 2" xfId="6175"/>
    <cellStyle name="표준 22 3 5 2 4 3" xfId="6176"/>
    <cellStyle name="표준 22 3 5 2 5" xfId="6177"/>
    <cellStyle name="표준 22 3 5 2 5 2" xfId="6178"/>
    <cellStyle name="표준 22 3 5 2 6" xfId="6179"/>
    <cellStyle name="표준 22 3 5 3" xfId="6180"/>
    <cellStyle name="표준 22 3 5 3 2" xfId="6181"/>
    <cellStyle name="표준 22 3 5 3 2 2" xfId="6182"/>
    <cellStyle name="표준 22 3 5 3 2 2 2" xfId="6183"/>
    <cellStyle name="표준 22 3 5 3 2 3" xfId="6184"/>
    <cellStyle name="표준 22 3 5 3 3" xfId="6185"/>
    <cellStyle name="표준 22 3 5 3 3 2" xfId="6186"/>
    <cellStyle name="표준 22 3 5 3 4" xfId="6187"/>
    <cellStyle name="표준 22 3 5 4" xfId="6188"/>
    <cellStyle name="표준 22 3 5 4 2" xfId="6189"/>
    <cellStyle name="표준 22 3 5 4 2 2" xfId="6190"/>
    <cellStyle name="표준 22 3 5 4 2 2 2" xfId="6191"/>
    <cellStyle name="표준 22 3 5 4 2 3" xfId="6192"/>
    <cellStyle name="표준 22 3 5 4 3" xfId="6193"/>
    <cellStyle name="표준 22 3 5 4 3 2" xfId="6194"/>
    <cellStyle name="표준 22 3 5 4 4" xfId="6195"/>
    <cellStyle name="표준 22 3 5 5" xfId="6196"/>
    <cellStyle name="표준 22 3 5 5 2" xfId="6197"/>
    <cellStyle name="표준 22 3 5 5 2 2" xfId="6198"/>
    <cellStyle name="표준 22 3 5 5 3" xfId="6199"/>
    <cellStyle name="표준 22 3 5 6" xfId="6200"/>
    <cellStyle name="표준 22 3 5 6 2" xfId="6201"/>
    <cellStyle name="표준 22 3 5 7" xfId="6202"/>
    <cellStyle name="표준 22 3 6" xfId="6203"/>
    <cellStyle name="표준 22 3 6 2" xfId="6204"/>
    <cellStyle name="표준 22 3 6 2 2" xfId="6205"/>
    <cellStyle name="표준 22 3 6 2 2 2" xfId="6206"/>
    <cellStyle name="표준 22 3 6 2 2 2 2" xfId="6207"/>
    <cellStyle name="표준 22 3 6 2 2 2 2 2" xfId="6208"/>
    <cellStyle name="표준 22 3 6 2 2 2 3" xfId="6209"/>
    <cellStyle name="표준 22 3 6 2 2 3" xfId="6210"/>
    <cellStyle name="표준 22 3 6 2 2 3 2" xfId="6211"/>
    <cellStyle name="표준 22 3 6 2 2 4" xfId="6212"/>
    <cellStyle name="표준 22 3 6 2 3" xfId="6213"/>
    <cellStyle name="표준 22 3 6 2 3 2" xfId="6214"/>
    <cellStyle name="표준 22 3 6 2 3 2 2" xfId="6215"/>
    <cellStyle name="표준 22 3 6 2 3 2 2 2" xfId="6216"/>
    <cellStyle name="표준 22 3 6 2 3 2 3" xfId="6217"/>
    <cellStyle name="표준 22 3 6 2 3 3" xfId="6218"/>
    <cellStyle name="표준 22 3 6 2 3 3 2" xfId="6219"/>
    <cellStyle name="표준 22 3 6 2 3 4" xfId="6220"/>
    <cellStyle name="표준 22 3 6 2 4" xfId="6221"/>
    <cellStyle name="표준 22 3 6 2 4 2" xfId="6222"/>
    <cellStyle name="표준 22 3 6 2 4 2 2" xfId="6223"/>
    <cellStyle name="표준 22 3 6 2 4 3" xfId="6224"/>
    <cellStyle name="표준 22 3 6 2 5" xfId="6225"/>
    <cellStyle name="표준 22 3 6 2 5 2" xfId="6226"/>
    <cellStyle name="표준 22 3 6 2 6" xfId="6227"/>
    <cellStyle name="표준 22 3 6 3" xfId="6228"/>
    <cellStyle name="표준 22 3 6 3 2" xfId="6229"/>
    <cellStyle name="표준 22 3 6 3 2 2" xfId="6230"/>
    <cellStyle name="표준 22 3 6 3 2 2 2" xfId="6231"/>
    <cellStyle name="표준 22 3 6 3 2 3" xfId="6232"/>
    <cellStyle name="표준 22 3 6 3 3" xfId="6233"/>
    <cellStyle name="표준 22 3 6 3 3 2" xfId="6234"/>
    <cellStyle name="표준 22 3 6 3 4" xfId="6235"/>
    <cellStyle name="표준 22 3 6 4" xfId="6236"/>
    <cellStyle name="표준 22 3 6 4 2" xfId="6237"/>
    <cellStyle name="표준 22 3 6 4 2 2" xfId="6238"/>
    <cellStyle name="표준 22 3 6 4 2 2 2" xfId="6239"/>
    <cellStyle name="표준 22 3 6 4 2 3" xfId="6240"/>
    <cellStyle name="표준 22 3 6 4 3" xfId="6241"/>
    <cellStyle name="표준 22 3 6 4 3 2" xfId="6242"/>
    <cellStyle name="표준 22 3 6 4 4" xfId="6243"/>
    <cellStyle name="표준 22 3 6 5" xfId="6244"/>
    <cellStyle name="표준 22 3 6 5 2" xfId="6245"/>
    <cellStyle name="표준 22 3 6 5 2 2" xfId="6246"/>
    <cellStyle name="표준 22 3 6 5 3" xfId="6247"/>
    <cellStyle name="표준 22 3 6 6" xfId="6248"/>
    <cellStyle name="표준 22 3 6 6 2" xfId="6249"/>
    <cellStyle name="표준 22 3 6 7" xfId="6250"/>
    <cellStyle name="표준 22 3 7" xfId="6251"/>
    <cellStyle name="표준 22 3 7 2" xfId="6252"/>
    <cellStyle name="표준 22 3 7 2 2" xfId="6253"/>
    <cellStyle name="표준 22 3 7 2 2 2" xfId="6254"/>
    <cellStyle name="표준 22 3 7 2 2 2 2" xfId="6255"/>
    <cellStyle name="표준 22 3 7 2 2 3" xfId="6256"/>
    <cellStyle name="표준 22 3 7 2 3" xfId="6257"/>
    <cellStyle name="표준 22 3 7 2 3 2" xfId="6258"/>
    <cellStyle name="표준 22 3 7 2 4" xfId="6259"/>
    <cellStyle name="표준 22 3 7 3" xfId="6260"/>
    <cellStyle name="표준 22 3 7 3 2" xfId="6261"/>
    <cellStyle name="표준 22 3 7 3 2 2" xfId="6262"/>
    <cellStyle name="표준 22 3 7 3 2 2 2" xfId="6263"/>
    <cellStyle name="표준 22 3 7 3 2 3" xfId="6264"/>
    <cellStyle name="표준 22 3 7 3 3" xfId="6265"/>
    <cellStyle name="표준 22 3 7 3 3 2" xfId="6266"/>
    <cellStyle name="표준 22 3 7 3 4" xfId="6267"/>
    <cellStyle name="표준 22 3 7 4" xfId="6268"/>
    <cellStyle name="표준 22 3 7 4 2" xfId="6269"/>
    <cellStyle name="표준 22 3 7 4 2 2" xfId="6270"/>
    <cellStyle name="표준 22 3 7 4 3" xfId="6271"/>
    <cellStyle name="표준 22 3 7 5" xfId="6272"/>
    <cellStyle name="표준 22 3 7 5 2" xfId="6273"/>
    <cellStyle name="표준 22 3 7 6" xfId="6274"/>
    <cellStyle name="표준 22 3 8" xfId="6275"/>
    <cellStyle name="표준 22 3 8 2" xfId="6276"/>
    <cellStyle name="표준 22 3 8 2 2" xfId="6277"/>
    <cellStyle name="표준 22 3 8 2 2 2" xfId="6278"/>
    <cellStyle name="표준 22 3 8 2 3" xfId="6279"/>
    <cellStyle name="표준 22 3 8 3" xfId="6280"/>
    <cellStyle name="표준 22 3 8 3 2" xfId="6281"/>
    <cellStyle name="표준 22 3 8 4" xfId="6282"/>
    <cellStyle name="표준 22 3 9" xfId="6283"/>
    <cellStyle name="표준 22 3 9 2" xfId="6284"/>
    <cellStyle name="표준 22 3 9 2 2" xfId="6285"/>
    <cellStyle name="표준 22 3 9 2 2 2" xfId="6286"/>
    <cellStyle name="표준 22 3 9 2 3" xfId="6287"/>
    <cellStyle name="표준 22 3 9 3" xfId="6288"/>
    <cellStyle name="표준 22 3 9 3 2" xfId="6289"/>
    <cellStyle name="표준 22 3 9 4" xfId="6290"/>
    <cellStyle name="표준 22 4" xfId="6291"/>
    <cellStyle name="표준 22 4 10" xfId="6292"/>
    <cellStyle name="표준 22 4 2" xfId="6293"/>
    <cellStyle name="표준 22 4 2 2" xfId="6294"/>
    <cellStyle name="표준 22 4 2 2 2" xfId="6295"/>
    <cellStyle name="표준 22 4 2 2 2 2" xfId="6296"/>
    <cellStyle name="표준 22 4 2 2 2 2 2" xfId="6297"/>
    <cellStyle name="표준 22 4 2 2 2 2 2 2" xfId="6298"/>
    <cellStyle name="표준 22 4 2 2 2 2 2 2 2" xfId="6299"/>
    <cellStyle name="표준 22 4 2 2 2 2 2 3" xfId="6300"/>
    <cellStyle name="표준 22 4 2 2 2 2 3" xfId="6301"/>
    <cellStyle name="표준 22 4 2 2 2 2 3 2" xfId="6302"/>
    <cellStyle name="표준 22 4 2 2 2 2 4" xfId="6303"/>
    <cellStyle name="표준 22 4 2 2 2 3" xfId="6304"/>
    <cellStyle name="표준 22 4 2 2 2 3 2" xfId="6305"/>
    <cellStyle name="표준 22 4 2 2 2 3 2 2" xfId="6306"/>
    <cellStyle name="표준 22 4 2 2 2 3 2 2 2" xfId="6307"/>
    <cellStyle name="표준 22 4 2 2 2 3 2 3" xfId="6308"/>
    <cellStyle name="표준 22 4 2 2 2 3 3" xfId="6309"/>
    <cellStyle name="표준 22 4 2 2 2 3 3 2" xfId="6310"/>
    <cellStyle name="표준 22 4 2 2 2 3 4" xfId="6311"/>
    <cellStyle name="표준 22 4 2 2 2 4" xfId="6312"/>
    <cellStyle name="표준 22 4 2 2 2 4 2" xfId="6313"/>
    <cellStyle name="표준 22 4 2 2 2 4 2 2" xfId="6314"/>
    <cellStyle name="표준 22 4 2 2 2 4 3" xfId="6315"/>
    <cellStyle name="표준 22 4 2 2 2 5" xfId="6316"/>
    <cellStyle name="표준 22 4 2 2 2 5 2" xfId="6317"/>
    <cellStyle name="표준 22 4 2 2 2 6" xfId="6318"/>
    <cellStyle name="표준 22 4 2 2 3" xfId="6319"/>
    <cellStyle name="표준 22 4 2 2 3 2" xfId="6320"/>
    <cellStyle name="표준 22 4 2 2 3 2 2" xfId="6321"/>
    <cellStyle name="표준 22 4 2 2 3 2 2 2" xfId="6322"/>
    <cellStyle name="표준 22 4 2 2 3 2 3" xfId="6323"/>
    <cellStyle name="표준 22 4 2 2 3 3" xfId="6324"/>
    <cellStyle name="표준 22 4 2 2 3 3 2" xfId="6325"/>
    <cellStyle name="표준 22 4 2 2 3 4" xfId="6326"/>
    <cellStyle name="표준 22 4 2 2 4" xfId="6327"/>
    <cellStyle name="표준 22 4 2 2 4 2" xfId="6328"/>
    <cellStyle name="표준 22 4 2 2 4 2 2" xfId="6329"/>
    <cellStyle name="표준 22 4 2 2 4 2 2 2" xfId="6330"/>
    <cellStyle name="표준 22 4 2 2 4 2 3" xfId="6331"/>
    <cellStyle name="표준 22 4 2 2 4 3" xfId="6332"/>
    <cellStyle name="표준 22 4 2 2 4 3 2" xfId="6333"/>
    <cellStyle name="표준 22 4 2 2 4 4" xfId="6334"/>
    <cellStyle name="표준 22 4 2 2 5" xfId="6335"/>
    <cellStyle name="표준 22 4 2 2 5 2" xfId="6336"/>
    <cellStyle name="표준 22 4 2 2 5 2 2" xfId="6337"/>
    <cellStyle name="표준 22 4 2 2 5 3" xfId="6338"/>
    <cellStyle name="표준 22 4 2 2 6" xfId="6339"/>
    <cellStyle name="표준 22 4 2 2 6 2" xfId="6340"/>
    <cellStyle name="표준 22 4 2 2 7" xfId="6341"/>
    <cellStyle name="표준 22 4 2 3" xfId="6342"/>
    <cellStyle name="표준 22 4 2 3 2" xfId="6343"/>
    <cellStyle name="표준 22 4 2 3 2 2" xfId="6344"/>
    <cellStyle name="표준 22 4 2 3 2 2 2" xfId="6345"/>
    <cellStyle name="표준 22 4 2 3 2 2 2 2" xfId="6346"/>
    <cellStyle name="표준 22 4 2 3 2 2 2 2 2" xfId="6347"/>
    <cellStyle name="표준 22 4 2 3 2 2 2 3" xfId="6348"/>
    <cellStyle name="표준 22 4 2 3 2 2 3" xfId="6349"/>
    <cellStyle name="표준 22 4 2 3 2 2 3 2" xfId="6350"/>
    <cellStyle name="표준 22 4 2 3 2 2 4" xfId="6351"/>
    <cellStyle name="표준 22 4 2 3 2 3" xfId="6352"/>
    <cellStyle name="표준 22 4 2 3 2 3 2" xfId="6353"/>
    <cellStyle name="표준 22 4 2 3 2 3 2 2" xfId="6354"/>
    <cellStyle name="표준 22 4 2 3 2 3 2 2 2" xfId="6355"/>
    <cellStyle name="표준 22 4 2 3 2 3 2 3" xfId="6356"/>
    <cellStyle name="표준 22 4 2 3 2 3 3" xfId="6357"/>
    <cellStyle name="표준 22 4 2 3 2 3 3 2" xfId="6358"/>
    <cellStyle name="표준 22 4 2 3 2 3 4" xfId="6359"/>
    <cellStyle name="표준 22 4 2 3 2 4" xfId="6360"/>
    <cellStyle name="표준 22 4 2 3 2 4 2" xfId="6361"/>
    <cellStyle name="표준 22 4 2 3 2 4 2 2" xfId="6362"/>
    <cellStyle name="표준 22 4 2 3 2 4 3" xfId="6363"/>
    <cellStyle name="표준 22 4 2 3 2 5" xfId="6364"/>
    <cellStyle name="표준 22 4 2 3 2 5 2" xfId="6365"/>
    <cellStyle name="표준 22 4 2 3 2 6" xfId="6366"/>
    <cellStyle name="표준 22 4 2 3 3" xfId="6367"/>
    <cellStyle name="표준 22 4 2 3 3 2" xfId="6368"/>
    <cellStyle name="표준 22 4 2 3 3 2 2" xfId="6369"/>
    <cellStyle name="표준 22 4 2 3 3 2 2 2" xfId="6370"/>
    <cellStyle name="표준 22 4 2 3 3 2 3" xfId="6371"/>
    <cellStyle name="표준 22 4 2 3 3 3" xfId="6372"/>
    <cellStyle name="표준 22 4 2 3 3 3 2" xfId="6373"/>
    <cellStyle name="표준 22 4 2 3 3 4" xfId="6374"/>
    <cellStyle name="표준 22 4 2 3 4" xfId="6375"/>
    <cellStyle name="표준 22 4 2 3 4 2" xfId="6376"/>
    <cellStyle name="표준 22 4 2 3 4 2 2" xfId="6377"/>
    <cellStyle name="표준 22 4 2 3 4 2 2 2" xfId="6378"/>
    <cellStyle name="표준 22 4 2 3 4 2 3" xfId="6379"/>
    <cellStyle name="표준 22 4 2 3 4 3" xfId="6380"/>
    <cellStyle name="표준 22 4 2 3 4 3 2" xfId="6381"/>
    <cellStyle name="표준 22 4 2 3 4 4" xfId="6382"/>
    <cellStyle name="표준 22 4 2 3 5" xfId="6383"/>
    <cellStyle name="표준 22 4 2 3 5 2" xfId="6384"/>
    <cellStyle name="표준 22 4 2 3 5 2 2" xfId="6385"/>
    <cellStyle name="표준 22 4 2 3 5 3" xfId="6386"/>
    <cellStyle name="표준 22 4 2 3 6" xfId="6387"/>
    <cellStyle name="표준 22 4 2 3 6 2" xfId="6388"/>
    <cellStyle name="표준 22 4 2 3 7" xfId="6389"/>
    <cellStyle name="표준 22 4 2 4" xfId="6390"/>
    <cellStyle name="표준 22 4 2 4 2" xfId="6391"/>
    <cellStyle name="표준 22 4 2 4 2 2" xfId="6392"/>
    <cellStyle name="표준 22 4 2 4 2 2 2" xfId="6393"/>
    <cellStyle name="표준 22 4 2 4 2 2 2 2" xfId="6394"/>
    <cellStyle name="표준 22 4 2 4 2 2 3" xfId="6395"/>
    <cellStyle name="표준 22 4 2 4 2 3" xfId="6396"/>
    <cellStyle name="표준 22 4 2 4 2 3 2" xfId="6397"/>
    <cellStyle name="표준 22 4 2 4 2 4" xfId="6398"/>
    <cellStyle name="표준 22 4 2 4 3" xfId="6399"/>
    <cellStyle name="표준 22 4 2 4 3 2" xfId="6400"/>
    <cellStyle name="표준 22 4 2 4 3 2 2" xfId="6401"/>
    <cellStyle name="표준 22 4 2 4 3 2 2 2" xfId="6402"/>
    <cellStyle name="표준 22 4 2 4 3 2 3" xfId="6403"/>
    <cellStyle name="표준 22 4 2 4 3 3" xfId="6404"/>
    <cellStyle name="표준 22 4 2 4 3 3 2" xfId="6405"/>
    <cellStyle name="표준 22 4 2 4 3 4" xfId="6406"/>
    <cellStyle name="표준 22 4 2 4 4" xfId="6407"/>
    <cellStyle name="표준 22 4 2 4 4 2" xfId="6408"/>
    <cellStyle name="표준 22 4 2 4 4 2 2" xfId="6409"/>
    <cellStyle name="표준 22 4 2 4 4 3" xfId="6410"/>
    <cellStyle name="표준 22 4 2 4 5" xfId="6411"/>
    <cellStyle name="표준 22 4 2 4 5 2" xfId="6412"/>
    <cellStyle name="표준 22 4 2 4 6" xfId="6413"/>
    <cellStyle name="표준 22 4 2 5" xfId="6414"/>
    <cellStyle name="표준 22 4 2 5 2" xfId="6415"/>
    <cellStyle name="표준 22 4 2 5 2 2" xfId="6416"/>
    <cellStyle name="표준 22 4 2 5 2 2 2" xfId="6417"/>
    <cellStyle name="표준 22 4 2 5 2 3" xfId="6418"/>
    <cellStyle name="표준 22 4 2 5 3" xfId="6419"/>
    <cellStyle name="표준 22 4 2 5 3 2" xfId="6420"/>
    <cellStyle name="표준 22 4 2 5 4" xfId="6421"/>
    <cellStyle name="표준 22 4 2 6" xfId="6422"/>
    <cellStyle name="표준 22 4 2 6 2" xfId="6423"/>
    <cellStyle name="표준 22 4 2 6 2 2" xfId="6424"/>
    <cellStyle name="표준 22 4 2 6 2 2 2" xfId="6425"/>
    <cellStyle name="표준 22 4 2 6 2 3" xfId="6426"/>
    <cellStyle name="표준 22 4 2 6 3" xfId="6427"/>
    <cellStyle name="표준 22 4 2 6 3 2" xfId="6428"/>
    <cellStyle name="표준 22 4 2 6 4" xfId="6429"/>
    <cellStyle name="표준 22 4 2 7" xfId="6430"/>
    <cellStyle name="표준 22 4 2 7 2" xfId="6431"/>
    <cellStyle name="표준 22 4 2 7 2 2" xfId="6432"/>
    <cellStyle name="표준 22 4 2 7 3" xfId="6433"/>
    <cellStyle name="표준 22 4 2 8" xfId="6434"/>
    <cellStyle name="표준 22 4 2 8 2" xfId="6435"/>
    <cellStyle name="표준 22 4 2 9" xfId="6436"/>
    <cellStyle name="표준 22 4 3" xfId="6437"/>
    <cellStyle name="표준 22 4 3 2" xfId="6438"/>
    <cellStyle name="표준 22 4 3 2 2" xfId="6439"/>
    <cellStyle name="표준 22 4 3 2 2 2" xfId="6440"/>
    <cellStyle name="표준 22 4 3 2 2 2 2" xfId="6441"/>
    <cellStyle name="표준 22 4 3 2 2 2 2 2" xfId="6442"/>
    <cellStyle name="표준 22 4 3 2 2 2 3" xfId="6443"/>
    <cellStyle name="표준 22 4 3 2 2 3" xfId="6444"/>
    <cellStyle name="표준 22 4 3 2 2 3 2" xfId="6445"/>
    <cellStyle name="표준 22 4 3 2 2 4" xfId="6446"/>
    <cellStyle name="표준 22 4 3 2 3" xfId="6447"/>
    <cellStyle name="표준 22 4 3 2 3 2" xfId="6448"/>
    <cellStyle name="표준 22 4 3 2 3 2 2" xfId="6449"/>
    <cellStyle name="표준 22 4 3 2 3 2 2 2" xfId="6450"/>
    <cellStyle name="표준 22 4 3 2 3 2 3" xfId="6451"/>
    <cellStyle name="표준 22 4 3 2 3 3" xfId="6452"/>
    <cellStyle name="표준 22 4 3 2 3 3 2" xfId="6453"/>
    <cellStyle name="표준 22 4 3 2 3 4" xfId="6454"/>
    <cellStyle name="표준 22 4 3 2 4" xfId="6455"/>
    <cellStyle name="표준 22 4 3 2 4 2" xfId="6456"/>
    <cellStyle name="표준 22 4 3 2 4 2 2" xfId="6457"/>
    <cellStyle name="표준 22 4 3 2 4 3" xfId="6458"/>
    <cellStyle name="표준 22 4 3 2 5" xfId="6459"/>
    <cellStyle name="표준 22 4 3 2 5 2" xfId="6460"/>
    <cellStyle name="표준 22 4 3 2 6" xfId="6461"/>
    <cellStyle name="표준 22 4 3 3" xfId="6462"/>
    <cellStyle name="표준 22 4 3 3 2" xfId="6463"/>
    <cellStyle name="표준 22 4 3 3 2 2" xfId="6464"/>
    <cellStyle name="표준 22 4 3 3 2 2 2" xfId="6465"/>
    <cellStyle name="표준 22 4 3 3 2 3" xfId="6466"/>
    <cellStyle name="표준 22 4 3 3 3" xfId="6467"/>
    <cellStyle name="표준 22 4 3 3 3 2" xfId="6468"/>
    <cellStyle name="표준 22 4 3 3 4" xfId="6469"/>
    <cellStyle name="표준 22 4 3 4" xfId="6470"/>
    <cellStyle name="표준 22 4 3 4 2" xfId="6471"/>
    <cellStyle name="표준 22 4 3 4 2 2" xfId="6472"/>
    <cellStyle name="표준 22 4 3 4 2 2 2" xfId="6473"/>
    <cellStyle name="표준 22 4 3 4 2 3" xfId="6474"/>
    <cellStyle name="표준 22 4 3 4 3" xfId="6475"/>
    <cellStyle name="표준 22 4 3 4 3 2" xfId="6476"/>
    <cellStyle name="표준 22 4 3 4 4" xfId="6477"/>
    <cellStyle name="표준 22 4 3 5" xfId="6478"/>
    <cellStyle name="표준 22 4 3 5 2" xfId="6479"/>
    <cellStyle name="표준 22 4 3 5 2 2" xfId="6480"/>
    <cellStyle name="표준 22 4 3 5 3" xfId="6481"/>
    <cellStyle name="표준 22 4 3 6" xfId="6482"/>
    <cellStyle name="표준 22 4 3 6 2" xfId="6483"/>
    <cellStyle name="표준 22 4 3 7" xfId="6484"/>
    <cellStyle name="표준 22 4 4" xfId="6485"/>
    <cellStyle name="표준 22 4 4 2" xfId="6486"/>
    <cellStyle name="표준 22 4 4 2 2" xfId="6487"/>
    <cellStyle name="표준 22 4 4 2 2 2" xfId="6488"/>
    <cellStyle name="표준 22 4 4 2 2 2 2" xfId="6489"/>
    <cellStyle name="표준 22 4 4 2 2 2 2 2" xfId="6490"/>
    <cellStyle name="표준 22 4 4 2 2 2 3" xfId="6491"/>
    <cellStyle name="표준 22 4 4 2 2 3" xfId="6492"/>
    <cellStyle name="표준 22 4 4 2 2 3 2" xfId="6493"/>
    <cellStyle name="표준 22 4 4 2 2 4" xfId="6494"/>
    <cellStyle name="표준 22 4 4 2 3" xfId="6495"/>
    <cellStyle name="표준 22 4 4 2 3 2" xfId="6496"/>
    <cellStyle name="표준 22 4 4 2 3 2 2" xfId="6497"/>
    <cellStyle name="표준 22 4 4 2 3 2 2 2" xfId="6498"/>
    <cellStyle name="표준 22 4 4 2 3 2 3" xfId="6499"/>
    <cellStyle name="표준 22 4 4 2 3 3" xfId="6500"/>
    <cellStyle name="표준 22 4 4 2 3 3 2" xfId="6501"/>
    <cellStyle name="표준 22 4 4 2 3 4" xfId="6502"/>
    <cellStyle name="표준 22 4 4 2 4" xfId="6503"/>
    <cellStyle name="표준 22 4 4 2 4 2" xfId="6504"/>
    <cellStyle name="표준 22 4 4 2 4 2 2" xfId="6505"/>
    <cellStyle name="표준 22 4 4 2 4 3" xfId="6506"/>
    <cellStyle name="표준 22 4 4 2 5" xfId="6507"/>
    <cellStyle name="표준 22 4 4 2 5 2" xfId="6508"/>
    <cellStyle name="표준 22 4 4 2 6" xfId="6509"/>
    <cellStyle name="표준 22 4 4 3" xfId="6510"/>
    <cellStyle name="표준 22 4 4 3 2" xfId="6511"/>
    <cellStyle name="표준 22 4 4 3 2 2" xfId="6512"/>
    <cellStyle name="표준 22 4 4 3 2 2 2" xfId="6513"/>
    <cellStyle name="표준 22 4 4 3 2 3" xfId="6514"/>
    <cellStyle name="표준 22 4 4 3 3" xfId="6515"/>
    <cellStyle name="표준 22 4 4 3 3 2" xfId="6516"/>
    <cellStyle name="표준 22 4 4 3 4" xfId="6517"/>
    <cellStyle name="표준 22 4 4 4" xfId="6518"/>
    <cellStyle name="표준 22 4 4 4 2" xfId="6519"/>
    <cellStyle name="표준 22 4 4 4 2 2" xfId="6520"/>
    <cellStyle name="표준 22 4 4 4 2 2 2" xfId="6521"/>
    <cellStyle name="표준 22 4 4 4 2 3" xfId="6522"/>
    <cellStyle name="표준 22 4 4 4 3" xfId="6523"/>
    <cellStyle name="표준 22 4 4 4 3 2" xfId="6524"/>
    <cellStyle name="표준 22 4 4 4 4" xfId="6525"/>
    <cellStyle name="표준 22 4 4 5" xfId="6526"/>
    <cellStyle name="표준 22 4 4 5 2" xfId="6527"/>
    <cellStyle name="표준 22 4 4 5 2 2" xfId="6528"/>
    <cellStyle name="표준 22 4 4 5 3" xfId="6529"/>
    <cellStyle name="표준 22 4 4 6" xfId="6530"/>
    <cellStyle name="표준 22 4 4 6 2" xfId="6531"/>
    <cellStyle name="표준 22 4 4 7" xfId="6532"/>
    <cellStyle name="표준 22 4 5" xfId="6533"/>
    <cellStyle name="표준 22 4 5 2" xfId="6534"/>
    <cellStyle name="표준 22 4 5 2 2" xfId="6535"/>
    <cellStyle name="표준 22 4 5 2 2 2" xfId="6536"/>
    <cellStyle name="표준 22 4 5 2 2 2 2" xfId="6537"/>
    <cellStyle name="표준 22 4 5 2 2 3" xfId="6538"/>
    <cellStyle name="표준 22 4 5 2 3" xfId="6539"/>
    <cellStyle name="표준 22 4 5 2 3 2" xfId="6540"/>
    <cellStyle name="표준 22 4 5 2 4" xfId="6541"/>
    <cellStyle name="표준 22 4 5 3" xfId="6542"/>
    <cellStyle name="표준 22 4 5 3 2" xfId="6543"/>
    <cellStyle name="표준 22 4 5 3 2 2" xfId="6544"/>
    <cellStyle name="표준 22 4 5 3 2 2 2" xfId="6545"/>
    <cellStyle name="표준 22 4 5 3 2 3" xfId="6546"/>
    <cellStyle name="표준 22 4 5 3 3" xfId="6547"/>
    <cellStyle name="표준 22 4 5 3 3 2" xfId="6548"/>
    <cellStyle name="표준 22 4 5 3 4" xfId="6549"/>
    <cellStyle name="표준 22 4 5 4" xfId="6550"/>
    <cellStyle name="표준 22 4 5 4 2" xfId="6551"/>
    <cellStyle name="표준 22 4 5 4 2 2" xfId="6552"/>
    <cellStyle name="표준 22 4 5 4 3" xfId="6553"/>
    <cellStyle name="표준 22 4 5 5" xfId="6554"/>
    <cellStyle name="표준 22 4 5 5 2" xfId="6555"/>
    <cellStyle name="표준 22 4 5 6" xfId="6556"/>
    <cellStyle name="표준 22 4 6" xfId="6557"/>
    <cellStyle name="표준 22 4 6 2" xfId="6558"/>
    <cellStyle name="표준 22 4 6 2 2" xfId="6559"/>
    <cellStyle name="표준 22 4 6 2 2 2" xfId="6560"/>
    <cellStyle name="표준 22 4 6 2 3" xfId="6561"/>
    <cellStyle name="표준 22 4 6 3" xfId="6562"/>
    <cellStyle name="표준 22 4 6 3 2" xfId="6563"/>
    <cellStyle name="표준 22 4 6 4" xfId="6564"/>
    <cellStyle name="표준 22 4 7" xfId="6565"/>
    <cellStyle name="표준 22 4 7 2" xfId="6566"/>
    <cellStyle name="표준 22 4 7 2 2" xfId="6567"/>
    <cellStyle name="표준 22 4 7 2 2 2" xfId="6568"/>
    <cellStyle name="표준 22 4 7 2 3" xfId="6569"/>
    <cellStyle name="표준 22 4 7 3" xfId="6570"/>
    <cellStyle name="표준 22 4 7 3 2" xfId="6571"/>
    <cellStyle name="표준 22 4 7 4" xfId="6572"/>
    <cellStyle name="표준 22 4 8" xfId="6573"/>
    <cellStyle name="표준 22 4 8 2" xfId="6574"/>
    <cellStyle name="표준 22 4 8 2 2" xfId="6575"/>
    <cellStyle name="표준 22 4 8 3" xfId="6576"/>
    <cellStyle name="표준 22 4 9" xfId="6577"/>
    <cellStyle name="표준 22 4 9 2" xfId="6578"/>
    <cellStyle name="표준 22 5" xfId="6579"/>
    <cellStyle name="표준 22 5 10" xfId="6580"/>
    <cellStyle name="표준 22 5 2" xfId="6581"/>
    <cellStyle name="표준 22 5 2 2" xfId="6582"/>
    <cellStyle name="표준 22 5 2 2 2" xfId="6583"/>
    <cellStyle name="표준 22 5 2 2 2 2" xfId="6584"/>
    <cellStyle name="표준 22 5 2 2 2 2 2" xfId="6585"/>
    <cellStyle name="표준 22 5 2 2 2 2 2 2" xfId="6586"/>
    <cellStyle name="표준 22 5 2 2 2 2 2 2 2" xfId="6587"/>
    <cellStyle name="표준 22 5 2 2 2 2 2 3" xfId="6588"/>
    <cellStyle name="표준 22 5 2 2 2 2 3" xfId="6589"/>
    <cellStyle name="표준 22 5 2 2 2 2 3 2" xfId="6590"/>
    <cellStyle name="표준 22 5 2 2 2 2 4" xfId="6591"/>
    <cellStyle name="표준 22 5 2 2 2 3" xfId="6592"/>
    <cellStyle name="표준 22 5 2 2 2 3 2" xfId="6593"/>
    <cellStyle name="표준 22 5 2 2 2 3 2 2" xfId="6594"/>
    <cellStyle name="표준 22 5 2 2 2 3 2 2 2" xfId="6595"/>
    <cellStyle name="표준 22 5 2 2 2 3 2 3" xfId="6596"/>
    <cellStyle name="표준 22 5 2 2 2 3 3" xfId="6597"/>
    <cellStyle name="표준 22 5 2 2 2 3 3 2" xfId="6598"/>
    <cellStyle name="표준 22 5 2 2 2 3 4" xfId="6599"/>
    <cellStyle name="표준 22 5 2 2 2 4" xfId="6600"/>
    <cellStyle name="표준 22 5 2 2 2 4 2" xfId="6601"/>
    <cellStyle name="표준 22 5 2 2 2 4 2 2" xfId="6602"/>
    <cellStyle name="표준 22 5 2 2 2 4 3" xfId="6603"/>
    <cellStyle name="표준 22 5 2 2 2 5" xfId="6604"/>
    <cellStyle name="표준 22 5 2 2 2 5 2" xfId="6605"/>
    <cellStyle name="표준 22 5 2 2 2 6" xfId="6606"/>
    <cellStyle name="표준 22 5 2 2 3" xfId="6607"/>
    <cellStyle name="표준 22 5 2 2 3 2" xfId="6608"/>
    <cellStyle name="표준 22 5 2 2 3 2 2" xfId="6609"/>
    <cellStyle name="표준 22 5 2 2 3 2 2 2" xfId="6610"/>
    <cellStyle name="표준 22 5 2 2 3 2 3" xfId="6611"/>
    <cellStyle name="표준 22 5 2 2 3 3" xfId="6612"/>
    <cellStyle name="표준 22 5 2 2 3 3 2" xfId="6613"/>
    <cellStyle name="표준 22 5 2 2 3 4" xfId="6614"/>
    <cellStyle name="표준 22 5 2 2 4" xfId="6615"/>
    <cellStyle name="표준 22 5 2 2 4 2" xfId="6616"/>
    <cellStyle name="표준 22 5 2 2 4 2 2" xfId="6617"/>
    <cellStyle name="표준 22 5 2 2 4 2 2 2" xfId="6618"/>
    <cellStyle name="표준 22 5 2 2 4 2 3" xfId="6619"/>
    <cellStyle name="표준 22 5 2 2 4 3" xfId="6620"/>
    <cellStyle name="표준 22 5 2 2 4 3 2" xfId="6621"/>
    <cellStyle name="표준 22 5 2 2 4 4" xfId="6622"/>
    <cellStyle name="표준 22 5 2 2 5" xfId="6623"/>
    <cellStyle name="표준 22 5 2 2 5 2" xfId="6624"/>
    <cellStyle name="표준 22 5 2 2 5 2 2" xfId="6625"/>
    <cellStyle name="표준 22 5 2 2 5 3" xfId="6626"/>
    <cellStyle name="표준 22 5 2 2 6" xfId="6627"/>
    <cellStyle name="표준 22 5 2 2 6 2" xfId="6628"/>
    <cellStyle name="표준 22 5 2 2 7" xfId="6629"/>
    <cellStyle name="표준 22 5 2 3" xfId="6630"/>
    <cellStyle name="표준 22 5 2 3 2" xfId="6631"/>
    <cellStyle name="표준 22 5 2 3 2 2" xfId="6632"/>
    <cellStyle name="표준 22 5 2 3 2 2 2" xfId="6633"/>
    <cellStyle name="표준 22 5 2 3 2 2 2 2" xfId="6634"/>
    <cellStyle name="표준 22 5 2 3 2 2 2 2 2" xfId="6635"/>
    <cellStyle name="표준 22 5 2 3 2 2 2 3" xfId="6636"/>
    <cellStyle name="표준 22 5 2 3 2 2 3" xfId="6637"/>
    <cellStyle name="표준 22 5 2 3 2 2 3 2" xfId="6638"/>
    <cellStyle name="표준 22 5 2 3 2 2 4" xfId="6639"/>
    <cellStyle name="표준 22 5 2 3 2 3" xfId="6640"/>
    <cellStyle name="표준 22 5 2 3 2 3 2" xfId="6641"/>
    <cellStyle name="표준 22 5 2 3 2 3 2 2" xfId="6642"/>
    <cellStyle name="표준 22 5 2 3 2 3 2 2 2" xfId="6643"/>
    <cellStyle name="표준 22 5 2 3 2 3 2 3" xfId="6644"/>
    <cellStyle name="표준 22 5 2 3 2 3 3" xfId="6645"/>
    <cellStyle name="표준 22 5 2 3 2 3 3 2" xfId="6646"/>
    <cellStyle name="표준 22 5 2 3 2 3 4" xfId="6647"/>
    <cellStyle name="표준 22 5 2 3 2 4" xfId="6648"/>
    <cellStyle name="표준 22 5 2 3 2 4 2" xfId="6649"/>
    <cellStyle name="표준 22 5 2 3 2 4 2 2" xfId="6650"/>
    <cellStyle name="표준 22 5 2 3 2 4 3" xfId="6651"/>
    <cellStyle name="표준 22 5 2 3 2 5" xfId="6652"/>
    <cellStyle name="표준 22 5 2 3 2 5 2" xfId="6653"/>
    <cellStyle name="표준 22 5 2 3 2 6" xfId="6654"/>
    <cellStyle name="표준 22 5 2 3 3" xfId="6655"/>
    <cellStyle name="표준 22 5 2 3 3 2" xfId="6656"/>
    <cellStyle name="표준 22 5 2 3 3 2 2" xfId="6657"/>
    <cellStyle name="표준 22 5 2 3 3 2 2 2" xfId="6658"/>
    <cellStyle name="표준 22 5 2 3 3 2 3" xfId="6659"/>
    <cellStyle name="표준 22 5 2 3 3 3" xfId="6660"/>
    <cellStyle name="표준 22 5 2 3 3 3 2" xfId="6661"/>
    <cellStyle name="표준 22 5 2 3 3 4" xfId="6662"/>
    <cellStyle name="표준 22 5 2 3 4" xfId="6663"/>
    <cellStyle name="표준 22 5 2 3 4 2" xfId="6664"/>
    <cellStyle name="표준 22 5 2 3 4 2 2" xfId="6665"/>
    <cellStyle name="표준 22 5 2 3 4 2 2 2" xfId="6666"/>
    <cellStyle name="표준 22 5 2 3 4 2 3" xfId="6667"/>
    <cellStyle name="표준 22 5 2 3 4 3" xfId="6668"/>
    <cellStyle name="표준 22 5 2 3 4 3 2" xfId="6669"/>
    <cellStyle name="표준 22 5 2 3 4 4" xfId="6670"/>
    <cellStyle name="표준 22 5 2 3 5" xfId="6671"/>
    <cellStyle name="표준 22 5 2 3 5 2" xfId="6672"/>
    <cellStyle name="표준 22 5 2 3 5 2 2" xfId="6673"/>
    <cellStyle name="표준 22 5 2 3 5 3" xfId="6674"/>
    <cellStyle name="표준 22 5 2 3 6" xfId="6675"/>
    <cellStyle name="표준 22 5 2 3 6 2" xfId="6676"/>
    <cellStyle name="표준 22 5 2 3 7" xfId="6677"/>
    <cellStyle name="표준 22 5 2 4" xfId="6678"/>
    <cellStyle name="표준 22 5 2 4 2" xfId="6679"/>
    <cellStyle name="표준 22 5 2 4 2 2" xfId="6680"/>
    <cellStyle name="표준 22 5 2 4 2 2 2" xfId="6681"/>
    <cellStyle name="표준 22 5 2 4 2 2 2 2" xfId="6682"/>
    <cellStyle name="표준 22 5 2 4 2 2 3" xfId="6683"/>
    <cellStyle name="표준 22 5 2 4 2 3" xfId="6684"/>
    <cellStyle name="표준 22 5 2 4 2 3 2" xfId="6685"/>
    <cellStyle name="표준 22 5 2 4 2 4" xfId="6686"/>
    <cellStyle name="표준 22 5 2 4 3" xfId="6687"/>
    <cellStyle name="표준 22 5 2 4 3 2" xfId="6688"/>
    <cellStyle name="표준 22 5 2 4 3 2 2" xfId="6689"/>
    <cellStyle name="표준 22 5 2 4 3 2 2 2" xfId="6690"/>
    <cellStyle name="표준 22 5 2 4 3 2 3" xfId="6691"/>
    <cellStyle name="표준 22 5 2 4 3 3" xfId="6692"/>
    <cellStyle name="표준 22 5 2 4 3 3 2" xfId="6693"/>
    <cellStyle name="표준 22 5 2 4 3 4" xfId="6694"/>
    <cellStyle name="표준 22 5 2 4 4" xfId="6695"/>
    <cellStyle name="표준 22 5 2 4 4 2" xfId="6696"/>
    <cellStyle name="표준 22 5 2 4 4 2 2" xfId="6697"/>
    <cellStyle name="표준 22 5 2 4 4 3" xfId="6698"/>
    <cellStyle name="표준 22 5 2 4 5" xfId="6699"/>
    <cellStyle name="표준 22 5 2 4 5 2" xfId="6700"/>
    <cellStyle name="표준 22 5 2 4 6" xfId="6701"/>
    <cellStyle name="표준 22 5 2 5" xfId="6702"/>
    <cellStyle name="표준 22 5 2 5 2" xfId="6703"/>
    <cellStyle name="표준 22 5 2 5 2 2" xfId="6704"/>
    <cellStyle name="표준 22 5 2 5 2 2 2" xfId="6705"/>
    <cellStyle name="표준 22 5 2 5 2 3" xfId="6706"/>
    <cellStyle name="표준 22 5 2 5 3" xfId="6707"/>
    <cellStyle name="표준 22 5 2 5 3 2" xfId="6708"/>
    <cellStyle name="표준 22 5 2 5 4" xfId="6709"/>
    <cellStyle name="표준 22 5 2 6" xfId="6710"/>
    <cellStyle name="표준 22 5 2 6 2" xfId="6711"/>
    <cellStyle name="표준 22 5 2 6 2 2" xfId="6712"/>
    <cellStyle name="표준 22 5 2 6 2 2 2" xfId="6713"/>
    <cellStyle name="표준 22 5 2 6 2 3" xfId="6714"/>
    <cellStyle name="표준 22 5 2 6 3" xfId="6715"/>
    <cellStyle name="표준 22 5 2 6 3 2" xfId="6716"/>
    <cellStyle name="표준 22 5 2 6 4" xfId="6717"/>
    <cellStyle name="표준 22 5 2 7" xfId="6718"/>
    <cellStyle name="표준 22 5 2 7 2" xfId="6719"/>
    <cellStyle name="표준 22 5 2 7 2 2" xfId="6720"/>
    <cellStyle name="표준 22 5 2 7 3" xfId="6721"/>
    <cellStyle name="표준 22 5 2 8" xfId="6722"/>
    <cellStyle name="표준 22 5 2 8 2" xfId="6723"/>
    <cellStyle name="표준 22 5 2 9" xfId="6724"/>
    <cellStyle name="표준 22 5 3" xfId="6725"/>
    <cellStyle name="표준 22 5 3 2" xfId="6726"/>
    <cellStyle name="표준 22 5 3 2 2" xfId="6727"/>
    <cellStyle name="표준 22 5 3 2 2 2" xfId="6728"/>
    <cellStyle name="표준 22 5 3 2 2 2 2" xfId="6729"/>
    <cellStyle name="표준 22 5 3 2 2 2 2 2" xfId="6730"/>
    <cellStyle name="표준 22 5 3 2 2 2 3" xfId="6731"/>
    <cellStyle name="표준 22 5 3 2 2 3" xfId="6732"/>
    <cellStyle name="표준 22 5 3 2 2 3 2" xfId="6733"/>
    <cellStyle name="표준 22 5 3 2 2 4" xfId="6734"/>
    <cellStyle name="표준 22 5 3 2 3" xfId="6735"/>
    <cellStyle name="표준 22 5 3 2 3 2" xfId="6736"/>
    <cellStyle name="표준 22 5 3 2 3 2 2" xfId="6737"/>
    <cellStyle name="표준 22 5 3 2 3 2 2 2" xfId="6738"/>
    <cellStyle name="표준 22 5 3 2 3 2 3" xfId="6739"/>
    <cellStyle name="표준 22 5 3 2 3 3" xfId="6740"/>
    <cellStyle name="표준 22 5 3 2 3 3 2" xfId="6741"/>
    <cellStyle name="표준 22 5 3 2 3 4" xfId="6742"/>
    <cellStyle name="표준 22 5 3 2 4" xfId="6743"/>
    <cellStyle name="표준 22 5 3 2 4 2" xfId="6744"/>
    <cellStyle name="표준 22 5 3 2 4 2 2" xfId="6745"/>
    <cellStyle name="표준 22 5 3 2 4 3" xfId="6746"/>
    <cellStyle name="표준 22 5 3 2 5" xfId="6747"/>
    <cellStyle name="표준 22 5 3 2 5 2" xfId="6748"/>
    <cellStyle name="표준 22 5 3 2 6" xfId="6749"/>
    <cellStyle name="표준 22 5 3 3" xfId="6750"/>
    <cellStyle name="표준 22 5 3 3 2" xfId="6751"/>
    <cellStyle name="표준 22 5 3 3 2 2" xfId="6752"/>
    <cellStyle name="표준 22 5 3 3 2 2 2" xfId="6753"/>
    <cellStyle name="표준 22 5 3 3 2 3" xfId="6754"/>
    <cellStyle name="표준 22 5 3 3 3" xfId="6755"/>
    <cellStyle name="표준 22 5 3 3 3 2" xfId="6756"/>
    <cellStyle name="표준 22 5 3 3 4" xfId="6757"/>
    <cellStyle name="표준 22 5 3 4" xfId="6758"/>
    <cellStyle name="표준 22 5 3 4 2" xfId="6759"/>
    <cellStyle name="표준 22 5 3 4 2 2" xfId="6760"/>
    <cellStyle name="표준 22 5 3 4 2 2 2" xfId="6761"/>
    <cellStyle name="표준 22 5 3 4 2 3" xfId="6762"/>
    <cellStyle name="표준 22 5 3 4 3" xfId="6763"/>
    <cellStyle name="표준 22 5 3 4 3 2" xfId="6764"/>
    <cellStyle name="표준 22 5 3 4 4" xfId="6765"/>
    <cellStyle name="표준 22 5 3 5" xfId="6766"/>
    <cellStyle name="표준 22 5 3 5 2" xfId="6767"/>
    <cellStyle name="표준 22 5 3 5 2 2" xfId="6768"/>
    <cellStyle name="표준 22 5 3 5 3" xfId="6769"/>
    <cellStyle name="표준 22 5 3 6" xfId="6770"/>
    <cellStyle name="표준 22 5 3 6 2" xfId="6771"/>
    <cellStyle name="표준 22 5 3 7" xfId="6772"/>
    <cellStyle name="표준 22 5 4" xfId="6773"/>
    <cellStyle name="표준 22 5 4 2" xfId="6774"/>
    <cellStyle name="표준 22 5 4 2 2" xfId="6775"/>
    <cellStyle name="표준 22 5 4 2 2 2" xfId="6776"/>
    <cellStyle name="표준 22 5 4 2 2 2 2" xfId="6777"/>
    <cellStyle name="표준 22 5 4 2 2 2 2 2" xfId="6778"/>
    <cellStyle name="표준 22 5 4 2 2 2 3" xfId="6779"/>
    <cellStyle name="표준 22 5 4 2 2 3" xfId="6780"/>
    <cellStyle name="표준 22 5 4 2 2 3 2" xfId="6781"/>
    <cellStyle name="표준 22 5 4 2 2 4" xfId="6782"/>
    <cellStyle name="표준 22 5 4 2 3" xfId="6783"/>
    <cellStyle name="표준 22 5 4 2 3 2" xfId="6784"/>
    <cellStyle name="표준 22 5 4 2 3 2 2" xfId="6785"/>
    <cellStyle name="표준 22 5 4 2 3 2 2 2" xfId="6786"/>
    <cellStyle name="표준 22 5 4 2 3 2 3" xfId="6787"/>
    <cellStyle name="표준 22 5 4 2 3 3" xfId="6788"/>
    <cellStyle name="표준 22 5 4 2 3 3 2" xfId="6789"/>
    <cellStyle name="표준 22 5 4 2 3 4" xfId="6790"/>
    <cellStyle name="표준 22 5 4 2 4" xfId="6791"/>
    <cellStyle name="표준 22 5 4 2 4 2" xfId="6792"/>
    <cellStyle name="표준 22 5 4 2 4 2 2" xfId="6793"/>
    <cellStyle name="표준 22 5 4 2 4 3" xfId="6794"/>
    <cellStyle name="표준 22 5 4 2 5" xfId="6795"/>
    <cellStyle name="표준 22 5 4 2 5 2" xfId="6796"/>
    <cellStyle name="표준 22 5 4 2 6" xfId="6797"/>
    <cellStyle name="표준 22 5 4 3" xfId="6798"/>
    <cellStyle name="표준 22 5 4 3 2" xfId="6799"/>
    <cellStyle name="표준 22 5 4 3 2 2" xfId="6800"/>
    <cellStyle name="표준 22 5 4 3 2 2 2" xfId="6801"/>
    <cellStyle name="표준 22 5 4 3 2 3" xfId="6802"/>
    <cellStyle name="표준 22 5 4 3 3" xfId="6803"/>
    <cellStyle name="표준 22 5 4 3 3 2" xfId="6804"/>
    <cellStyle name="표준 22 5 4 3 4" xfId="6805"/>
    <cellStyle name="표준 22 5 4 4" xfId="6806"/>
    <cellStyle name="표준 22 5 4 4 2" xfId="6807"/>
    <cellStyle name="표준 22 5 4 4 2 2" xfId="6808"/>
    <cellStyle name="표준 22 5 4 4 2 2 2" xfId="6809"/>
    <cellStyle name="표준 22 5 4 4 2 3" xfId="6810"/>
    <cellStyle name="표준 22 5 4 4 3" xfId="6811"/>
    <cellStyle name="표준 22 5 4 4 3 2" xfId="6812"/>
    <cellStyle name="표준 22 5 4 4 4" xfId="6813"/>
    <cellStyle name="표준 22 5 4 5" xfId="6814"/>
    <cellStyle name="표준 22 5 4 5 2" xfId="6815"/>
    <cellStyle name="표준 22 5 4 5 2 2" xfId="6816"/>
    <cellStyle name="표준 22 5 4 5 3" xfId="6817"/>
    <cellStyle name="표준 22 5 4 6" xfId="6818"/>
    <cellStyle name="표준 22 5 4 6 2" xfId="6819"/>
    <cellStyle name="표준 22 5 4 7" xfId="6820"/>
    <cellStyle name="표준 22 5 5" xfId="6821"/>
    <cellStyle name="표준 22 5 5 2" xfId="6822"/>
    <cellStyle name="표준 22 5 5 2 2" xfId="6823"/>
    <cellStyle name="표준 22 5 5 2 2 2" xfId="6824"/>
    <cellStyle name="표준 22 5 5 2 2 2 2" xfId="6825"/>
    <cellStyle name="표준 22 5 5 2 2 3" xfId="6826"/>
    <cellStyle name="표준 22 5 5 2 3" xfId="6827"/>
    <cellStyle name="표준 22 5 5 2 3 2" xfId="6828"/>
    <cellStyle name="표준 22 5 5 2 4" xfId="6829"/>
    <cellStyle name="표준 22 5 5 3" xfId="6830"/>
    <cellStyle name="표준 22 5 5 3 2" xfId="6831"/>
    <cellStyle name="표준 22 5 5 3 2 2" xfId="6832"/>
    <cellStyle name="표준 22 5 5 3 2 2 2" xfId="6833"/>
    <cellStyle name="표준 22 5 5 3 2 3" xfId="6834"/>
    <cellStyle name="표준 22 5 5 3 3" xfId="6835"/>
    <cellStyle name="표준 22 5 5 3 3 2" xfId="6836"/>
    <cellStyle name="표준 22 5 5 3 4" xfId="6837"/>
    <cellStyle name="표준 22 5 5 4" xfId="6838"/>
    <cellStyle name="표준 22 5 5 4 2" xfId="6839"/>
    <cellStyle name="표준 22 5 5 4 2 2" xfId="6840"/>
    <cellStyle name="표준 22 5 5 4 3" xfId="6841"/>
    <cellStyle name="표준 22 5 5 5" xfId="6842"/>
    <cellStyle name="표준 22 5 5 5 2" xfId="6843"/>
    <cellStyle name="표준 22 5 5 6" xfId="6844"/>
    <cellStyle name="표준 22 5 6" xfId="6845"/>
    <cellStyle name="표준 22 5 6 2" xfId="6846"/>
    <cellStyle name="표준 22 5 6 2 2" xfId="6847"/>
    <cellStyle name="표준 22 5 6 2 2 2" xfId="6848"/>
    <cellStyle name="표준 22 5 6 2 3" xfId="6849"/>
    <cellStyle name="표준 22 5 6 3" xfId="6850"/>
    <cellStyle name="표준 22 5 6 3 2" xfId="6851"/>
    <cellStyle name="표준 22 5 6 4" xfId="6852"/>
    <cellStyle name="표준 22 5 7" xfId="6853"/>
    <cellStyle name="표준 22 5 7 2" xfId="6854"/>
    <cellStyle name="표준 22 5 7 2 2" xfId="6855"/>
    <cellStyle name="표준 22 5 7 2 2 2" xfId="6856"/>
    <cellStyle name="표준 22 5 7 2 3" xfId="6857"/>
    <cellStyle name="표준 22 5 7 3" xfId="6858"/>
    <cellStyle name="표준 22 5 7 3 2" xfId="6859"/>
    <cellStyle name="표준 22 5 7 4" xfId="6860"/>
    <cellStyle name="표준 22 5 8" xfId="6861"/>
    <cellStyle name="표준 22 5 8 2" xfId="6862"/>
    <cellStyle name="표준 22 5 8 2 2" xfId="6863"/>
    <cellStyle name="표준 22 5 8 3" xfId="6864"/>
    <cellStyle name="표준 22 5 9" xfId="6865"/>
    <cellStyle name="표준 22 5 9 2" xfId="6866"/>
    <cellStyle name="표준 22 6" xfId="6867"/>
    <cellStyle name="표준 22 6 2" xfId="6868"/>
    <cellStyle name="표준 22 6 2 2" xfId="6869"/>
    <cellStyle name="표준 22 6 2 2 2" xfId="6870"/>
    <cellStyle name="표준 22 6 2 2 2 2" xfId="6871"/>
    <cellStyle name="표준 22 6 2 2 2 2 2" xfId="6872"/>
    <cellStyle name="표준 22 6 2 2 2 2 2 2" xfId="6873"/>
    <cellStyle name="표준 22 6 2 2 2 2 3" xfId="6874"/>
    <cellStyle name="표준 22 6 2 2 2 3" xfId="6875"/>
    <cellStyle name="표준 22 6 2 2 2 3 2" xfId="6876"/>
    <cellStyle name="표준 22 6 2 2 2 4" xfId="6877"/>
    <cellStyle name="표준 22 6 2 2 3" xfId="6878"/>
    <cellStyle name="표준 22 6 2 2 3 2" xfId="6879"/>
    <cellStyle name="표준 22 6 2 2 3 2 2" xfId="6880"/>
    <cellStyle name="표준 22 6 2 2 3 2 2 2" xfId="6881"/>
    <cellStyle name="표준 22 6 2 2 3 2 3" xfId="6882"/>
    <cellStyle name="표준 22 6 2 2 3 3" xfId="6883"/>
    <cellStyle name="표준 22 6 2 2 3 3 2" xfId="6884"/>
    <cellStyle name="표준 22 6 2 2 3 4" xfId="6885"/>
    <cellStyle name="표준 22 6 2 2 4" xfId="6886"/>
    <cellStyle name="표준 22 6 2 2 4 2" xfId="6887"/>
    <cellStyle name="표준 22 6 2 2 4 2 2" xfId="6888"/>
    <cellStyle name="표준 22 6 2 2 4 3" xfId="6889"/>
    <cellStyle name="표준 22 6 2 2 5" xfId="6890"/>
    <cellStyle name="표준 22 6 2 2 5 2" xfId="6891"/>
    <cellStyle name="표준 22 6 2 2 6" xfId="6892"/>
    <cellStyle name="표준 22 6 2 3" xfId="6893"/>
    <cellStyle name="표준 22 6 2 3 2" xfId="6894"/>
    <cellStyle name="표준 22 6 2 3 2 2" xfId="6895"/>
    <cellStyle name="표준 22 6 2 3 2 2 2" xfId="6896"/>
    <cellStyle name="표준 22 6 2 3 2 3" xfId="6897"/>
    <cellStyle name="표준 22 6 2 3 3" xfId="6898"/>
    <cellStyle name="표준 22 6 2 3 3 2" xfId="6899"/>
    <cellStyle name="표준 22 6 2 3 4" xfId="6900"/>
    <cellStyle name="표준 22 6 2 4" xfId="6901"/>
    <cellStyle name="표준 22 6 2 4 2" xfId="6902"/>
    <cellStyle name="표준 22 6 2 4 2 2" xfId="6903"/>
    <cellStyle name="표준 22 6 2 4 2 2 2" xfId="6904"/>
    <cellStyle name="표준 22 6 2 4 2 3" xfId="6905"/>
    <cellStyle name="표준 22 6 2 4 3" xfId="6906"/>
    <cellStyle name="표준 22 6 2 4 3 2" xfId="6907"/>
    <cellStyle name="표준 22 6 2 4 4" xfId="6908"/>
    <cellStyle name="표준 22 6 2 5" xfId="6909"/>
    <cellStyle name="표준 22 6 2 5 2" xfId="6910"/>
    <cellStyle name="표준 22 6 2 5 2 2" xfId="6911"/>
    <cellStyle name="표준 22 6 2 5 3" xfId="6912"/>
    <cellStyle name="표준 22 6 2 6" xfId="6913"/>
    <cellStyle name="표준 22 6 2 6 2" xfId="6914"/>
    <cellStyle name="표준 22 6 2 7" xfId="6915"/>
    <cellStyle name="표준 22 6 3" xfId="6916"/>
    <cellStyle name="표준 22 6 3 2" xfId="6917"/>
    <cellStyle name="표준 22 6 3 2 2" xfId="6918"/>
    <cellStyle name="표준 22 6 3 2 2 2" xfId="6919"/>
    <cellStyle name="표준 22 6 3 2 2 2 2" xfId="6920"/>
    <cellStyle name="표준 22 6 3 2 2 2 2 2" xfId="6921"/>
    <cellStyle name="표준 22 6 3 2 2 2 3" xfId="6922"/>
    <cellStyle name="표준 22 6 3 2 2 3" xfId="6923"/>
    <cellStyle name="표준 22 6 3 2 2 3 2" xfId="6924"/>
    <cellStyle name="표준 22 6 3 2 2 4" xfId="6925"/>
    <cellStyle name="표준 22 6 3 2 3" xfId="6926"/>
    <cellStyle name="표준 22 6 3 2 3 2" xfId="6927"/>
    <cellStyle name="표준 22 6 3 2 3 2 2" xfId="6928"/>
    <cellStyle name="표준 22 6 3 2 3 2 2 2" xfId="6929"/>
    <cellStyle name="표준 22 6 3 2 3 2 3" xfId="6930"/>
    <cellStyle name="표준 22 6 3 2 3 3" xfId="6931"/>
    <cellStyle name="표준 22 6 3 2 3 3 2" xfId="6932"/>
    <cellStyle name="표준 22 6 3 2 3 4" xfId="6933"/>
    <cellStyle name="표준 22 6 3 2 4" xfId="6934"/>
    <cellStyle name="표준 22 6 3 2 4 2" xfId="6935"/>
    <cellStyle name="표준 22 6 3 2 4 2 2" xfId="6936"/>
    <cellStyle name="표준 22 6 3 2 4 3" xfId="6937"/>
    <cellStyle name="표준 22 6 3 2 5" xfId="6938"/>
    <cellStyle name="표준 22 6 3 2 5 2" xfId="6939"/>
    <cellStyle name="표준 22 6 3 2 6" xfId="6940"/>
    <cellStyle name="표준 22 6 3 3" xfId="6941"/>
    <cellStyle name="표준 22 6 3 3 2" xfId="6942"/>
    <cellStyle name="표준 22 6 3 3 2 2" xfId="6943"/>
    <cellStyle name="표준 22 6 3 3 2 2 2" xfId="6944"/>
    <cellStyle name="표준 22 6 3 3 2 3" xfId="6945"/>
    <cellStyle name="표준 22 6 3 3 3" xfId="6946"/>
    <cellStyle name="표준 22 6 3 3 3 2" xfId="6947"/>
    <cellStyle name="표준 22 6 3 3 4" xfId="6948"/>
    <cellStyle name="표준 22 6 3 4" xfId="6949"/>
    <cellStyle name="표준 22 6 3 4 2" xfId="6950"/>
    <cellStyle name="표준 22 6 3 4 2 2" xfId="6951"/>
    <cellStyle name="표준 22 6 3 4 2 2 2" xfId="6952"/>
    <cellStyle name="표준 22 6 3 4 2 3" xfId="6953"/>
    <cellStyle name="표준 22 6 3 4 3" xfId="6954"/>
    <cellStyle name="표준 22 6 3 4 3 2" xfId="6955"/>
    <cellStyle name="표준 22 6 3 4 4" xfId="6956"/>
    <cellStyle name="표준 22 6 3 5" xfId="6957"/>
    <cellStyle name="표준 22 6 3 5 2" xfId="6958"/>
    <cellStyle name="표준 22 6 3 5 2 2" xfId="6959"/>
    <cellStyle name="표준 22 6 3 5 3" xfId="6960"/>
    <cellStyle name="표준 22 6 3 6" xfId="6961"/>
    <cellStyle name="표준 22 6 3 6 2" xfId="6962"/>
    <cellStyle name="표준 22 6 3 7" xfId="6963"/>
    <cellStyle name="표준 22 6 4" xfId="6964"/>
    <cellStyle name="표준 22 6 4 2" xfId="6965"/>
    <cellStyle name="표준 22 6 4 2 2" xfId="6966"/>
    <cellStyle name="표준 22 6 4 2 2 2" xfId="6967"/>
    <cellStyle name="표준 22 6 4 2 2 2 2" xfId="6968"/>
    <cellStyle name="표준 22 6 4 2 2 3" xfId="6969"/>
    <cellStyle name="표준 22 6 4 2 3" xfId="6970"/>
    <cellStyle name="표준 22 6 4 2 3 2" xfId="6971"/>
    <cellStyle name="표준 22 6 4 2 4" xfId="6972"/>
    <cellStyle name="표준 22 6 4 3" xfId="6973"/>
    <cellStyle name="표준 22 6 4 3 2" xfId="6974"/>
    <cellStyle name="표준 22 6 4 3 2 2" xfId="6975"/>
    <cellStyle name="표준 22 6 4 3 2 2 2" xfId="6976"/>
    <cellStyle name="표준 22 6 4 3 2 3" xfId="6977"/>
    <cellStyle name="표준 22 6 4 3 3" xfId="6978"/>
    <cellStyle name="표준 22 6 4 3 3 2" xfId="6979"/>
    <cellStyle name="표준 22 6 4 3 4" xfId="6980"/>
    <cellStyle name="표준 22 6 4 4" xfId="6981"/>
    <cellStyle name="표준 22 6 4 4 2" xfId="6982"/>
    <cellStyle name="표준 22 6 4 4 2 2" xfId="6983"/>
    <cellStyle name="표준 22 6 4 4 3" xfId="6984"/>
    <cellStyle name="표준 22 6 4 5" xfId="6985"/>
    <cellStyle name="표준 22 6 4 5 2" xfId="6986"/>
    <cellStyle name="표준 22 6 4 6" xfId="6987"/>
    <cellStyle name="표준 22 6 5" xfId="6988"/>
    <cellStyle name="표준 22 6 5 2" xfId="6989"/>
    <cellStyle name="표준 22 6 5 2 2" xfId="6990"/>
    <cellStyle name="표준 22 6 5 2 2 2" xfId="6991"/>
    <cellStyle name="표준 22 6 5 2 3" xfId="6992"/>
    <cellStyle name="표준 22 6 5 3" xfId="6993"/>
    <cellStyle name="표준 22 6 5 3 2" xfId="6994"/>
    <cellStyle name="표준 22 6 5 4" xfId="6995"/>
    <cellStyle name="표준 22 6 6" xfId="6996"/>
    <cellStyle name="표준 22 6 6 2" xfId="6997"/>
    <cellStyle name="표준 22 6 6 2 2" xfId="6998"/>
    <cellStyle name="표준 22 6 6 2 2 2" xfId="6999"/>
    <cellStyle name="표준 22 6 6 2 3" xfId="7000"/>
    <cellStyle name="표준 22 6 6 3" xfId="7001"/>
    <cellStyle name="표준 22 6 6 3 2" xfId="7002"/>
    <cellStyle name="표준 22 6 6 4" xfId="7003"/>
    <cellStyle name="표준 22 6 7" xfId="7004"/>
    <cellStyle name="표준 22 6 7 2" xfId="7005"/>
    <cellStyle name="표준 22 6 7 2 2" xfId="7006"/>
    <cellStyle name="표준 22 6 7 3" xfId="7007"/>
    <cellStyle name="표준 22 6 8" xfId="7008"/>
    <cellStyle name="표준 22 6 8 2" xfId="7009"/>
    <cellStyle name="표준 22 6 9" xfId="7010"/>
    <cellStyle name="표준 22 7" xfId="7011"/>
    <cellStyle name="표준 22 7 2" xfId="7012"/>
    <cellStyle name="표준 22 7 2 2" xfId="7013"/>
    <cellStyle name="표준 22 7 2 2 2" xfId="7014"/>
    <cellStyle name="표준 22 7 2 2 2 2" xfId="7015"/>
    <cellStyle name="표준 22 7 2 2 2 2 2" xfId="7016"/>
    <cellStyle name="표준 22 7 2 2 2 3" xfId="7017"/>
    <cellStyle name="표준 22 7 2 2 3" xfId="7018"/>
    <cellStyle name="표준 22 7 2 2 3 2" xfId="7019"/>
    <cellStyle name="표준 22 7 2 2 4" xfId="7020"/>
    <cellStyle name="표준 22 7 2 3" xfId="7021"/>
    <cellStyle name="표준 22 7 2 3 2" xfId="7022"/>
    <cellStyle name="표준 22 7 2 3 2 2" xfId="7023"/>
    <cellStyle name="표준 22 7 2 3 2 2 2" xfId="7024"/>
    <cellStyle name="표준 22 7 2 3 2 3" xfId="7025"/>
    <cellStyle name="표준 22 7 2 3 3" xfId="7026"/>
    <cellStyle name="표준 22 7 2 3 3 2" xfId="7027"/>
    <cellStyle name="표준 22 7 2 3 4" xfId="7028"/>
    <cellStyle name="표준 22 7 2 4" xfId="7029"/>
    <cellStyle name="표준 22 7 2 4 2" xfId="7030"/>
    <cellStyle name="표준 22 7 2 4 2 2" xfId="7031"/>
    <cellStyle name="표준 22 7 2 4 3" xfId="7032"/>
    <cellStyle name="표준 22 7 2 5" xfId="7033"/>
    <cellStyle name="표준 22 7 2 5 2" xfId="7034"/>
    <cellStyle name="표준 22 7 2 6" xfId="7035"/>
    <cellStyle name="표준 22 7 3" xfId="7036"/>
    <cellStyle name="표준 22 7 3 2" xfId="7037"/>
    <cellStyle name="표준 22 7 3 2 2" xfId="7038"/>
    <cellStyle name="표준 22 7 3 2 2 2" xfId="7039"/>
    <cellStyle name="표준 22 7 3 2 3" xfId="7040"/>
    <cellStyle name="표준 22 7 3 3" xfId="7041"/>
    <cellStyle name="표준 22 7 3 3 2" xfId="7042"/>
    <cellStyle name="표준 22 7 3 4" xfId="7043"/>
    <cellStyle name="표준 22 7 4" xfId="7044"/>
    <cellStyle name="표준 22 7 4 2" xfId="7045"/>
    <cellStyle name="표준 22 7 4 2 2" xfId="7046"/>
    <cellStyle name="표준 22 7 4 2 2 2" xfId="7047"/>
    <cellStyle name="표준 22 7 4 2 3" xfId="7048"/>
    <cellStyle name="표준 22 7 4 3" xfId="7049"/>
    <cellStyle name="표준 22 7 4 3 2" xfId="7050"/>
    <cellStyle name="표준 22 7 4 4" xfId="7051"/>
    <cellStyle name="표준 22 7 5" xfId="7052"/>
    <cellStyle name="표준 22 7 5 2" xfId="7053"/>
    <cellStyle name="표준 22 7 5 2 2" xfId="7054"/>
    <cellStyle name="표준 22 7 5 3" xfId="7055"/>
    <cellStyle name="표준 22 7 6" xfId="7056"/>
    <cellStyle name="표준 22 7 6 2" xfId="7057"/>
    <cellStyle name="표준 22 7 7" xfId="7058"/>
    <cellStyle name="표준 22 8" xfId="7059"/>
    <cellStyle name="표준 22 8 2" xfId="7060"/>
    <cellStyle name="표준 22 8 2 2" xfId="7061"/>
    <cellStyle name="표준 22 8 2 2 2" xfId="7062"/>
    <cellStyle name="표준 22 8 2 2 2 2" xfId="7063"/>
    <cellStyle name="표준 22 8 2 2 2 2 2" xfId="7064"/>
    <cellStyle name="표준 22 8 2 2 2 3" xfId="7065"/>
    <cellStyle name="표준 22 8 2 2 3" xfId="7066"/>
    <cellStyle name="표준 22 8 2 2 3 2" xfId="7067"/>
    <cellStyle name="표준 22 8 2 2 4" xfId="7068"/>
    <cellStyle name="표준 22 8 2 3" xfId="7069"/>
    <cellStyle name="표준 22 8 2 3 2" xfId="7070"/>
    <cellStyle name="표준 22 8 2 3 2 2" xfId="7071"/>
    <cellStyle name="표준 22 8 2 3 2 2 2" xfId="7072"/>
    <cellStyle name="표준 22 8 2 3 2 3" xfId="7073"/>
    <cellStyle name="표준 22 8 2 3 3" xfId="7074"/>
    <cellStyle name="표준 22 8 2 3 3 2" xfId="7075"/>
    <cellStyle name="표준 22 8 2 3 4" xfId="7076"/>
    <cellStyle name="표준 22 8 2 4" xfId="7077"/>
    <cellStyle name="표준 22 8 2 4 2" xfId="7078"/>
    <cellStyle name="표준 22 8 2 4 2 2" xfId="7079"/>
    <cellStyle name="표준 22 8 2 4 3" xfId="7080"/>
    <cellStyle name="표준 22 8 2 5" xfId="7081"/>
    <cellStyle name="표준 22 8 2 5 2" xfId="7082"/>
    <cellStyle name="표준 22 8 2 6" xfId="7083"/>
    <cellStyle name="표준 22 8 3" xfId="7084"/>
    <cellStyle name="표준 22 8 3 2" xfId="7085"/>
    <cellStyle name="표준 22 8 3 2 2" xfId="7086"/>
    <cellStyle name="표준 22 8 3 2 2 2" xfId="7087"/>
    <cellStyle name="표준 22 8 3 2 3" xfId="7088"/>
    <cellStyle name="표준 22 8 3 3" xfId="7089"/>
    <cellStyle name="표준 22 8 3 3 2" xfId="7090"/>
    <cellStyle name="표준 22 8 3 4" xfId="7091"/>
    <cellStyle name="표준 22 8 4" xfId="7092"/>
    <cellStyle name="표준 22 8 4 2" xfId="7093"/>
    <cellStyle name="표준 22 8 4 2 2" xfId="7094"/>
    <cellStyle name="표준 22 8 4 2 2 2" xfId="7095"/>
    <cellStyle name="표준 22 8 4 2 3" xfId="7096"/>
    <cellStyle name="표준 22 8 4 3" xfId="7097"/>
    <cellStyle name="표준 22 8 4 3 2" xfId="7098"/>
    <cellStyle name="표준 22 8 4 4" xfId="7099"/>
    <cellStyle name="표준 22 8 5" xfId="7100"/>
    <cellStyle name="표준 22 8 5 2" xfId="7101"/>
    <cellStyle name="표준 22 8 5 2 2" xfId="7102"/>
    <cellStyle name="표준 22 8 5 3" xfId="7103"/>
    <cellStyle name="표준 22 8 6" xfId="7104"/>
    <cellStyle name="표준 22 8 6 2" xfId="7105"/>
    <cellStyle name="표준 22 8 7" xfId="7106"/>
    <cellStyle name="표준 22 9" xfId="7107"/>
    <cellStyle name="표준 22 9 2" xfId="7108"/>
    <cellStyle name="표준 22 9 2 2" xfId="7109"/>
    <cellStyle name="표준 22 9 2 2 2" xfId="7110"/>
    <cellStyle name="표준 22 9 2 2 2 2" xfId="7111"/>
    <cellStyle name="표준 22 9 2 2 3" xfId="7112"/>
    <cellStyle name="표준 22 9 2 3" xfId="7113"/>
    <cellStyle name="표준 22 9 2 3 2" xfId="7114"/>
    <cellStyle name="표준 22 9 2 4" xfId="7115"/>
    <cellStyle name="표준 22 9 3" xfId="7116"/>
    <cellStyle name="표준 22 9 3 2" xfId="7117"/>
    <cellStyle name="표준 22 9 3 2 2" xfId="7118"/>
    <cellStyle name="표준 22 9 3 2 2 2" xfId="7119"/>
    <cellStyle name="표준 22 9 3 2 3" xfId="7120"/>
    <cellStyle name="표준 22 9 3 3" xfId="7121"/>
    <cellStyle name="표준 22 9 3 3 2" xfId="7122"/>
    <cellStyle name="표준 22 9 3 4" xfId="7123"/>
    <cellStyle name="표준 22 9 4" xfId="7124"/>
    <cellStyle name="표준 22 9 4 2" xfId="7125"/>
    <cellStyle name="표준 22 9 4 2 2" xfId="7126"/>
    <cellStyle name="표준 22 9 4 3" xfId="7127"/>
    <cellStyle name="표준 22 9 5" xfId="7128"/>
    <cellStyle name="표준 22 9 5 2" xfId="7129"/>
    <cellStyle name="표준 22 9 6" xfId="7130"/>
    <cellStyle name="표준 23" xfId="7131"/>
    <cellStyle name="표준 24" xfId="7132"/>
    <cellStyle name="표준 25" xfId="7133"/>
    <cellStyle name="표준 26" xfId="7134"/>
    <cellStyle name="표준 27" xfId="7135"/>
    <cellStyle name="표준 28" xfId="7136"/>
    <cellStyle name="표준 29" xfId="7137"/>
    <cellStyle name="표준 3" xfId="7138"/>
    <cellStyle name="표준 3 2" xfId="7139"/>
    <cellStyle name="표준 3 3" xfId="7140"/>
    <cellStyle name="표준 3 4" xfId="7141"/>
    <cellStyle name="표준 3 5" xfId="7142"/>
    <cellStyle name="표준 3 6" xfId="7143"/>
    <cellStyle name="표준 3 7" xfId="7144"/>
    <cellStyle name="표준 3 8" xfId="7145"/>
    <cellStyle name="표준 3 9" xfId="7146"/>
    <cellStyle name="표준 30" xfId="7147"/>
    <cellStyle name="표준 30 10" xfId="7148"/>
    <cellStyle name="표준 30 11" xfId="7149"/>
    <cellStyle name="표준 30 12" xfId="7150"/>
    <cellStyle name="표준 30 2" xfId="7151"/>
    <cellStyle name="표준 30 3" xfId="7152"/>
    <cellStyle name="표준 30 4" xfId="7153"/>
    <cellStyle name="표준 30 5" xfId="7154"/>
    <cellStyle name="표준 30 6" xfId="7155"/>
    <cellStyle name="표준 30 7" xfId="7156"/>
    <cellStyle name="표준 30 8" xfId="7157"/>
    <cellStyle name="표준 30 9" xfId="7158"/>
    <cellStyle name="표준 31" xfId="7159"/>
    <cellStyle name="표준 32" xfId="7160"/>
    <cellStyle name="표준 33" xfId="7161"/>
    <cellStyle name="표준 34" xfId="7162"/>
    <cellStyle name="표준 35" xfId="7163"/>
    <cellStyle name="표준 36" xfId="7164"/>
    <cellStyle name="표준 37" xfId="7165"/>
    <cellStyle name="표준 38" xfId="7166"/>
    <cellStyle name="표준 39" xfId="7167"/>
    <cellStyle name="표준 4" xfId="7168"/>
    <cellStyle name="표준 4 2" xfId="7169"/>
    <cellStyle name="표준 4 3" xfId="7170"/>
    <cellStyle name="표준 4 4" xfId="7171"/>
    <cellStyle name="표준 4 5" xfId="7172"/>
    <cellStyle name="표준 4 6" xfId="7173"/>
    <cellStyle name="표준 4 7" xfId="7174"/>
    <cellStyle name="표준 40" xfId="7175"/>
    <cellStyle name="표준 41" xfId="7176"/>
    <cellStyle name="표준 42" xfId="7177"/>
    <cellStyle name="표준 43" xfId="7178"/>
    <cellStyle name="표준 44" xfId="7179"/>
    <cellStyle name="표준 45" xfId="7180"/>
    <cellStyle name="표준 46" xfId="7181"/>
    <cellStyle name="표준 46 10" xfId="7182"/>
    <cellStyle name="표준 46 10 2" xfId="7183"/>
    <cellStyle name="표준 46 10 2 2" xfId="7184"/>
    <cellStyle name="표준 46 10 2 2 2" xfId="7185"/>
    <cellStyle name="표준 46 10 2 3" xfId="7186"/>
    <cellStyle name="표준 46 10 3" xfId="7187"/>
    <cellStyle name="표준 46 10 3 2" xfId="7188"/>
    <cellStyle name="표준 46 10 4" xfId="7189"/>
    <cellStyle name="표준 46 11" xfId="7190"/>
    <cellStyle name="표준 46 11 2" xfId="7191"/>
    <cellStyle name="표준 46 11 2 2" xfId="7192"/>
    <cellStyle name="표준 46 11 2 2 2" xfId="7193"/>
    <cellStyle name="표준 46 11 2 3" xfId="7194"/>
    <cellStyle name="표준 46 11 3" xfId="7195"/>
    <cellStyle name="표준 46 11 3 2" xfId="7196"/>
    <cellStyle name="표준 46 11 4" xfId="7197"/>
    <cellStyle name="표준 46 12" xfId="7198"/>
    <cellStyle name="표준 46 12 2" xfId="7199"/>
    <cellStyle name="표준 46 12 2 2" xfId="7200"/>
    <cellStyle name="표준 46 12 3" xfId="7201"/>
    <cellStyle name="표준 46 13" xfId="7202"/>
    <cellStyle name="표준 46 13 2" xfId="7203"/>
    <cellStyle name="표준 46 14" xfId="7204"/>
    <cellStyle name="표준 46 2" xfId="7205"/>
    <cellStyle name="표준 46 2 10" xfId="7206"/>
    <cellStyle name="표준 46 2 10 2" xfId="7207"/>
    <cellStyle name="표준 46 2 10 2 2" xfId="7208"/>
    <cellStyle name="표준 46 2 10 2 2 2" xfId="7209"/>
    <cellStyle name="표준 46 2 10 2 3" xfId="7210"/>
    <cellStyle name="표준 46 2 10 3" xfId="7211"/>
    <cellStyle name="표준 46 2 10 3 2" xfId="7212"/>
    <cellStyle name="표준 46 2 10 4" xfId="7213"/>
    <cellStyle name="표준 46 2 11" xfId="7214"/>
    <cellStyle name="표준 46 2 11 2" xfId="7215"/>
    <cellStyle name="표준 46 2 11 2 2" xfId="7216"/>
    <cellStyle name="표준 46 2 11 3" xfId="7217"/>
    <cellStyle name="표준 46 2 12" xfId="7218"/>
    <cellStyle name="표준 46 2 12 2" xfId="7219"/>
    <cellStyle name="표준 46 2 13" xfId="7220"/>
    <cellStyle name="표준 46 2 2" xfId="7221"/>
    <cellStyle name="표준 46 2 2 10" xfId="7222"/>
    <cellStyle name="표준 46 2 2 10 2" xfId="7223"/>
    <cellStyle name="표준 46 2 2 10 2 2" xfId="7224"/>
    <cellStyle name="표준 46 2 2 10 3" xfId="7225"/>
    <cellStyle name="표준 46 2 2 11" xfId="7226"/>
    <cellStyle name="표준 46 2 2 11 2" xfId="7227"/>
    <cellStyle name="표준 46 2 2 12" xfId="7228"/>
    <cellStyle name="표준 46 2 2 2" xfId="7229"/>
    <cellStyle name="표준 46 2 2 2 10" xfId="7230"/>
    <cellStyle name="표준 46 2 2 2 2" xfId="7231"/>
    <cellStyle name="표준 46 2 2 2 2 2" xfId="7232"/>
    <cellStyle name="표준 46 2 2 2 2 2 2" xfId="7233"/>
    <cellStyle name="표준 46 2 2 2 2 2 2 2" xfId="7234"/>
    <cellStyle name="표준 46 2 2 2 2 2 2 2 2" xfId="7235"/>
    <cellStyle name="표준 46 2 2 2 2 2 2 2 2 2" xfId="7236"/>
    <cellStyle name="표준 46 2 2 2 2 2 2 2 2 2 2" xfId="7237"/>
    <cellStyle name="표준 46 2 2 2 2 2 2 2 2 3" xfId="7238"/>
    <cellStyle name="표준 46 2 2 2 2 2 2 2 3" xfId="7239"/>
    <cellStyle name="표준 46 2 2 2 2 2 2 2 3 2" xfId="7240"/>
    <cellStyle name="표준 46 2 2 2 2 2 2 2 4" xfId="7241"/>
    <cellStyle name="표준 46 2 2 2 2 2 2 3" xfId="7242"/>
    <cellStyle name="표준 46 2 2 2 2 2 2 3 2" xfId="7243"/>
    <cellStyle name="표준 46 2 2 2 2 2 2 3 2 2" xfId="7244"/>
    <cellStyle name="표준 46 2 2 2 2 2 2 3 2 2 2" xfId="7245"/>
    <cellStyle name="표준 46 2 2 2 2 2 2 3 2 3" xfId="7246"/>
    <cellStyle name="표준 46 2 2 2 2 2 2 3 3" xfId="7247"/>
    <cellStyle name="표준 46 2 2 2 2 2 2 3 3 2" xfId="7248"/>
    <cellStyle name="표준 46 2 2 2 2 2 2 3 4" xfId="7249"/>
    <cellStyle name="표준 46 2 2 2 2 2 2 4" xfId="7250"/>
    <cellStyle name="표준 46 2 2 2 2 2 2 4 2" xfId="7251"/>
    <cellStyle name="표준 46 2 2 2 2 2 2 4 2 2" xfId="7252"/>
    <cellStyle name="표준 46 2 2 2 2 2 2 4 3" xfId="7253"/>
    <cellStyle name="표준 46 2 2 2 2 2 2 5" xfId="7254"/>
    <cellStyle name="표준 46 2 2 2 2 2 2 5 2" xfId="7255"/>
    <cellStyle name="표준 46 2 2 2 2 2 2 6" xfId="7256"/>
    <cellStyle name="표준 46 2 2 2 2 2 3" xfId="7257"/>
    <cellStyle name="표준 46 2 2 2 2 2 3 2" xfId="7258"/>
    <cellStyle name="표준 46 2 2 2 2 2 3 2 2" xfId="7259"/>
    <cellStyle name="표준 46 2 2 2 2 2 3 2 2 2" xfId="7260"/>
    <cellStyle name="표준 46 2 2 2 2 2 3 2 3" xfId="7261"/>
    <cellStyle name="표준 46 2 2 2 2 2 3 3" xfId="7262"/>
    <cellStyle name="표준 46 2 2 2 2 2 3 3 2" xfId="7263"/>
    <cellStyle name="표준 46 2 2 2 2 2 3 4" xfId="7264"/>
    <cellStyle name="표준 46 2 2 2 2 2 4" xfId="7265"/>
    <cellStyle name="표준 46 2 2 2 2 2 4 2" xfId="7266"/>
    <cellStyle name="표준 46 2 2 2 2 2 4 2 2" xfId="7267"/>
    <cellStyle name="표준 46 2 2 2 2 2 4 2 2 2" xfId="7268"/>
    <cellStyle name="표준 46 2 2 2 2 2 4 2 3" xfId="7269"/>
    <cellStyle name="표준 46 2 2 2 2 2 4 3" xfId="7270"/>
    <cellStyle name="표준 46 2 2 2 2 2 4 3 2" xfId="7271"/>
    <cellStyle name="표준 46 2 2 2 2 2 4 4" xfId="7272"/>
    <cellStyle name="표준 46 2 2 2 2 2 5" xfId="7273"/>
    <cellStyle name="표준 46 2 2 2 2 2 5 2" xfId="7274"/>
    <cellStyle name="표준 46 2 2 2 2 2 5 2 2" xfId="7275"/>
    <cellStyle name="표준 46 2 2 2 2 2 5 3" xfId="7276"/>
    <cellStyle name="표준 46 2 2 2 2 2 6" xfId="7277"/>
    <cellStyle name="표준 46 2 2 2 2 2 6 2" xfId="7278"/>
    <cellStyle name="표준 46 2 2 2 2 2 7" xfId="7279"/>
    <cellStyle name="표준 46 2 2 2 2 3" xfId="7280"/>
    <cellStyle name="표준 46 2 2 2 2 3 2" xfId="7281"/>
    <cellStyle name="표준 46 2 2 2 2 3 2 2" xfId="7282"/>
    <cellStyle name="표준 46 2 2 2 2 3 2 2 2" xfId="7283"/>
    <cellStyle name="표준 46 2 2 2 2 3 2 2 2 2" xfId="7284"/>
    <cellStyle name="표준 46 2 2 2 2 3 2 2 2 2 2" xfId="7285"/>
    <cellStyle name="표준 46 2 2 2 2 3 2 2 2 3" xfId="7286"/>
    <cellStyle name="표준 46 2 2 2 2 3 2 2 3" xfId="7287"/>
    <cellStyle name="표준 46 2 2 2 2 3 2 2 3 2" xfId="7288"/>
    <cellStyle name="표준 46 2 2 2 2 3 2 2 4" xfId="7289"/>
    <cellStyle name="표준 46 2 2 2 2 3 2 3" xfId="7290"/>
    <cellStyle name="표준 46 2 2 2 2 3 2 3 2" xfId="7291"/>
    <cellStyle name="표준 46 2 2 2 2 3 2 3 2 2" xfId="7292"/>
    <cellStyle name="표준 46 2 2 2 2 3 2 3 2 2 2" xfId="7293"/>
    <cellStyle name="표준 46 2 2 2 2 3 2 3 2 3" xfId="7294"/>
    <cellStyle name="표준 46 2 2 2 2 3 2 3 3" xfId="7295"/>
    <cellStyle name="표준 46 2 2 2 2 3 2 3 3 2" xfId="7296"/>
    <cellStyle name="표준 46 2 2 2 2 3 2 3 4" xfId="7297"/>
    <cellStyle name="표준 46 2 2 2 2 3 2 4" xfId="7298"/>
    <cellStyle name="표준 46 2 2 2 2 3 2 4 2" xfId="7299"/>
    <cellStyle name="표준 46 2 2 2 2 3 2 4 2 2" xfId="7300"/>
    <cellStyle name="표준 46 2 2 2 2 3 2 4 3" xfId="7301"/>
    <cellStyle name="표준 46 2 2 2 2 3 2 5" xfId="7302"/>
    <cellStyle name="표준 46 2 2 2 2 3 2 5 2" xfId="7303"/>
    <cellStyle name="표준 46 2 2 2 2 3 2 6" xfId="7304"/>
    <cellStyle name="표준 46 2 2 2 2 3 3" xfId="7305"/>
    <cellStyle name="표준 46 2 2 2 2 3 3 2" xfId="7306"/>
    <cellStyle name="표준 46 2 2 2 2 3 3 2 2" xfId="7307"/>
    <cellStyle name="표준 46 2 2 2 2 3 3 2 2 2" xfId="7308"/>
    <cellStyle name="표준 46 2 2 2 2 3 3 2 3" xfId="7309"/>
    <cellStyle name="표준 46 2 2 2 2 3 3 3" xfId="7310"/>
    <cellStyle name="표준 46 2 2 2 2 3 3 3 2" xfId="7311"/>
    <cellStyle name="표준 46 2 2 2 2 3 3 4" xfId="7312"/>
    <cellStyle name="표준 46 2 2 2 2 3 4" xfId="7313"/>
    <cellStyle name="표준 46 2 2 2 2 3 4 2" xfId="7314"/>
    <cellStyle name="표준 46 2 2 2 2 3 4 2 2" xfId="7315"/>
    <cellStyle name="표준 46 2 2 2 2 3 4 2 2 2" xfId="7316"/>
    <cellStyle name="표준 46 2 2 2 2 3 4 2 3" xfId="7317"/>
    <cellStyle name="표준 46 2 2 2 2 3 4 3" xfId="7318"/>
    <cellStyle name="표준 46 2 2 2 2 3 4 3 2" xfId="7319"/>
    <cellStyle name="표준 46 2 2 2 2 3 4 4" xfId="7320"/>
    <cellStyle name="표준 46 2 2 2 2 3 5" xfId="7321"/>
    <cellStyle name="표준 46 2 2 2 2 3 5 2" xfId="7322"/>
    <cellStyle name="표준 46 2 2 2 2 3 5 2 2" xfId="7323"/>
    <cellStyle name="표준 46 2 2 2 2 3 5 3" xfId="7324"/>
    <cellStyle name="표준 46 2 2 2 2 3 6" xfId="7325"/>
    <cellStyle name="표준 46 2 2 2 2 3 6 2" xfId="7326"/>
    <cellStyle name="표준 46 2 2 2 2 3 7" xfId="7327"/>
    <cellStyle name="표준 46 2 2 2 2 4" xfId="7328"/>
    <cellStyle name="표준 46 2 2 2 2 4 2" xfId="7329"/>
    <cellStyle name="표준 46 2 2 2 2 4 2 2" xfId="7330"/>
    <cellStyle name="표준 46 2 2 2 2 4 2 2 2" xfId="7331"/>
    <cellStyle name="표준 46 2 2 2 2 4 2 2 2 2" xfId="7332"/>
    <cellStyle name="표준 46 2 2 2 2 4 2 2 3" xfId="7333"/>
    <cellStyle name="표준 46 2 2 2 2 4 2 3" xfId="7334"/>
    <cellStyle name="표준 46 2 2 2 2 4 2 3 2" xfId="7335"/>
    <cellStyle name="표준 46 2 2 2 2 4 2 4" xfId="7336"/>
    <cellStyle name="표준 46 2 2 2 2 4 3" xfId="7337"/>
    <cellStyle name="표준 46 2 2 2 2 4 3 2" xfId="7338"/>
    <cellStyle name="표준 46 2 2 2 2 4 3 2 2" xfId="7339"/>
    <cellStyle name="표준 46 2 2 2 2 4 3 2 2 2" xfId="7340"/>
    <cellStyle name="표준 46 2 2 2 2 4 3 2 3" xfId="7341"/>
    <cellStyle name="표준 46 2 2 2 2 4 3 3" xfId="7342"/>
    <cellStyle name="표준 46 2 2 2 2 4 3 3 2" xfId="7343"/>
    <cellStyle name="표준 46 2 2 2 2 4 3 4" xfId="7344"/>
    <cellStyle name="표준 46 2 2 2 2 4 4" xfId="7345"/>
    <cellStyle name="표준 46 2 2 2 2 4 4 2" xfId="7346"/>
    <cellStyle name="표준 46 2 2 2 2 4 4 2 2" xfId="7347"/>
    <cellStyle name="표준 46 2 2 2 2 4 4 3" xfId="7348"/>
    <cellStyle name="표준 46 2 2 2 2 4 5" xfId="7349"/>
    <cellStyle name="표준 46 2 2 2 2 4 5 2" xfId="7350"/>
    <cellStyle name="표준 46 2 2 2 2 4 6" xfId="7351"/>
    <cellStyle name="표준 46 2 2 2 2 5" xfId="7352"/>
    <cellStyle name="표준 46 2 2 2 2 5 2" xfId="7353"/>
    <cellStyle name="표준 46 2 2 2 2 5 2 2" xfId="7354"/>
    <cellStyle name="표준 46 2 2 2 2 5 2 2 2" xfId="7355"/>
    <cellStyle name="표준 46 2 2 2 2 5 2 3" xfId="7356"/>
    <cellStyle name="표준 46 2 2 2 2 5 3" xfId="7357"/>
    <cellStyle name="표준 46 2 2 2 2 5 3 2" xfId="7358"/>
    <cellStyle name="표준 46 2 2 2 2 5 4" xfId="7359"/>
    <cellStyle name="표준 46 2 2 2 2 6" xfId="7360"/>
    <cellStyle name="표준 46 2 2 2 2 6 2" xfId="7361"/>
    <cellStyle name="표준 46 2 2 2 2 6 2 2" xfId="7362"/>
    <cellStyle name="표준 46 2 2 2 2 6 2 2 2" xfId="7363"/>
    <cellStyle name="표준 46 2 2 2 2 6 2 3" xfId="7364"/>
    <cellStyle name="표준 46 2 2 2 2 6 3" xfId="7365"/>
    <cellStyle name="표준 46 2 2 2 2 6 3 2" xfId="7366"/>
    <cellStyle name="표준 46 2 2 2 2 6 4" xfId="7367"/>
    <cellStyle name="표준 46 2 2 2 2 7" xfId="7368"/>
    <cellStyle name="표준 46 2 2 2 2 7 2" xfId="7369"/>
    <cellStyle name="표준 46 2 2 2 2 7 2 2" xfId="7370"/>
    <cellStyle name="표준 46 2 2 2 2 7 3" xfId="7371"/>
    <cellStyle name="표준 46 2 2 2 2 8" xfId="7372"/>
    <cellStyle name="표준 46 2 2 2 2 8 2" xfId="7373"/>
    <cellStyle name="표준 46 2 2 2 2 9" xfId="7374"/>
    <cellStyle name="표준 46 2 2 2 3" xfId="7375"/>
    <cellStyle name="표준 46 2 2 2 3 2" xfId="7376"/>
    <cellStyle name="표준 46 2 2 2 3 2 2" xfId="7377"/>
    <cellStyle name="표준 46 2 2 2 3 2 2 2" xfId="7378"/>
    <cellStyle name="표준 46 2 2 2 3 2 2 2 2" xfId="7379"/>
    <cellStyle name="표준 46 2 2 2 3 2 2 2 2 2" xfId="7380"/>
    <cellStyle name="표준 46 2 2 2 3 2 2 2 3" xfId="7381"/>
    <cellStyle name="표준 46 2 2 2 3 2 2 3" xfId="7382"/>
    <cellStyle name="표준 46 2 2 2 3 2 2 3 2" xfId="7383"/>
    <cellStyle name="표준 46 2 2 2 3 2 2 4" xfId="7384"/>
    <cellStyle name="표준 46 2 2 2 3 2 3" xfId="7385"/>
    <cellStyle name="표준 46 2 2 2 3 2 3 2" xfId="7386"/>
    <cellStyle name="표준 46 2 2 2 3 2 3 2 2" xfId="7387"/>
    <cellStyle name="표준 46 2 2 2 3 2 3 2 2 2" xfId="7388"/>
    <cellStyle name="표준 46 2 2 2 3 2 3 2 3" xfId="7389"/>
    <cellStyle name="표준 46 2 2 2 3 2 3 3" xfId="7390"/>
    <cellStyle name="표준 46 2 2 2 3 2 3 3 2" xfId="7391"/>
    <cellStyle name="표준 46 2 2 2 3 2 3 4" xfId="7392"/>
    <cellStyle name="표준 46 2 2 2 3 2 4" xfId="7393"/>
    <cellStyle name="표준 46 2 2 2 3 2 4 2" xfId="7394"/>
    <cellStyle name="표준 46 2 2 2 3 2 4 2 2" xfId="7395"/>
    <cellStyle name="표준 46 2 2 2 3 2 4 3" xfId="7396"/>
    <cellStyle name="표준 46 2 2 2 3 2 5" xfId="7397"/>
    <cellStyle name="표준 46 2 2 2 3 2 5 2" xfId="7398"/>
    <cellStyle name="표준 46 2 2 2 3 2 6" xfId="7399"/>
    <cellStyle name="표준 46 2 2 2 3 3" xfId="7400"/>
    <cellStyle name="표준 46 2 2 2 3 3 2" xfId="7401"/>
    <cellStyle name="표준 46 2 2 2 3 3 2 2" xfId="7402"/>
    <cellStyle name="표준 46 2 2 2 3 3 2 2 2" xfId="7403"/>
    <cellStyle name="표준 46 2 2 2 3 3 2 3" xfId="7404"/>
    <cellStyle name="표준 46 2 2 2 3 3 3" xfId="7405"/>
    <cellStyle name="표준 46 2 2 2 3 3 3 2" xfId="7406"/>
    <cellStyle name="표준 46 2 2 2 3 3 4" xfId="7407"/>
    <cellStyle name="표준 46 2 2 2 3 4" xfId="7408"/>
    <cellStyle name="표준 46 2 2 2 3 4 2" xfId="7409"/>
    <cellStyle name="표준 46 2 2 2 3 4 2 2" xfId="7410"/>
    <cellStyle name="표준 46 2 2 2 3 4 2 2 2" xfId="7411"/>
    <cellStyle name="표준 46 2 2 2 3 4 2 3" xfId="7412"/>
    <cellStyle name="표준 46 2 2 2 3 4 3" xfId="7413"/>
    <cellStyle name="표준 46 2 2 2 3 4 3 2" xfId="7414"/>
    <cellStyle name="표준 46 2 2 2 3 4 4" xfId="7415"/>
    <cellStyle name="표준 46 2 2 2 3 5" xfId="7416"/>
    <cellStyle name="표준 46 2 2 2 3 5 2" xfId="7417"/>
    <cellStyle name="표준 46 2 2 2 3 5 2 2" xfId="7418"/>
    <cellStyle name="표준 46 2 2 2 3 5 3" xfId="7419"/>
    <cellStyle name="표준 46 2 2 2 3 6" xfId="7420"/>
    <cellStyle name="표준 46 2 2 2 3 6 2" xfId="7421"/>
    <cellStyle name="표준 46 2 2 2 3 7" xfId="7422"/>
    <cellStyle name="표준 46 2 2 2 4" xfId="7423"/>
    <cellStyle name="표준 46 2 2 2 4 2" xfId="7424"/>
    <cellStyle name="표준 46 2 2 2 4 2 2" xfId="7425"/>
    <cellStyle name="표준 46 2 2 2 4 2 2 2" xfId="7426"/>
    <cellStyle name="표준 46 2 2 2 4 2 2 2 2" xfId="7427"/>
    <cellStyle name="표준 46 2 2 2 4 2 2 2 2 2" xfId="7428"/>
    <cellStyle name="표준 46 2 2 2 4 2 2 2 3" xfId="7429"/>
    <cellStyle name="표준 46 2 2 2 4 2 2 3" xfId="7430"/>
    <cellStyle name="표준 46 2 2 2 4 2 2 3 2" xfId="7431"/>
    <cellStyle name="표준 46 2 2 2 4 2 2 4" xfId="7432"/>
    <cellStyle name="표준 46 2 2 2 4 2 3" xfId="7433"/>
    <cellStyle name="표준 46 2 2 2 4 2 3 2" xfId="7434"/>
    <cellStyle name="표준 46 2 2 2 4 2 3 2 2" xfId="7435"/>
    <cellStyle name="표준 46 2 2 2 4 2 3 2 2 2" xfId="7436"/>
    <cellStyle name="표준 46 2 2 2 4 2 3 2 3" xfId="7437"/>
    <cellStyle name="표준 46 2 2 2 4 2 3 3" xfId="7438"/>
    <cellStyle name="표준 46 2 2 2 4 2 3 3 2" xfId="7439"/>
    <cellStyle name="표준 46 2 2 2 4 2 3 4" xfId="7440"/>
    <cellStyle name="표준 46 2 2 2 4 2 4" xfId="7441"/>
    <cellStyle name="표준 46 2 2 2 4 2 4 2" xfId="7442"/>
    <cellStyle name="표준 46 2 2 2 4 2 4 2 2" xfId="7443"/>
    <cellStyle name="표준 46 2 2 2 4 2 4 3" xfId="7444"/>
    <cellStyle name="표준 46 2 2 2 4 2 5" xfId="7445"/>
    <cellStyle name="표준 46 2 2 2 4 2 5 2" xfId="7446"/>
    <cellStyle name="표준 46 2 2 2 4 2 6" xfId="7447"/>
    <cellStyle name="표준 46 2 2 2 4 3" xfId="7448"/>
    <cellStyle name="표준 46 2 2 2 4 3 2" xfId="7449"/>
    <cellStyle name="표준 46 2 2 2 4 3 2 2" xfId="7450"/>
    <cellStyle name="표준 46 2 2 2 4 3 2 2 2" xfId="7451"/>
    <cellStyle name="표준 46 2 2 2 4 3 2 3" xfId="7452"/>
    <cellStyle name="표준 46 2 2 2 4 3 3" xfId="7453"/>
    <cellStyle name="표준 46 2 2 2 4 3 3 2" xfId="7454"/>
    <cellStyle name="표준 46 2 2 2 4 3 4" xfId="7455"/>
    <cellStyle name="표준 46 2 2 2 4 4" xfId="7456"/>
    <cellStyle name="표준 46 2 2 2 4 4 2" xfId="7457"/>
    <cellStyle name="표준 46 2 2 2 4 4 2 2" xfId="7458"/>
    <cellStyle name="표준 46 2 2 2 4 4 2 2 2" xfId="7459"/>
    <cellStyle name="표준 46 2 2 2 4 4 2 3" xfId="7460"/>
    <cellStyle name="표준 46 2 2 2 4 4 3" xfId="7461"/>
    <cellStyle name="표준 46 2 2 2 4 4 3 2" xfId="7462"/>
    <cellStyle name="표준 46 2 2 2 4 4 4" xfId="7463"/>
    <cellStyle name="표준 46 2 2 2 4 5" xfId="7464"/>
    <cellStyle name="표준 46 2 2 2 4 5 2" xfId="7465"/>
    <cellStyle name="표준 46 2 2 2 4 5 2 2" xfId="7466"/>
    <cellStyle name="표준 46 2 2 2 4 5 3" xfId="7467"/>
    <cellStyle name="표준 46 2 2 2 4 6" xfId="7468"/>
    <cellStyle name="표준 46 2 2 2 4 6 2" xfId="7469"/>
    <cellStyle name="표준 46 2 2 2 4 7" xfId="7470"/>
    <cellStyle name="표준 46 2 2 2 5" xfId="7471"/>
    <cellStyle name="표준 46 2 2 2 5 2" xfId="7472"/>
    <cellStyle name="표준 46 2 2 2 5 2 2" xfId="7473"/>
    <cellStyle name="표준 46 2 2 2 5 2 2 2" xfId="7474"/>
    <cellStyle name="표준 46 2 2 2 5 2 2 2 2" xfId="7475"/>
    <cellStyle name="표준 46 2 2 2 5 2 2 3" xfId="7476"/>
    <cellStyle name="표준 46 2 2 2 5 2 3" xfId="7477"/>
    <cellStyle name="표준 46 2 2 2 5 2 3 2" xfId="7478"/>
    <cellStyle name="표준 46 2 2 2 5 2 4" xfId="7479"/>
    <cellStyle name="표준 46 2 2 2 5 3" xfId="7480"/>
    <cellStyle name="표준 46 2 2 2 5 3 2" xfId="7481"/>
    <cellStyle name="표준 46 2 2 2 5 3 2 2" xfId="7482"/>
    <cellStyle name="표준 46 2 2 2 5 3 2 2 2" xfId="7483"/>
    <cellStyle name="표준 46 2 2 2 5 3 2 3" xfId="7484"/>
    <cellStyle name="표준 46 2 2 2 5 3 3" xfId="7485"/>
    <cellStyle name="표준 46 2 2 2 5 3 3 2" xfId="7486"/>
    <cellStyle name="표준 46 2 2 2 5 3 4" xfId="7487"/>
    <cellStyle name="표준 46 2 2 2 5 4" xfId="7488"/>
    <cellStyle name="표준 46 2 2 2 5 4 2" xfId="7489"/>
    <cellStyle name="표준 46 2 2 2 5 4 2 2" xfId="7490"/>
    <cellStyle name="표준 46 2 2 2 5 4 3" xfId="7491"/>
    <cellStyle name="표준 46 2 2 2 5 5" xfId="7492"/>
    <cellStyle name="표준 46 2 2 2 5 5 2" xfId="7493"/>
    <cellStyle name="표준 46 2 2 2 5 6" xfId="7494"/>
    <cellStyle name="표준 46 2 2 2 6" xfId="7495"/>
    <cellStyle name="표준 46 2 2 2 6 2" xfId="7496"/>
    <cellStyle name="표준 46 2 2 2 6 2 2" xfId="7497"/>
    <cellStyle name="표준 46 2 2 2 6 2 2 2" xfId="7498"/>
    <cellStyle name="표준 46 2 2 2 6 2 3" xfId="7499"/>
    <cellStyle name="표준 46 2 2 2 6 3" xfId="7500"/>
    <cellStyle name="표준 46 2 2 2 6 3 2" xfId="7501"/>
    <cellStyle name="표준 46 2 2 2 6 4" xfId="7502"/>
    <cellStyle name="표준 46 2 2 2 7" xfId="7503"/>
    <cellStyle name="표준 46 2 2 2 7 2" xfId="7504"/>
    <cellStyle name="표준 46 2 2 2 7 2 2" xfId="7505"/>
    <cellStyle name="표준 46 2 2 2 7 2 2 2" xfId="7506"/>
    <cellStyle name="표준 46 2 2 2 7 2 3" xfId="7507"/>
    <cellStyle name="표준 46 2 2 2 7 3" xfId="7508"/>
    <cellStyle name="표준 46 2 2 2 7 3 2" xfId="7509"/>
    <cellStyle name="표준 46 2 2 2 7 4" xfId="7510"/>
    <cellStyle name="표준 46 2 2 2 8" xfId="7511"/>
    <cellStyle name="표준 46 2 2 2 8 2" xfId="7512"/>
    <cellStyle name="표준 46 2 2 2 8 2 2" xfId="7513"/>
    <cellStyle name="표준 46 2 2 2 8 3" xfId="7514"/>
    <cellStyle name="표준 46 2 2 2 9" xfId="7515"/>
    <cellStyle name="표준 46 2 2 2 9 2" xfId="7516"/>
    <cellStyle name="표준 46 2 2 3" xfId="7517"/>
    <cellStyle name="표준 46 2 2 3 10" xfId="7518"/>
    <cellStyle name="표준 46 2 2 3 2" xfId="7519"/>
    <cellStyle name="표준 46 2 2 3 2 2" xfId="7520"/>
    <cellStyle name="표준 46 2 2 3 2 2 2" xfId="7521"/>
    <cellStyle name="표준 46 2 2 3 2 2 2 2" xfId="7522"/>
    <cellStyle name="표준 46 2 2 3 2 2 2 2 2" xfId="7523"/>
    <cellStyle name="표준 46 2 2 3 2 2 2 2 2 2" xfId="7524"/>
    <cellStyle name="표준 46 2 2 3 2 2 2 2 2 2 2" xfId="7525"/>
    <cellStyle name="표준 46 2 2 3 2 2 2 2 2 3" xfId="7526"/>
    <cellStyle name="표준 46 2 2 3 2 2 2 2 3" xfId="7527"/>
    <cellStyle name="표준 46 2 2 3 2 2 2 2 3 2" xfId="7528"/>
    <cellStyle name="표준 46 2 2 3 2 2 2 2 4" xfId="7529"/>
    <cellStyle name="표준 46 2 2 3 2 2 2 3" xfId="7530"/>
    <cellStyle name="표준 46 2 2 3 2 2 2 3 2" xfId="7531"/>
    <cellStyle name="표준 46 2 2 3 2 2 2 3 2 2" xfId="7532"/>
    <cellStyle name="표준 46 2 2 3 2 2 2 3 2 2 2" xfId="7533"/>
    <cellStyle name="표준 46 2 2 3 2 2 2 3 2 3" xfId="7534"/>
    <cellStyle name="표준 46 2 2 3 2 2 2 3 3" xfId="7535"/>
    <cellStyle name="표준 46 2 2 3 2 2 2 3 3 2" xfId="7536"/>
    <cellStyle name="표준 46 2 2 3 2 2 2 3 4" xfId="7537"/>
    <cellStyle name="표준 46 2 2 3 2 2 2 4" xfId="7538"/>
    <cellStyle name="표준 46 2 2 3 2 2 2 4 2" xfId="7539"/>
    <cellStyle name="표준 46 2 2 3 2 2 2 4 2 2" xfId="7540"/>
    <cellStyle name="표준 46 2 2 3 2 2 2 4 3" xfId="7541"/>
    <cellStyle name="표준 46 2 2 3 2 2 2 5" xfId="7542"/>
    <cellStyle name="표준 46 2 2 3 2 2 2 5 2" xfId="7543"/>
    <cellStyle name="표준 46 2 2 3 2 2 2 6" xfId="7544"/>
    <cellStyle name="표준 46 2 2 3 2 2 3" xfId="7545"/>
    <cellStyle name="표준 46 2 2 3 2 2 3 2" xfId="7546"/>
    <cellStyle name="표준 46 2 2 3 2 2 3 2 2" xfId="7547"/>
    <cellStyle name="표준 46 2 2 3 2 2 3 2 2 2" xfId="7548"/>
    <cellStyle name="표준 46 2 2 3 2 2 3 2 3" xfId="7549"/>
    <cellStyle name="표준 46 2 2 3 2 2 3 3" xfId="7550"/>
    <cellStyle name="표준 46 2 2 3 2 2 3 3 2" xfId="7551"/>
    <cellStyle name="표준 46 2 2 3 2 2 3 4" xfId="7552"/>
    <cellStyle name="표준 46 2 2 3 2 2 4" xfId="7553"/>
    <cellStyle name="표준 46 2 2 3 2 2 4 2" xfId="7554"/>
    <cellStyle name="표준 46 2 2 3 2 2 4 2 2" xfId="7555"/>
    <cellStyle name="표준 46 2 2 3 2 2 4 2 2 2" xfId="7556"/>
    <cellStyle name="표준 46 2 2 3 2 2 4 2 3" xfId="7557"/>
    <cellStyle name="표준 46 2 2 3 2 2 4 3" xfId="7558"/>
    <cellStyle name="표준 46 2 2 3 2 2 4 3 2" xfId="7559"/>
    <cellStyle name="표준 46 2 2 3 2 2 4 4" xfId="7560"/>
    <cellStyle name="표준 46 2 2 3 2 2 5" xfId="7561"/>
    <cellStyle name="표준 46 2 2 3 2 2 5 2" xfId="7562"/>
    <cellStyle name="표준 46 2 2 3 2 2 5 2 2" xfId="7563"/>
    <cellStyle name="표준 46 2 2 3 2 2 5 3" xfId="7564"/>
    <cellStyle name="표준 46 2 2 3 2 2 6" xfId="7565"/>
    <cellStyle name="표준 46 2 2 3 2 2 6 2" xfId="7566"/>
    <cellStyle name="표준 46 2 2 3 2 2 7" xfId="7567"/>
    <cellStyle name="표준 46 2 2 3 2 3" xfId="7568"/>
    <cellStyle name="표준 46 2 2 3 2 3 2" xfId="7569"/>
    <cellStyle name="표준 46 2 2 3 2 3 2 2" xfId="7570"/>
    <cellStyle name="표준 46 2 2 3 2 3 2 2 2" xfId="7571"/>
    <cellStyle name="표준 46 2 2 3 2 3 2 2 2 2" xfId="7572"/>
    <cellStyle name="표준 46 2 2 3 2 3 2 2 2 2 2" xfId="7573"/>
    <cellStyle name="표준 46 2 2 3 2 3 2 2 2 3" xfId="7574"/>
    <cellStyle name="표준 46 2 2 3 2 3 2 2 3" xfId="7575"/>
    <cellStyle name="표준 46 2 2 3 2 3 2 2 3 2" xfId="7576"/>
    <cellStyle name="표준 46 2 2 3 2 3 2 2 4" xfId="7577"/>
    <cellStyle name="표준 46 2 2 3 2 3 2 3" xfId="7578"/>
    <cellStyle name="표준 46 2 2 3 2 3 2 3 2" xfId="7579"/>
    <cellStyle name="표준 46 2 2 3 2 3 2 3 2 2" xfId="7580"/>
    <cellStyle name="표준 46 2 2 3 2 3 2 3 2 2 2" xfId="7581"/>
    <cellStyle name="표준 46 2 2 3 2 3 2 3 2 3" xfId="7582"/>
    <cellStyle name="표준 46 2 2 3 2 3 2 3 3" xfId="7583"/>
    <cellStyle name="표준 46 2 2 3 2 3 2 3 3 2" xfId="7584"/>
    <cellStyle name="표준 46 2 2 3 2 3 2 3 4" xfId="7585"/>
    <cellStyle name="표준 46 2 2 3 2 3 2 4" xfId="7586"/>
    <cellStyle name="표준 46 2 2 3 2 3 2 4 2" xfId="7587"/>
    <cellStyle name="표준 46 2 2 3 2 3 2 4 2 2" xfId="7588"/>
    <cellStyle name="표준 46 2 2 3 2 3 2 4 3" xfId="7589"/>
    <cellStyle name="표준 46 2 2 3 2 3 2 5" xfId="7590"/>
    <cellStyle name="표준 46 2 2 3 2 3 2 5 2" xfId="7591"/>
    <cellStyle name="표준 46 2 2 3 2 3 2 6" xfId="7592"/>
    <cellStyle name="표준 46 2 2 3 2 3 3" xfId="7593"/>
    <cellStyle name="표준 46 2 2 3 2 3 3 2" xfId="7594"/>
    <cellStyle name="표준 46 2 2 3 2 3 3 2 2" xfId="7595"/>
    <cellStyle name="표준 46 2 2 3 2 3 3 2 2 2" xfId="7596"/>
    <cellStyle name="표준 46 2 2 3 2 3 3 2 3" xfId="7597"/>
    <cellStyle name="표준 46 2 2 3 2 3 3 3" xfId="7598"/>
    <cellStyle name="표준 46 2 2 3 2 3 3 3 2" xfId="7599"/>
    <cellStyle name="표준 46 2 2 3 2 3 3 4" xfId="7600"/>
    <cellStyle name="표준 46 2 2 3 2 3 4" xfId="7601"/>
    <cellStyle name="표준 46 2 2 3 2 3 4 2" xfId="7602"/>
    <cellStyle name="표준 46 2 2 3 2 3 4 2 2" xfId="7603"/>
    <cellStyle name="표준 46 2 2 3 2 3 4 2 2 2" xfId="7604"/>
    <cellStyle name="표준 46 2 2 3 2 3 4 2 3" xfId="7605"/>
    <cellStyle name="표준 46 2 2 3 2 3 4 3" xfId="7606"/>
    <cellStyle name="표준 46 2 2 3 2 3 4 3 2" xfId="7607"/>
    <cellStyle name="표준 46 2 2 3 2 3 4 4" xfId="7608"/>
    <cellStyle name="표준 46 2 2 3 2 3 5" xfId="7609"/>
    <cellStyle name="표준 46 2 2 3 2 3 5 2" xfId="7610"/>
    <cellStyle name="표준 46 2 2 3 2 3 5 2 2" xfId="7611"/>
    <cellStyle name="표준 46 2 2 3 2 3 5 3" xfId="7612"/>
    <cellStyle name="표준 46 2 2 3 2 3 6" xfId="7613"/>
    <cellStyle name="표준 46 2 2 3 2 3 6 2" xfId="7614"/>
    <cellStyle name="표준 46 2 2 3 2 3 7" xfId="7615"/>
    <cellStyle name="표준 46 2 2 3 2 4" xfId="7616"/>
    <cellStyle name="표준 46 2 2 3 2 4 2" xfId="7617"/>
    <cellStyle name="표준 46 2 2 3 2 4 2 2" xfId="7618"/>
    <cellStyle name="표준 46 2 2 3 2 4 2 2 2" xfId="7619"/>
    <cellStyle name="표준 46 2 2 3 2 4 2 2 2 2" xfId="7620"/>
    <cellStyle name="표준 46 2 2 3 2 4 2 2 3" xfId="7621"/>
    <cellStyle name="표준 46 2 2 3 2 4 2 3" xfId="7622"/>
    <cellStyle name="표준 46 2 2 3 2 4 2 3 2" xfId="7623"/>
    <cellStyle name="표준 46 2 2 3 2 4 2 4" xfId="7624"/>
    <cellStyle name="표준 46 2 2 3 2 4 3" xfId="7625"/>
    <cellStyle name="표준 46 2 2 3 2 4 3 2" xfId="7626"/>
    <cellStyle name="표준 46 2 2 3 2 4 3 2 2" xfId="7627"/>
    <cellStyle name="표준 46 2 2 3 2 4 3 2 2 2" xfId="7628"/>
    <cellStyle name="표준 46 2 2 3 2 4 3 2 3" xfId="7629"/>
    <cellStyle name="표준 46 2 2 3 2 4 3 3" xfId="7630"/>
    <cellStyle name="표준 46 2 2 3 2 4 3 3 2" xfId="7631"/>
    <cellStyle name="표준 46 2 2 3 2 4 3 4" xfId="7632"/>
    <cellStyle name="표준 46 2 2 3 2 4 4" xfId="7633"/>
    <cellStyle name="표준 46 2 2 3 2 4 4 2" xfId="7634"/>
    <cellStyle name="표준 46 2 2 3 2 4 4 2 2" xfId="7635"/>
    <cellStyle name="표준 46 2 2 3 2 4 4 3" xfId="7636"/>
    <cellStyle name="표준 46 2 2 3 2 4 5" xfId="7637"/>
    <cellStyle name="표준 46 2 2 3 2 4 5 2" xfId="7638"/>
    <cellStyle name="표준 46 2 2 3 2 4 6" xfId="7639"/>
    <cellStyle name="표준 46 2 2 3 2 5" xfId="7640"/>
    <cellStyle name="표준 46 2 2 3 2 5 2" xfId="7641"/>
    <cellStyle name="표준 46 2 2 3 2 5 2 2" xfId="7642"/>
    <cellStyle name="표준 46 2 2 3 2 5 2 2 2" xfId="7643"/>
    <cellStyle name="표준 46 2 2 3 2 5 2 3" xfId="7644"/>
    <cellStyle name="표준 46 2 2 3 2 5 3" xfId="7645"/>
    <cellStyle name="표준 46 2 2 3 2 5 3 2" xfId="7646"/>
    <cellStyle name="표준 46 2 2 3 2 5 4" xfId="7647"/>
    <cellStyle name="표준 46 2 2 3 2 6" xfId="7648"/>
    <cellStyle name="표준 46 2 2 3 2 6 2" xfId="7649"/>
    <cellStyle name="표준 46 2 2 3 2 6 2 2" xfId="7650"/>
    <cellStyle name="표준 46 2 2 3 2 6 2 2 2" xfId="7651"/>
    <cellStyle name="표준 46 2 2 3 2 6 2 3" xfId="7652"/>
    <cellStyle name="표준 46 2 2 3 2 6 3" xfId="7653"/>
    <cellStyle name="표준 46 2 2 3 2 6 3 2" xfId="7654"/>
    <cellStyle name="표준 46 2 2 3 2 6 4" xfId="7655"/>
    <cellStyle name="표준 46 2 2 3 2 7" xfId="7656"/>
    <cellStyle name="표준 46 2 2 3 2 7 2" xfId="7657"/>
    <cellStyle name="표준 46 2 2 3 2 7 2 2" xfId="7658"/>
    <cellStyle name="표준 46 2 2 3 2 7 3" xfId="7659"/>
    <cellStyle name="표준 46 2 2 3 2 8" xfId="7660"/>
    <cellStyle name="표준 46 2 2 3 2 8 2" xfId="7661"/>
    <cellStyle name="표준 46 2 2 3 2 9" xfId="7662"/>
    <cellStyle name="표준 46 2 2 3 3" xfId="7663"/>
    <cellStyle name="표준 46 2 2 3 3 2" xfId="7664"/>
    <cellStyle name="표준 46 2 2 3 3 2 2" xfId="7665"/>
    <cellStyle name="표준 46 2 2 3 3 2 2 2" xfId="7666"/>
    <cellStyle name="표준 46 2 2 3 3 2 2 2 2" xfId="7667"/>
    <cellStyle name="표준 46 2 2 3 3 2 2 2 2 2" xfId="7668"/>
    <cellStyle name="표준 46 2 2 3 3 2 2 2 3" xfId="7669"/>
    <cellStyle name="표준 46 2 2 3 3 2 2 3" xfId="7670"/>
    <cellStyle name="표준 46 2 2 3 3 2 2 3 2" xfId="7671"/>
    <cellStyle name="표준 46 2 2 3 3 2 2 4" xfId="7672"/>
    <cellStyle name="표준 46 2 2 3 3 2 3" xfId="7673"/>
    <cellStyle name="표준 46 2 2 3 3 2 3 2" xfId="7674"/>
    <cellStyle name="표준 46 2 2 3 3 2 3 2 2" xfId="7675"/>
    <cellStyle name="표준 46 2 2 3 3 2 3 2 2 2" xfId="7676"/>
    <cellStyle name="표준 46 2 2 3 3 2 3 2 3" xfId="7677"/>
    <cellStyle name="표준 46 2 2 3 3 2 3 3" xfId="7678"/>
    <cellStyle name="표준 46 2 2 3 3 2 3 3 2" xfId="7679"/>
    <cellStyle name="표준 46 2 2 3 3 2 3 4" xfId="7680"/>
    <cellStyle name="표준 46 2 2 3 3 2 4" xfId="7681"/>
    <cellStyle name="표준 46 2 2 3 3 2 4 2" xfId="7682"/>
    <cellStyle name="표준 46 2 2 3 3 2 4 2 2" xfId="7683"/>
    <cellStyle name="표준 46 2 2 3 3 2 4 3" xfId="7684"/>
    <cellStyle name="표준 46 2 2 3 3 2 5" xfId="7685"/>
    <cellStyle name="표준 46 2 2 3 3 2 5 2" xfId="7686"/>
    <cellStyle name="표준 46 2 2 3 3 2 6" xfId="7687"/>
    <cellStyle name="표준 46 2 2 3 3 3" xfId="7688"/>
    <cellStyle name="표준 46 2 2 3 3 3 2" xfId="7689"/>
    <cellStyle name="표준 46 2 2 3 3 3 2 2" xfId="7690"/>
    <cellStyle name="표준 46 2 2 3 3 3 2 2 2" xfId="7691"/>
    <cellStyle name="표준 46 2 2 3 3 3 2 3" xfId="7692"/>
    <cellStyle name="표준 46 2 2 3 3 3 3" xfId="7693"/>
    <cellStyle name="표준 46 2 2 3 3 3 3 2" xfId="7694"/>
    <cellStyle name="표준 46 2 2 3 3 3 4" xfId="7695"/>
    <cellStyle name="표준 46 2 2 3 3 4" xfId="7696"/>
    <cellStyle name="표준 46 2 2 3 3 4 2" xfId="7697"/>
    <cellStyle name="표준 46 2 2 3 3 4 2 2" xfId="7698"/>
    <cellStyle name="표준 46 2 2 3 3 4 2 2 2" xfId="7699"/>
    <cellStyle name="표준 46 2 2 3 3 4 2 3" xfId="7700"/>
    <cellStyle name="표준 46 2 2 3 3 4 3" xfId="7701"/>
    <cellStyle name="표준 46 2 2 3 3 4 3 2" xfId="7702"/>
    <cellStyle name="표준 46 2 2 3 3 4 4" xfId="7703"/>
    <cellStyle name="표준 46 2 2 3 3 5" xfId="7704"/>
    <cellStyle name="표준 46 2 2 3 3 5 2" xfId="7705"/>
    <cellStyle name="표준 46 2 2 3 3 5 2 2" xfId="7706"/>
    <cellStyle name="표준 46 2 2 3 3 5 3" xfId="7707"/>
    <cellStyle name="표준 46 2 2 3 3 6" xfId="7708"/>
    <cellStyle name="표준 46 2 2 3 3 6 2" xfId="7709"/>
    <cellStyle name="표준 46 2 2 3 3 7" xfId="7710"/>
    <cellStyle name="표준 46 2 2 3 4" xfId="7711"/>
    <cellStyle name="표준 46 2 2 3 4 2" xfId="7712"/>
    <cellStyle name="표준 46 2 2 3 4 2 2" xfId="7713"/>
    <cellStyle name="표준 46 2 2 3 4 2 2 2" xfId="7714"/>
    <cellStyle name="표준 46 2 2 3 4 2 2 2 2" xfId="7715"/>
    <cellStyle name="표준 46 2 2 3 4 2 2 2 2 2" xfId="7716"/>
    <cellStyle name="표준 46 2 2 3 4 2 2 2 3" xfId="7717"/>
    <cellStyle name="표준 46 2 2 3 4 2 2 3" xfId="7718"/>
    <cellStyle name="표준 46 2 2 3 4 2 2 3 2" xfId="7719"/>
    <cellStyle name="표준 46 2 2 3 4 2 2 4" xfId="7720"/>
    <cellStyle name="표준 46 2 2 3 4 2 3" xfId="7721"/>
    <cellStyle name="표준 46 2 2 3 4 2 3 2" xfId="7722"/>
    <cellStyle name="표준 46 2 2 3 4 2 3 2 2" xfId="7723"/>
    <cellStyle name="표준 46 2 2 3 4 2 3 2 2 2" xfId="7724"/>
    <cellStyle name="표준 46 2 2 3 4 2 3 2 3" xfId="7725"/>
    <cellStyle name="표준 46 2 2 3 4 2 3 3" xfId="7726"/>
    <cellStyle name="표준 46 2 2 3 4 2 3 3 2" xfId="7727"/>
    <cellStyle name="표준 46 2 2 3 4 2 3 4" xfId="7728"/>
    <cellStyle name="표준 46 2 2 3 4 2 4" xfId="7729"/>
    <cellStyle name="표준 46 2 2 3 4 2 4 2" xfId="7730"/>
    <cellStyle name="표준 46 2 2 3 4 2 4 2 2" xfId="7731"/>
    <cellStyle name="표준 46 2 2 3 4 2 4 3" xfId="7732"/>
    <cellStyle name="표준 46 2 2 3 4 2 5" xfId="7733"/>
    <cellStyle name="표준 46 2 2 3 4 2 5 2" xfId="7734"/>
    <cellStyle name="표준 46 2 2 3 4 2 6" xfId="7735"/>
    <cellStyle name="표준 46 2 2 3 4 3" xfId="7736"/>
    <cellStyle name="표준 46 2 2 3 4 3 2" xfId="7737"/>
    <cellStyle name="표준 46 2 2 3 4 3 2 2" xfId="7738"/>
    <cellStyle name="표준 46 2 2 3 4 3 2 2 2" xfId="7739"/>
    <cellStyle name="표준 46 2 2 3 4 3 2 3" xfId="7740"/>
    <cellStyle name="표준 46 2 2 3 4 3 3" xfId="7741"/>
    <cellStyle name="표준 46 2 2 3 4 3 3 2" xfId="7742"/>
    <cellStyle name="표준 46 2 2 3 4 3 4" xfId="7743"/>
    <cellStyle name="표준 46 2 2 3 4 4" xfId="7744"/>
    <cellStyle name="표준 46 2 2 3 4 4 2" xfId="7745"/>
    <cellStyle name="표준 46 2 2 3 4 4 2 2" xfId="7746"/>
    <cellStyle name="표준 46 2 2 3 4 4 2 2 2" xfId="7747"/>
    <cellStyle name="표준 46 2 2 3 4 4 2 3" xfId="7748"/>
    <cellStyle name="표준 46 2 2 3 4 4 3" xfId="7749"/>
    <cellStyle name="표준 46 2 2 3 4 4 3 2" xfId="7750"/>
    <cellStyle name="표준 46 2 2 3 4 4 4" xfId="7751"/>
    <cellStyle name="표준 46 2 2 3 4 5" xfId="7752"/>
    <cellStyle name="표준 46 2 2 3 4 5 2" xfId="7753"/>
    <cellStyle name="표준 46 2 2 3 4 5 2 2" xfId="7754"/>
    <cellStyle name="표준 46 2 2 3 4 5 3" xfId="7755"/>
    <cellStyle name="표준 46 2 2 3 4 6" xfId="7756"/>
    <cellStyle name="표준 46 2 2 3 4 6 2" xfId="7757"/>
    <cellStyle name="표준 46 2 2 3 4 7" xfId="7758"/>
    <cellStyle name="표준 46 2 2 3 5" xfId="7759"/>
    <cellStyle name="표준 46 2 2 3 5 2" xfId="7760"/>
    <cellStyle name="표준 46 2 2 3 5 2 2" xfId="7761"/>
    <cellStyle name="표준 46 2 2 3 5 2 2 2" xfId="7762"/>
    <cellStyle name="표준 46 2 2 3 5 2 2 2 2" xfId="7763"/>
    <cellStyle name="표준 46 2 2 3 5 2 2 3" xfId="7764"/>
    <cellStyle name="표준 46 2 2 3 5 2 3" xfId="7765"/>
    <cellStyle name="표준 46 2 2 3 5 2 3 2" xfId="7766"/>
    <cellStyle name="표준 46 2 2 3 5 2 4" xfId="7767"/>
    <cellStyle name="표준 46 2 2 3 5 3" xfId="7768"/>
    <cellStyle name="표준 46 2 2 3 5 3 2" xfId="7769"/>
    <cellStyle name="표준 46 2 2 3 5 3 2 2" xfId="7770"/>
    <cellStyle name="표준 46 2 2 3 5 3 2 2 2" xfId="7771"/>
    <cellStyle name="표준 46 2 2 3 5 3 2 3" xfId="7772"/>
    <cellStyle name="표준 46 2 2 3 5 3 3" xfId="7773"/>
    <cellStyle name="표준 46 2 2 3 5 3 3 2" xfId="7774"/>
    <cellStyle name="표준 46 2 2 3 5 3 4" xfId="7775"/>
    <cellStyle name="표준 46 2 2 3 5 4" xfId="7776"/>
    <cellStyle name="표준 46 2 2 3 5 4 2" xfId="7777"/>
    <cellStyle name="표준 46 2 2 3 5 4 2 2" xfId="7778"/>
    <cellStyle name="표준 46 2 2 3 5 4 3" xfId="7779"/>
    <cellStyle name="표준 46 2 2 3 5 5" xfId="7780"/>
    <cellStyle name="표준 46 2 2 3 5 5 2" xfId="7781"/>
    <cellStyle name="표준 46 2 2 3 5 6" xfId="7782"/>
    <cellStyle name="표준 46 2 2 3 6" xfId="7783"/>
    <cellStyle name="표준 46 2 2 3 6 2" xfId="7784"/>
    <cellStyle name="표준 46 2 2 3 6 2 2" xfId="7785"/>
    <cellStyle name="표준 46 2 2 3 6 2 2 2" xfId="7786"/>
    <cellStyle name="표준 46 2 2 3 6 2 3" xfId="7787"/>
    <cellStyle name="표준 46 2 2 3 6 3" xfId="7788"/>
    <cellStyle name="표준 46 2 2 3 6 3 2" xfId="7789"/>
    <cellStyle name="표준 46 2 2 3 6 4" xfId="7790"/>
    <cellStyle name="표준 46 2 2 3 7" xfId="7791"/>
    <cellStyle name="표준 46 2 2 3 7 2" xfId="7792"/>
    <cellStyle name="표준 46 2 2 3 7 2 2" xfId="7793"/>
    <cellStyle name="표준 46 2 2 3 7 2 2 2" xfId="7794"/>
    <cellStyle name="표준 46 2 2 3 7 2 3" xfId="7795"/>
    <cellStyle name="표준 46 2 2 3 7 3" xfId="7796"/>
    <cellStyle name="표준 46 2 2 3 7 3 2" xfId="7797"/>
    <cellStyle name="표준 46 2 2 3 7 4" xfId="7798"/>
    <cellStyle name="표준 46 2 2 3 8" xfId="7799"/>
    <cellStyle name="표준 46 2 2 3 8 2" xfId="7800"/>
    <cellStyle name="표준 46 2 2 3 8 2 2" xfId="7801"/>
    <cellStyle name="표준 46 2 2 3 8 3" xfId="7802"/>
    <cellStyle name="표준 46 2 2 3 9" xfId="7803"/>
    <cellStyle name="표준 46 2 2 3 9 2" xfId="7804"/>
    <cellStyle name="표준 46 2 2 4" xfId="7805"/>
    <cellStyle name="표준 46 2 2 4 2" xfId="7806"/>
    <cellStyle name="표준 46 2 2 4 2 2" xfId="7807"/>
    <cellStyle name="표준 46 2 2 4 2 2 2" xfId="7808"/>
    <cellStyle name="표준 46 2 2 4 2 2 2 2" xfId="7809"/>
    <cellStyle name="표준 46 2 2 4 2 2 2 2 2" xfId="7810"/>
    <cellStyle name="표준 46 2 2 4 2 2 2 2 2 2" xfId="7811"/>
    <cellStyle name="표준 46 2 2 4 2 2 2 2 3" xfId="7812"/>
    <cellStyle name="표준 46 2 2 4 2 2 2 3" xfId="7813"/>
    <cellStyle name="표준 46 2 2 4 2 2 2 3 2" xfId="7814"/>
    <cellStyle name="표준 46 2 2 4 2 2 2 4" xfId="7815"/>
    <cellStyle name="표준 46 2 2 4 2 2 3" xfId="7816"/>
    <cellStyle name="표준 46 2 2 4 2 2 3 2" xfId="7817"/>
    <cellStyle name="표준 46 2 2 4 2 2 3 2 2" xfId="7818"/>
    <cellStyle name="표준 46 2 2 4 2 2 3 2 2 2" xfId="7819"/>
    <cellStyle name="표준 46 2 2 4 2 2 3 2 3" xfId="7820"/>
    <cellStyle name="표준 46 2 2 4 2 2 3 3" xfId="7821"/>
    <cellStyle name="표준 46 2 2 4 2 2 3 3 2" xfId="7822"/>
    <cellStyle name="표준 46 2 2 4 2 2 3 4" xfId="7823"/>
    <cellStyle name="표준 46 2 2 4 2 2 4" xfId="7824"/>
    <cellStyle name="표준 46 2 2 4 2 2 4 2" xfId="7825"/>
    <cellStyle name="표준 46 2 2 4 2 2 4 2 2" xfId="7826"/>
    <cellStyle name="표준 46 2 2 4 2 2 4 3" xfId="7827"/>
    <cellStyle name="표준 46 2 2 4 2 2 5" xfId="7828"/>
    <cellStyle name="표준 46 2 2 4 2 2 5 2" xfId="7829"/>
    <cellStyle name="표준 46 2 2 4 2 2 6" xfId="7830"/>
    <cellStyle name="표준 46 2 2 4 2 3" xfId="7831"/>
    <cellStyle name="표준 46 2 2 4 2 3 2" xfId="7832"/>
    <cellStyle name="표준 46 2 2 4 2 3 2 2" xfId="7833"/>
    <cellStyle name="표준 46 2 2 4 2 3 2 2 2" xfId="7834"/>
    <cellStyle name="표준 46 2 2 4 2 3 2 3" xfId="7835"/>
    <cellStyle name="표준 46 2 2 4 2 3 3" xfId="7836"/>
    <cellStyle name="표준 46 2 2 4 2 3 3 2" xfId="7837"/>
    <cellStyle name="표준 46 2 2 4 2 3 4" xfId="7838"/>
    <cellStyle name="표준 46 2 2 4 2 4" xfId="7839"/>
    <cellStyle name="표준 46 2 2 4 2 4 2" xfId="7840"/>
    <cellStyle name="표준 46 2 2 4 2 4 2 2" xfId="7841"/>
    <cellStyle name="표준 46 2 2 4 2 4 2 2 2" xfId="7842"/>
    <cellStyle name="표준 46 2 2 4 2 4 2 3" xfId="7843"/>
    <cellStyle name="표준 46 2 2 4 2 4 3" xfId="7844"/>
    <cellStyle name="표준 46 2 2 4 2 4 3 2" xfId="7845"/>
    <cellStyle name="표준 46 2 2 4 2 4 4" xfId="7846"/>
    <cellStyle name="표준 46 2 2 4 2 5" xfId="7847"/>
    <cellStyle name="표준 46 2 2 4 2 5 2" xfId="7848"/>
    <cellStyle name="표준 46 2 2 4 2 5 2 2" xfId="7849"/>
    <cellStyle name="표준 46 2 2 4 2 5 3" xfId="7850"/>
    <cellStyle name="표준 46 2 2 4 2 6" xfId="7851"/>
    <cellStyle name="표준 46 2 2 4 2 6 2" xfId="7852"/>
    <cellStyle name="표준 46 2 2 4 2 7" xfId="7853"/>
    <cellStyle name="표준 46 2 2 4 3" xfId="7854"/>
    <cellStyle name="표준 46 2 2 4 3 2" xfId="7855"/>
    <cellStyle name="표준 46 2 2 4 3 2 2" xfId="7856"/>
    <cellStyle name="표준 46 2 2 4 3 2 2 2" xfId="7857"/>
    <cellStyle name="표준 46 2 2 4 3 2 2 2 2" xfId="7858"/>
    <cellStyle name="표준 46 2 2 4 3 2 2 2 2 2" xfId="7859"/>
    <cellStyle name="표준 46 2 2 4 3 2 2 2 3" xfId="7860"/>
    <cellStyle name="표준 46 2 2 4 3 2 2 3" xfId="7861"/>
    <cellStyle name="표준 46 2 2 4 3 2 2 3 2" xfId="7862"/>
    <cellStyle name="표준 46 2 2 4 3 2 2 4" xfId="7863"/>
    <cellStyle name="표준 46 2 2 4 3 2 3" xfId="7864"/>
    <cellStyle name="표준 46 2 2 4 3 2 3 2" xfId="7865"/>
    <cellStyle name="표준 46 2 2 4 3 2 3 2 2" xfId="7866"/>
    <cellStyle name="표준 46 2 2 4 3 2 3 2 2 2" xfId="7867"/>
    <cellStyle name="표준 46 2 2 4 3 2 3 2 3" xfId="7868"/>
    <cellStyle name="표준 46 2 2 4 3 2 3 3" xfId="7869"/>
    <cellStyle name="표준 46 2 2 4 3 2 3 3 2" xfId="7870"/>
    <cellStyle name="표준 46 2 2 4 3 2 3 4" xfId="7871"/>
    <cellStyle name="표준 46 2 2 4 3 2 4" xfId="7872"/>
    <cellStyle name="표준 46 2 2 4 3 2 4 2" xfId="7873"/>
    <cellStyle name="표준 46 2 2 4 3 2 4 2 2" xfId="7874"/>
    <cellStyle name="표준 46 2 2 4 3 2 4 3" xfId="7875"/>
    <cellStyle name="표준 46 2 2 4 3 2 5" xfId="7876"/>
    <cellStyle name="표준 46 2 2 4 3 2 5 2" xfId="7877"/>
    <cellStyle name="표준 46 2 2 4 3 2 6" xfId="7878"/>
    <cellStyle name="표준 46 2 2 4 3 3" xfId="7879"/>
    <cellStyle name="표준 46 2 2 4 3 3 2" xfId="7880"/>
    <cellStyle name="표준 46 2 2 4 3 3 2 2" xfId="7881"/>
    <cellStyle name="표준 46 2 2 4 3 3 2 2 2" xfId="7882"/>
    <cellStyle name="표준 46 2 2 4 3 3 2 3" xfId="7883"/>
    <cellStyle name="표준 46 2 2 4 3 3 3" xfId="7884"/>
    <cellStyle name="표준 46 2 2 4 3 3 3 2" xfId="7885"/>
    <cellStyle name="표준 46 2 2 4 3 3 4" xfId="7886"/>
    <cellStyle name="표준 46 2 2 4 3 4" xfId="7887"/>
    <cellStyle name="표준 46 2 2 4 3 4 2" xfId="7888"/>
    <cellStyle name="표준 46 2 2 4 3 4 2 2" xfId="7889"/>
    <cellStyle name="표준 46 2 2 4 3 4 2 2 2" xfId="7890"/>
    <cellStyle name="표준 46 2 2 4 3 4 2 3" xfId="7891"/>
    <cellStyle name="표준 46 2 2 4 3 4 3" xfId="7892"/>
    <cellStyle name="표준 46 2 2 4 3 4 3 2" xfId="7893"/>
    <cellStyle name="표준 46 2 2 4 3 4 4" xfId="7894"/>
    <cellStyle name="표준 46 2 2 4 3 5" xfId="7895"/>
    <cellStyle name="표준 46 2 2 4 3 5 2" xfId="7896"/>
    <cellStyle name="표준 46 2 2 4 3 5 2 2" xfId="7897"/>
    <cellStyle name="표준 46 2 2 4 3 5 3" xfId="7898"/>
    <cellStyle name="표준 46 2 2 4 3 6" xfId="7899"/>
    <cellStyle name="표준 46 2 2 4 3 6 2" xfId="7900"/>
    <cellStyle name="표준 46 2 2 4 3 7" xfId="7901"/>
    <cellStyle name="표준 46 2 2 4 4" xfId="7902"/>
    <cellStyle name="표준 46 2 2 4 4 2" xfId="7903"/>
    <cellStyle name="표준 46 2 2 4 4 2 2" xfId="7904"/>
    <cellStyle name="표준 46 2 2 4 4 2 2 2" xfId="7905"/>
    <cellStyle name="표준 46 2 2 4 4 2 2 2 2" xfId="7906"/>
    <cellStyle name="표준 46 2 2 4 4 2 2 3" xfId="7907"/>
    <cellStyle name="표준 46 2 2 4 4 2 3" xfId="7908"/>
    <cellStyle name="표준 46 2 2 4 4 2 3 2" xfId="7909"/>
    <cellStyle name="표준 46 2 2 4 4 2 4" xfId="7910"/>
    <cellStyle name="표준 46 2 2 4 4 3" xfId="7911"/>
    <cellStyle name="표준 46 2 2 4 4 3 2" xfId="7912"/>
    <cellStyle name="표준 46 2 2 4 4 3 2 2" xfId="7913"/>
    <cellStyle name="표준 46 2 2 4 4 3 2 2 2" xfId="7914"/>
    <cellStyle name="표준 46 2 2 4 4 3 2 3" xfId="7915"/>
    <cellStyle name="표준 46 2 2 4 4 3 3" xfId="7916"/>
    <cellStyle name="표준 46 2 2 4 4 3 3 2" xfId="7917"/>
    <cellStyle name="표준 46 2 2 4 4 3 4" xfId="7918"/>
    <cellStyle name="표준 46 2 2 4 4 4" xfId="7919"/>
    <cellStyle name="표준 46 2 2 4 4 4 2" xfId="7920"/>
    <cellStyle name="표준 46 2 2 4 4 4 2 2" xfId="7921"/>
    <cellStyle name="표준 46 2 2 4 4 4 3" xfId="7922"/>
    <cellStyle name="표준 46 2 2 4 4 5" xfId="7923"/>
    <cellStyle name="표준 46 2 2 4 4 5 2" xfId="7924"/>
    <cellStyle name="표준 46 2 2 4 4 6" xfId="7925"/>
    <cellStyle name="표준 46 2 2 4 5" xfId="7926"/>
    <cellStyle name="표준 46 2 2 4 5 2" xfId="7927"/>
    <cellStyle name="표준 46 2 2 4 5 2 2" xfId="7928"/>
    <cellStyle name="표준 46 2 2 4 5 2 2 2" xfId="7929"/>
    <cellStyle name="표준 46 2 2 4 5 2 3" xfId="7930"/>
    <cellStyle name="표준 46 2 2 4 5 3" xfId="7931"/>
    <cellStyle name="표준 46 2 2 4 5 3 2" xfId="7932"/>
    <cellStyle name="표준 46 2 2 4 5 4" xfId="7933"/>
    <cellStyle name="표준 46 2 2 4 6" xfId="7934"/>
    <cellStyle name="표준 46 2 2 4 6 2" xfId="7935"/>
    <cellStyle name="표준 46 2 2 4 6 2 2" xfId="7936"/>
    <cellStyle name="표준 46 2 2 4 6 2 2 2" xfId="7937"/>
    <cellStyle name="표준 46 2 2 4 6 2 3" xfId="7938"/>
    <cellStyle name="표준 46 2 2 4 6 3" xfId="7939"/>
    <cellStyle name="표준 46 2 2 4 6 3 2" xfId="7940"/>
    <cellStyle name="표준 46 2 2 4 6 4" xfId="7941"/>
    <cellStyle name="표준 46 2 2 4 7" xfId="7942"/>
    <cellStyle name="표준 46 2 2 4 7 2" xfId="7943"/>
    <cellStyle name="표준 46 2 2 4 7 2 2" xfId="7944"/>
    <cellStyle name="표준 46 2 2 4 7 3" xfId="7945"/>
    <cellStyle name="표준 46 2 2 4 8" xfId="7946"/>
    <cellStyle name="표준 46 2 2 4 8 2" xfId="7947"/>
    <cellStyle name="표준 46 2 2 4 9" xfId="7948"/>
    <cellStyle name="표준 46 2 2 5" xfId="7949"/>
    <cellStyle name="표준 46 2 2 5 2" xfId="7950"/>
    <cellStyle name="표준 46 2 2 5 2 2" xfId="7951"/>
    <cellStyle name="표준 46 2 2 5 2 2 2" xfId="7952"/>
    <cellStyle name="표준 46 2 2 5 2 2 2 2" xfId="7953"/>
    <cellStyle name="표준 46 2 2 5 2 2 2 2 2" xfId="7954"/>
    <cellStyle name="표준 46 2 2 5 2 2 2 3" xfId="7955"/>
    <cellStyle name="표준 46 2 2 5 2 2 3" xfId="7956"/>
    <cellStyle name="표준 46 2 2 5 2 2 3 2" xfId="7957"/>
    <cellStyle name="표준 46 2 2 5 2 2 4" xfId="7958"/>
    <cellStyle name="표준 46 2 2 5 2 3" xfId="7959"/>
    <cellStyle name="표준 46 2 2 5 2 3 2" xfId="7960"/>
    <cellStyle name="표준 46 2 2 5 2 3 2 2" xfId="7961"/>
    <cellStyle name="표준 46 2 2 5 2 3 2 2 2" xfId="7962"/>
    <cellStyle name="표준 46 2 2 5 2 3 2 3" xfId="7963"/>
    <cellStyle name="표준 46 2 2 5 2 3 3" xfId="7964"/>
    <cellStyle name="표준 46 2 2 5 2 3 3 2" xfId="7965"/>
    <cellStyle name="표준 46 2 2 5 2 3 4" xfId="7966"/>
    <cellStyle name="표준 46 2 2 5 2 4" xfId="7967"/>
    <cellStyle name="표준 46 2 2 5 2 4 2" xfId="7968"/>
    <cellStyle name="표준 46 2 2 5 2 4 2 2" xfId="7969"/>
    <cellStyle name="표준 46 2 2 5 2 4 3" xfId="7970"/>
    <cellStyle name="표준 46 2 2 5 2 5" xfId="7971"/>
    <cellStyle name="표준 46 2 2 5 2 5 2" xfId="7972"/>
    <cellStyle name="표준 46 2 2 5 2 6" xfId="7973"/>
    <cellStyle name="표준 46 2 2 5 3" xfId="7974"/>
    <cellStyle name="표준 46 2 2 5 3 2" xfId="7975"/>
    <cellStyle name="표준 46 2 2 5 3 2 2" xfId="7976"/>
    <cellStyle name="표준 46 2 2 5 3 2 2 2" xfId="7977"/>
    <cellStyle name="표준 46 2 2 5 3 2 3" xfId="7978"/>
    <cellStyle name="표준 46 2 2 5 3 3" xfId="7979"/>
    <cellStyle name="표준 46 2 2 5 3 3 2" xfId="7980"/>
    <cellStyle name="표준 46 2 2 5 3 4" xfId="7981"/>
    <cellStyle name="표준 46 2 2 5 4" xfId="7982"/>
    <cellStyle name="표준 46 2 2 5 4 2" xfId="7983"/>
    <cellStyle name="표준 46 2 2 5 4 2 2" xfId="7984"/>
    <cellStyle name="표준 46 2 2 5 4 2 2 2" xfId="7985"/>
    <cellStyle name="표준 46 2 2 5 4 2 3" xfId="7986"/>
    <cellStyle name="표준 46 2 2 5 4 3" xfId="7987"/>
    <cellStyle name="표준 46 2 2 5 4 3 2" xfId="7988"/>
    <cellStyle name="표준 46 2 2 5 4 4" xfId="7989"/>
    <cellStyle name="표준 46 2 2 5 5" xfId="7990"/>
    <cellStyle name="표준 46 2 2 5 5 2" xfId="7991"/>
    <cellStyle name="표준 46 2 2 5 5 2 2" xfId="7992"/>
    <cellStyle name="표준 46 2 2 5 5 3" xfId="7993"/>
    <cellStyle name="표준 46 2 2 5 6" xfId="7994"/>
    <cellStyle name="표준 46 2 2 5 6 2" xfId="7995"/>
    <cellStyle name="표준 46 2 2 5 7" xfId="7996"/>
    <cellStyle name="표준 46 2 2 6" xfId="7997"/>
    <cellStyle name="표준 46 2 2 6 2" xfId="7998"/>
    <cellStyle name="표준 46 2 2 6 2 2" xfId="7999"/>
    <cellStyle name="표준 46 2 2 6 2 2 2" xfId="8000"/>
    <cellStyle name="표준 46 2 2 6 2 2 2 2" xfId="8001"/>
    <cellStyle name="표준 46 2 2 6 2 2 2 2 2" xfId="8002"/>
    <cellStyle name="표준 46 2 2 6 2 2 2 3" xfId="8003"/>
    <cellStyle name="표준 46 2 2 6 2 2 3" xfId="8004"/>
    <cellStyle name="표준 46 2 2 6 2 2 3 2" xfId="8005"/>
    <cellStyle name="표준 46 2 2 6 2 2 4" xfId="8006"/>
    <cellStyle name="표준 46 2 2 6 2 3" xfId="8007"/>
    <cellStyle name="표준 46 2 2 6 2 3 2" xfId="8008"/>
    <cellStyle name="표준 46 2 2 6 2 3 2 2" xfId="8009"/>
    <cellStyle name="표준 46 2 2 6 2 3 2 2 2" xfId="8010"/>
    <cellStyle name="표준 46 2 2 6 2 3 2 3" xfId="8011"/>
    <cellStyle name="표준 46 2 2 6 2 3 3" xfId="8012"/>
    <cellStyle name="표준 46 2 2 6 2 3 3 2" xfId="8013"/>
    <cellStyle name="표준 46 2 2 6 2 3 4" xfId="8014"/>
    <cellStyle name="표준 46 2 2 6 2 4" xfId="8015"/>
    <cellStyle name="표준 46 2 2 6 2 4 2" xfId="8016"/>
    <cellStyle name="표준 46 2 2 6 2 4 2 2" xfId="8017"/>
    <cellStyle name="표준 46 2 2 6 2 4 3" xfId="8018"/>
    <cellStyle name="표준 46 2 2 6 2 5" xfId="8019"/>
    <cellStyle name="표준 46 2 2 6 2 5 2" xfId="8020"/>
    <cellStyle name="표준 46 2 2 6 2 6" xfId="8021"/>
    <cellStyle name="표준 46 2 2 6 3" xfId="8022"/>
    <cellStyle name="표준 46 2 2 6 3 2" xfId="8023"/>
    <cellStyle name="표준 46 2 2 6 3 2 2" xfId="8024"/>
    <cellStyle name="표준 46 2 2 6 3 2 2 2" xfId="8025"/>
    <cellStyle name="표준 46 2 2 6 3 2 3" xfId="8026"/>
    <cellStyle name="표준 46 2 2 6 3 3" xfId="8027"/>
    <cellStyle name="표준 46 2 2 6 3 3 2" xfId="8028"/>
    <cellStyle name="표준 46 2 2 6 3 4" xfId="8029"/>
    <cellStyle name="표준 46 2 2 6 4" xfId="8030"/>
    <cellStyle name="표준 46 2 2 6 4 2" xfId="8031"/>
    <cellStyle name="표준 46 2 2 6 4 2 2" xfId="8032"/>
    <cellStyle name="표준 46 2 2 6 4 2 2 2" xfId="8033"/>
    <cellStyle name="표준 46 2 2 6 4 2 3" xfId="8034"/>
    <cellStyle name="표준 46 2 2 6 4 3" xfId="8035"/>
    <cellStyle name="표준 46 2 2 6 4 3 2" xfId="8036"/>
    <cellStyle name="표준 46 2 2 6 4 4" xfId="8037"/>
    <cellStyle name="표준 46 2 2 6 5" xfId="8038"/>
    <cellStyle name="표준 46 2 2 6 5 2" xfId="8039"/>
    <cellStyle name="표준 46 2 2 6 5 2 2" xfId="8040"/>
    <cellStyle name="표준 46 2 2 6 5 3" xfId="8041"/>
    <cellStyle name="표준 46 2 2 6 6" xfId="8042"/>
    <cellStyle name="표준 46 2 2 6 6 2" xfId="8043"/>
    <cellStyle name="표준 46 2 2 6 7" xfId="8044"/>
    <cellStyle name="표준 46 2 2 7" xfId="8045"/>
    <cellStyle name="표준 46 2 2 7 2" xfId="8046"/>
    <cellStyle name="표준 46 2 2 7 2 2" xfId="8047"/>
    <cellStyle name="표준 46 2 2 7 2 2 2" xfId="8048"/>
    <cellStyle name="표준 46 2 2 7 2 2 2 2" xfId="8049"/>
    <cellStyle name="표준 46 2 2 7 2 2 3" xfId="8050"/>
    <cellStyle name="표준 46 2 2 7 2 3" xfId="8051"/>
    <cellStyle name="표준 46 2 2 7 2 3 2" xfId="8052"/>
    <cellStyle name="표준 46 2 2 7 2 4" xfId="8053"/>
    <cellStyle name="표준 46 2 2 7 3" xfId="8054"/>
    <cellStyle name="표준 46 2 2 7 3 2" xfId="8055"/>
    <cellStyle name="표준 46 2 2 7 3 2 2" xfId="8056"/>
    <cellStyle name="표준 46 2 2 7 3 2 2 2" xfId="8057"/>
    <cellStyle name="표준 46 2 2 7 3 2 3" xfId="8058"/>
    <cellStyle name="표준 46 2 2 7 3 3" xfId="8059"/>
    <cellStyle name="표준 46 2 2 7 3 3 2" xfId="8060"/>
    <cellStyle name="표준 46 2 2 7 3 4" xfId="8061"/>
    <cellStyle name="표준 46 2 2 7 4" xfId="8062"/>
    <cellStyle name="표준 46 2 2 7 4 2" xfId="8063"/>
    <cellStyle name="표준 46 2 2 7 4 2 2" xfId="8064"/>
    <cellStyle name="표준 46 2 2 7 4 3" xfId="8065"/>
    <cellStyle name="표준 46 2 2 7 5" xfId="8066"/>
    <cellStyle name="표준 46 2 2 7 5 2" xfId="8067"/>
    <cellStyle name="표준 46 2 2 7 6" xfId="8068"/>
    <cellStyle name="표준 46 2 2 8" xfId="8069"/>
    <cellStyle name="표준 46 2 2 8 2" xfId="8070"/>
    <cellStyle name="표준 46 2 2 8 2 2" xfId="8071"/>
    <cellStyle name="표준 46 2 2 8 2 2 2" xfId="8072"/>
    <cellStyle name="표준 46 2 2 8 2 3" xfId="8073"/>
    <cellStyle name="표준 46 2 2 8 3" xfId="8074"/>
    <cellStyle name="표준 46 2 2 8 3 2" xfId="8075"/>
    <cellStyle name="표준 46 2 2 8 4" xfId="8076"/>
    <cellStyle name="표준 46 2 2 9" xfId="8077"/>
    <cellStyle name="표준 46 2 2 9 2" xfId="8078"/>
    <cellStyle name="표준 46 2 2 9 2 2" xfId="8079"/>
    <cellStyle name="표준 46 2 2 9 2 2 2" xfId="8080"/>
    <cellStyle name="표준 46 2 2 9 2 3" xfId="8081"/>
    <cellStyle name="표준 46 2 2 9 3" xfId="8082"/>
    <cellStyle name="표준 46 2 2 9 3 2" xfId="8083"/>
    <cellStyle name="표준 46 2 2 9 4" xfId="8084"/>
    <cellStyle name="표준 46 2 3" xfId="8085"/>
    <cellStyle name="표준 46 2 3 10" xfId="8086"/>
    <cellStyle name="표준 46 2 3 2" xfId="8087"/>
    <cellStyle name="표준 46 2 3 2 2" xfId="8088"/>
    <cellStyle name="표준 46 2 3 2 2 2" xfId="8089"/>
    <cellStyle name="표준 46 2 3 2 2 2 2" xfId="8090"/>
    <cellStyle name="표준 46 2 3 2 2 2 2 2" xfId="8091"/>
    <cellStyle name="표준 46 2 3 2 2 2 2 2 2" xfId="8092"/>
    <cellStyle name="표준 46 2 3 2 2 2 2 2 2 2" xfId="8093"/>
    <cellStyle name="표준 46 2 3 2 2 2 2 2 3" xfId="8094"/>
    <cellStyle name="표준 46 2 3 2 2 2 2 3" xfId="8095"/>
    <cellStyle name="표준 46 2 3 2 2 2 2 3 2" xfId="8096"/>
    <cellStyle name="표준 46 2 3 2 2 2 2 4" xfId="8097"/>
    <cellStyle name="표준 46 2 3 2 2 2 3" xfId="8098"/>
    <cellStyle name="표준 46 2 3 2 2 2 3 2" xfId="8099"/>
    <cellStyle name="표준 46 2 3 2 2 2 3 2 2" xfId="8100"/>
    <cellStyle name="표준 46 2 3 2 2 2 3 2 2 2" xfId="8101"/>
    <cellStyle name="표준 46 2 3 2 2 2 3 2 3" xfId="8102"/>
    <cellStyle name="표준 46 2 3 2 2 2 3 3" xfId="8103"/>
    <cellStyle name="표준 46 2 3 2 2 2 3 3 2" xfId="8104"/>
    <cellStyle name="표준 46 2 3 2 2 2 3 4" xfId="8105"/>
    <cellStyle name="표준 46 2 3 2 2 2 4" xfId="8106"/>
    <cellStyle name="표준 46 2 3 2 2 2 4 2" xfId="8107"/>
    <cellStyle name="표준 46 2 3 2 2 2 4 2 2" xfId="8108"/>
    <cellStyle name="표준 46 2 3 2 2 2 4 3" xfId="8109"/>
    <cellStyle name="표준 46 2 3 2 2 2 5" xfId="8110"/>
    <cellStyle name="표준 46 2 3 2 2 2 5 2" xfId="8111"/>
    <cellStyle name="표준 46 2 3 2 2 2 6" xfId="8112"/>
    <cellStyle name="표준 46 2 3 2 2 3" xfId="8113"/>
    <cellStyle name="표준 46 2 3 2 2 3 2" xfId="8114"/>
    <cellStyle name="표준 46 2 3 2 2 3 2 2" xfId="8115"/>
    <cellStyle name="표준 46 2 3 2 2 3 2 2 2" xfId="8116"/>
    <cellStyle name="표준 46 2 3 2 2 3 2 3" xfId="8117"/>
    <cellStyle name="표준 46 2 3 2 2 3 3" xfId="8118"/>
    <cellStyle name="표준 46 2 3 2 2 3 3 2" xfId="8119"/>
    <cellStyle name="표준 46 2 3 2 2 3 4" xfId="8120"/>
    <cellStyle name="표준 46 2 3 2 2 4" xfId="8121"/>
    <cellStyle name="표준 46 2 3 2 2 4 2" xfId="8122"/>
    <cellStyle name="표준 46 2 3 2 2 4 2 2" xfId="8123"/>
    <cellStyle name="표준 46 2 3 2 2 4 2 2 2" xfId="8124"/>
    <cellStyle name="표준 46 2 3 2 2 4 2 3" xfId="8125"/>
    <cellStyle name="표준 46 2 3 2 2 4 3" xfId="8126"/>
    <cellStyle name="표준 46 2 3 2 2 4 3 2" xfId="8127"/>
    <cellStyle name="표준 46 2 3 2 2 4 4" xfId="8128"/>
    <cellStyle name="표준 46 2 3 2 2 5" xfId="8129"/>
    <cellStyle name="표준 46 2 3 2 2 5 2" xfId="8130"/>
    <cellStyle name="표준 46 2 3 2 2 5 2 2" xfId="8131"/>
    <cellStyle name="표준 46 2 3 2 2 5 3" xfId="8132"/>
    <cellStyle name="표준 46 2 3 2 2 6" xfId="8133"/>
    <cellStyle name="표준 46 2 3 2 2 6 2" xfId="8134"/>
    <cellStyle name="표준 46 2 3 2 2 7" xfId="8135"/>
    <cellStyle name="표준 46 2 3 2 3" xfId="8136"/>
    <cellStyle name="표준 46 2 3 2 3 2" xfId="8137"/>
    <cellStyle name="표준 46 2 3 2 3 2 2" xfId="8138"/>
    <cellStyle name="표준 46 2 3 2 3 2 2 2" xfId="8139"/>
    <cellStyle name="표준 46 2 3 2 3 2 2 2 2" xfId="8140"/>
    <cellStyle name="표준 46 2 3 2 3 2 2 2 2 2" xfId="8141"/>
    <cellStyle name="표준 46 2 3 2 3 2 2 2 3" xfId="8142"/>
    <cellStyle name="표준 46 2 3 2 3 2 2 3" xfId="8143"/>
    <cellStyle name="표준 46 2 3 2 3 2 2 3 2" xfId="8144"/>
    <cellStyle name="표준 46 2 3 2 3 2 2 4" xfId="8145"/>
    <cellStyle name="표준 46 2 3 2 3 2 3" xfId="8146"/>
    <cellStyle name="표준 46 2 3 2 3 2 3 2" xfId="8147"/>
    <cellStyle name="표준 46 2 3 2 3 2 3 2 2" xfId="8148"/>
    <cellStyle name="표준 46 2 3 2 3 2 3 2 2 2" xfId="8149"/>
    <cellStyle name="표준 46 2 3 2 3 2 3 2 3" xfId="8150"/>
    <cellStyle name="표준 46 2 3 2 3 2 3 3" xfId="8151"/>
    <cellStyle name="표준 46 2 3 2 3 2 3 3 2" xfId="8152"/>
    <cellStyle name="표준 46 2 3 2 3 2 3 4" xfId="8153"/>
    <cellStyle name="표준 46 2 3 2 3 2 4" xfId="8154"/>
    <cellStyle name="표준 46 2 3 2 3 2 4 2" xfId="8155"/>
    <cellStyle name="표준 46 2 3 2 3 2 4 2 2" xfId="8156"/>
    <cellStyle name="표준 46 2 3 2 3 2 4 3" xfId="8157"/>
    <cellStyle name="표준 46 2 3 2 3 2 5" xfId="8158"/>
    <cellStyle name="표준 46 2 3 2 3 2 5 2" xfId="8159"/>
    <cellStyle name="표준 46 2 3 2 3 2 6" xfId="8160"/>
    <cellStyle name="표준 46 2 3 2 3 3" xfId="8161"/>
    <cellStyle name="표준 46 2 3 2 3 3 2" xfId="8162"/>
    <cellStyle name="표준 46 2 3 2 3 3 2 2" xfId="8163"/>
    <cellStyle name="표준 46 2 3 2 3 3 2 2 2" xfId="8164"/>
    <cellStyle name="표준 46 2 3 2 3 3 2 3" xfId="8165"/>
    <cellStyle name="표준 46 2 3 2 3 3 3" xfId="8166"/>
    <cellStyle name="표준 46 2 3 2 3 3 3 2" xfId="8167"/>
    <cellStyle name="표준 46 2 3 2 3 3 4" xfId="8168"/>
    <cellStyle name="표준 46 2 3 2 3 4" xfId="8169"/>
    <cellStyle name="표준 46 2 3 2 3 4 2" xfId="8170"/>
    <cellStyle name="표준 46 2 3 2 3 4 2 2" xfId="8171"/>
    <cellStyle name="표준 46 2 3 2 3 4 2 2 2" xfId="8172"/>
    <cellStyle name="표준 46 2 3 2 3 4 2 3" xfId="8173"/>
    <cellStyle name="표준 46 2 3 2 3 4 3" xfId="8174"/>
    <cellStyle name="표준 46 2 3 2 3 4 3 2" xfId="8175"/>
    <cellStyle name="표준 46 2 3 2 3 4 4" xfId="8176"/>
    <cellStyle name="표준 46 2 3 2 3 5" xfId="8177"/>
    <cellStyle name="표준 46 2 3 2 3 5 2" xfId="8178"/>
    <cellStyle name="표준 46 2 3 2 3 5 2 2" xfId="8179"/>
    <cellStyle name="표준 46 2 3 2 3 5 3" xfId="8180"/>
    <cellStyle name="표준 46 2 3 2 3 6" xfId="8181"/>
    <cellStyle name="표준 46 2 3 2 3 6 2" xfId="8182"/>
    <cellStyle name="표준 46 2 3 2 3 7" xfId="8183"/>
    <cellStyle name="표준 46 2 3 2 4" xfId="8184"/>
    <cellStyle name="표준 46 2 3 2 4 2" xfId="8185"/>
    <cellStyle name="표준 46 2 3 2 4 2 2" xfId="8186"/>
    <cellStyle name="표준 46 2 3 2 4 2 2 2" xfId="8187"/>
    <cellStyle name="표준 46 2 3 2 4 2 2 2 2" xfId="8188"/>
    <cellStyle name="표준 46 2 3 2 4 2 2 3" xfId="8189"/>
    <cellStyle name="표준 46 2 3 2 4 2 3" xfId="8190"/>
    <cellStyle name="표준 46 2 3 2 4 2 3 2" xfId="8191"/>
    <cellStyle name="표준 46 2 3 2 4 2 4" xfId="8192"/>
    <cellStyle name="표준 46 2 3 2 4 3" xfId="8193"/>
    <cellStyle name="표준 46 2 3 2 4 3 2" xfId="8194"/>
    <cellStyle name="표준 46 2 3 2 4 3 2 2" xfId="8195"/>
    <cellStyle name="표준 46 2 3 2 4 3 2 2 2" xfId="8196"/>
    <cellStyle name="표준 46 2 3 2 4 3 2 3" xfId="8197"/>
    <cellStyle name="표준 46 2 3 2 4 3 3" xfId="8198"/>
    <cellStyle name="표준 46 2 3 2 4 3 3 2" xfId="8199"/>
    <cellStyle name="표준 46 2 3 2 4 3 4" xfId="8200"/>
    <cellStyle name="표준 46 2 3 2 4 4" xfId="8201"/>
    <cellStyle name="표준 46 2 3 2 4 4 2" xfId="8202"/>
    <cellStyle name="표준 46 2 3 2 4 4 2 2" xfId="8203"/>
    <cellStyle name="표준 46 2 3 2 4 4 3" xfId="8204"/>
    <cellStyle name="표준 46 2 3 2 4 5" xfId="8205"/>
    <cellStyle name="표준 46 2 3 2 4 5 2" xfId="8206"/>
    <cellStyle name="표준 46 2 3 2 4 6" xfId="8207"/>
    <cellStyle name="표준 46 2 3 2 5" xfId="8208"/>
    <cellStyle name="표준 46 2 3 2 5 2" xfId="8209"/>
    <cellStyle name="표준 46 2 3 2 5 2 2" xfId="8210"/>
    <cellStyle name="표준 46 2 3 2 5 2 2 2" xfId="8211"/>
    <cellStyle name="표준 46 2 3 2 5 2 3" xfId="8212"/>
    <cellStyle name="표준 46 2 3 2 5 3" xfId="8213"/>
    <cellStyle name="표준 46 2 3 2 5 3 2" xfId="8214"/>
    <cellStyle name="표준 46 2 3 2 5 4" xfId="8215"/>
    <cellStyle name="표준 46 2 3 2 6" xfId="8216"/>
    <cellStyle name="표준 46 2 3 2 6 2" xfId="8217"/>
    <cellStyle name="표준 46 2 3 2 6 2 2" xfId="8218"/>
    <cellStyle name="표준 46 2 3 2 6 2 2 2" xfId="8219"/>
    <cellStyle name="표준 46 2 3 2 6 2 3" xfId="8220"/>
    <cellStyle name="표준 46 2 3 2 6 3" xfId="8221"/>
    <cellStyle name="표준 46 2 3 2 6 3 2" xfId="8222"/>
    <cellStyle name="표준 46 2 3 2 6 4" xfId="8223"/>
    <cellStyle name="표준 46 2 3 2 7" xfId="8224"/>
    <cellStyle name="표준 46 2 3 2 7 2" xfId="8225"/>
    <cellStyle name="표준 46 2 3 2 7 2 2" xfId="8226"/>
    <cellStyle name="표준 46 2 3 2 7 3" xfId="8227"/>
    <cellStyle name="표준 46 2 3 2 8" xfId="8228"/>
    <cellStyle name="표준 46 2 3 2 8 2" xfId="8229"/>
    <cellStyle name="표준 46 2 3 2 9" xfId="8230"/>
    <cellStyle name="표준 46 2 3 3" xfId="8231"/>
    <cellStyle name="표준 46 2 3 3 2" xfId="8232"/>
    <cellStyle name="표준 46 2 3 3 2 2" xfId="8233"/>
    <cellStyle name="표준 46 2 3 3 2 2 2" xfId="8234"/>
    <cellStyle name="표준 46 2 3 3 2 2 2 2" xfId="8235"/>
    <cellStyle name="표준 46 2 3 3 2 2 2 2 2" xfId="8236"/>
    <cellStyle name="표준 46 2 3 3 2 2 2 3" xfId="8237"/>
    <cellStyle name="표준 46 2 3 3 2 2 3" xfId="8238"/>
    <cellStyle name="표준 46 2 3 3 2 2 3 2" xfId="8239"/>
    <cellStyle name="표준 46 2 3 3 2 2 4" xfId="8240"/>
    <cellStyle name="표준 46 2 3 3 2 3" xfId="8241"/>
    <cellStyle name="표준 46 2 3 3 2 3 2" xfId="8242"/>
    <cellStyle name="표준 46 2 3 3 2 3 2 2" xfId="8243"/>
    <cellStyle name="표준 46 2 3 3 2 3 2 2 2" xfId="8244"/>
    <cellStyle name="표준 46 2 3 3 2 3 2 3" xfId="8245"/>
    <cellStyle name="표준 46 2 3 3 2 3 3" xfId="8246"/>
    <cellStyle name="표준 46 2 3 3 2 3 3 2" xfId="8247"/>
    <cellStyle name="표준 46 2 3 3 2 3 4" xfId="8248"/>
    <cellStyle name="표준 46 2 3 3 2 4" xfId="8249"/>
    <cellStyle name="표준 46 2 3 3 2 4 2" xfId="8250"/>
    <cellStyle name="표준 46 2 3 3 2 4 2 2" xfId="8251"/>
    <cellStyle name="표준 46 2 3 3 2 4 3" xfId="8252"/>
    <cellStyle name="표준 46 2 3 3 2 5" xfId="8253"/>
    <cellStyle name="표준 46 2 3 3 2 5 2" xfId="8254"/>
    <cellStyle name="표준 46 2 3 3 2 6" xfId="8255"/>
    <cellStyle name="표준 46 2 3 3 3" xfId="8256"/>
    <cellStyle name="표준 46 2 3 3 3 2" xfId="8257"/>
    <cellStyle name="표준 46 2 3 3 3 2 2" xfId="8258"/>
    <cellStyle name="표준 46 2 3 3 3 2 2 2" xfId="8259"/>
    <cellStyle name="표준 46 2 3 3 3 2 3" xfId="8260"/>
    <cellStyle name="표준 46 2 3 3 3 3" xfId="8261"/>
    <cellStyle name="표준 46 2 3 3 3 3 2" xfId="8262"/>
    <cellStyle name="표준 46 2 3 3 3 4" xfId="8263"/>
    <cellStyle name="표준 46 2 3 3 4" xfId="8264"/>
    <cellStyle name="표준 46 2 3 3 4 2" xfId="8265"/>
    <cellStyle name="표준 46 2 3 3 4 2 2" xfId="8266"/>
    <cellStyle name="표준 46 2 3 3 4 2 2 2" xfId="8267"/>
    <cellStyle name="표준 46 2 3 3 4 2 3" xfId="8268"/>
    <cellStyle name="표준 46 2 3 3 4 3" xfId="8269"/>
    <cellStyle name="표준 46 2 3 3 4 3 2" xfId="8270"/>
    <cellStyle name="표준 46 2 3 3 4 4" xfId="8271"/>
    <cellStyle name="표준 46 2 3 3 5" xfId="8272"/>
    <cellStyle name="표준 46 2 3 3 5 2" xfId="8273"/>
    <cellStyle name="표준 46 2 3 3 5 2 2" xfId="8274"/>
    <cellStyle name="표준 46 2 3 3 5 3" xfId="8275"/>
    <cellStyle name="표준 46 2 3 3 6" xfId="8276"/>
    <cellStyle name="표준 46 2 3 3 6 2" xfId="8277"/>
    <cellStyle name="표준 46 2 3 3 7" xfId="8278"/>
    <cellStyle name="표준 46 2 3 4" xfId="8279"/>
    <cellStyle name="표준 46 2 3 4 2" xfId="8280"/>
    <cellStyle name="표준 46 2 3 4 2 2" xfId="8281"/>
    <cellStyle name="표준 46 2 3 4 2 2 2" xfId="8282"/>
    <cellStyle name="표준 46 2 3 4 2 2 2 2" xfId="8283"/>
    <cellStyle name="표준 46 2 3 4 2 2 2 2 2" xfId="8284"/>
    <cellStyle name="표준 46 2 3 4 2 2 2 3" xfId="8285"/>
    <cellStyle name="표준 46 2 3 4 2 2 3" xfId="8286"/>
    <cellStyle name="표준 46 2 3 4 2 2 3 2" xfId="8287"/>
    <cellStyle name="표준 46 2 3 4 2 2 4" xfId="8288"/>
    <cellStyle name="표준 46 2 3 4 2 3" xfId="8289"/>
    <cellStyle name="표준 46 2 3 4 2 3 2" xfId="8290"/>
    <cellStyle name="표준 46 2 3 4 2 3 2 2" xfId="8291"/>
    <cellStyle name="표준 46 2 3 4 2 3 2 2 2" xfId="8292"/>
    <cellStyle name="표준 46 2 3 4 2 3 2 3" xfId="8293"/>
    <cellStyle name="표준 46 2 3 4 2 3 3" xfId="8294"/>
    <cellStyle name="표준 46 2 3 4 2 3 3 2" xfId="8295"/>
    <cellStyle name="표준 46 2 3 4 2 3 4" xfId="8296"/>
    <cellStyle name="표준 46 2 3 4 2 4" xfId="8297"/>
    <cellStyle name="표준 46 2 3 4 2 4 2" xfId="8298"/>
    <cellStyle name="표준 46 2 3 4 2 4 2 2" xfId="8299"/>
    <cellStyle name="표준 46 2 3 4 2 4 3" xfId="8300"/>
    <cellStyle name="표준 46 2 3 4 2 5" xfId="8301"/>
    <cellStyle name="표준 46 2 3 4 2 5 2" xfId="8302"/>
    <cellStyle name="표준 46 2 3 4 2 6" xfId="8303"/>
    <cellStyle name="표준 46 2 3 4 3" xfId="8304"/>
    <cellStyle name="표준 46 2 3 4 3 2" xfId="8305"/>
    <cellStyle name="표준 46 2 3 4 3 2 2" xfId="8306"/>
    <cellStyle name="표준 46 2 3 4 3 2 2 2" xfId="8307"/>
    <cellStyle name="표준 46 2 3 4 3 2 3" xfId="8308"/>
    <cellStyle name="표준 46 2 3 4 3 3" xfId="8309"/>
    <cellStyle name="표준 46 2 3 4 3 3 2" xfId="8310"/>
    <cellStyle name="표준 46 2 3 4 3 4" xfId="8311"/>
    <cellStyle name="표준 46 2 3 4 4" xfId="8312"/>
    <cellStyle name="표준 46 2 3 4 4 2" xfId="8313"/>
    <cellStyle name="표준 46 2 3 4 4 2 2" xfId="8314"/>
    <cellStyle name="표준 46 2 3 4 4 2 2 2" xfId="8315"/>
    <cellStyle name="표준 46 2 3 4 4 2 3" xfId="8316"/>
    <cellStyle name="표준 46 2 3 4 4 3" xfId="8317"/>
    <cellStyle name="표준 46 2 3 4 4 3 2" xfId="8318"/>
    <cellStyle name="표준 46 2 3 4 4 4" xfId="8319"/>
    <cellStyle name="표준 46 2 3 4 5" xfId="8320"/>
    <cellStyle name="표준 46 2 3 4 5 2" xfId="8321"/>
    <cellStyle name="표준 46 2 3 4 5 2 2" xfId="8322"/>
    <cellStyle name="표준 46 2 3 4 5 3" xfId="8323"/>
    <cellStyle name="표준 46 2 3 4 6" xfId="8324"/>
    <cellStyle name="표준 46 2 3 4 6 2" xfId="8325"/>
    <cellStyle name="표준 46 2 3 4 7" xfId="8326"/>
    <cellStyle name="표준 46 2 3 5" xfId="8327"/>
    <cellStyle name="표준 46 2 3 5 2" xfId="8328"/>
    <cellStyle name="표준 46 2 3 5 2 2" xfId="8329"/>
    <cellStyle name="표준 46 2 3 5 2 2 2" xfId="8330"/>
    <cellStyle name="표준 46 2 3 5 2 2 2 2" xfId="8331"/>
    <cellStyle name="표준 46 2 3 5 2 2 3" xfId="8332"/>
    <cellStyle name="표준 46 2 3 5 2 3" xfId="8333"/>
    <cellStyle name="표준 46 2 3 5 2 3 2" xfId="8334"/>
    <cellStyle name="표준 46 2 3 5 2 4" xfId="8335"/>
    <cellStyle name="표준 46 2 3 5 3" xfId="8336"/>
    <cellStyle name="표준 46 2 3 5 3 2" xfId="8337"/>
    <cellStyle name="표준 46 2 3 5 3 2 2" xfId="8338"/>
    <cellStyle name="표준 46 2 3 5 3 2 2 2" xfId="8339"/>
    <cellStyle name="표준 46 2 3 5 3 2 3" xfId="8340"/>
    <cellStyle name="표준 46 2 3 5 3 3" xfId="8341"/>
    <cellStyle name="표준 46 2 3 5 3 3 2" xfId="8342"/>
    <cellStyle name="표준 46 2 3 5 3 4" xfId="8343"/>
    <cellStyle name="표준 46 2 3 5 4" xfId="8344"/>
    <cellStyle name="표준 46 2 3 5 4 2" xfId="8345"/>
    <cellStyle name="표준 46 2 3 5 4 2 2" xfId="8346"/>
    <cellStyle name="표준 46 2 3 5 4 3" xfId="8347"/>
    <cellStyle name="표준 46 2 3 5 5" xfId="8348"/>
    <cellStyle name="표준 46 2 3 5 5 2" xfId="8349"/>
    <cellStyle name="표준 46 2 3 5 6" xfId="8350"/>
    <cellStyle name="표준 46 2 3 6" xfId="8351"/>
    <cellStyle name="표준 46 2 3 6 2" xfId="8352"/>
    <cellStyle name="표준 46 2 3 6 2 2" xfId="8353"/>
    <cellStyle name="표준 46 2 3 6 2 2 2" xfId="8354"/>
    <cellStyle name="표준 46 2 3 6 2 3" xfId="8355"/>
    <cellStyle name="표준 46 2 3 6 3" xfId="8356"/>
    <cellStyle name="표준 46 2 3 6 3 2" xfId="8357"/>
    <cellStyle name="표준 46 2 3 6 4" xfId="8358"/>
    <cellStyle name="표준 46 2 3 7" xfId="8359"/>
    <cellStyle name="표준 46 2 3 7 2" xfId="8360"/>
    <cellStyle name="표준 46 2 3 7 2 2" xfId="8361"/>
    <cellStyle name="표준 46 2 3 7 2 2 2" xfId="8362"/>
    <cellStyle name="표준 46 2 3 7 2 3" xfId="8363"/>
    <cellStyle name="표준 46 2 3 7 3" xfId="8364"/>
    <cellStyle name="표준 46 2 3 7 3 2" xfId="8365"/>
    <cellStyle name="표준 46 2 3 7 4" xfId="8366"/>
    <cellStyle name="표준 46 2 3 8" xfId="8367"/>
    <cellStyle name="표준 46 2 3 8 2" xfId="8368"/>
    <cellStyle name="표준 46 2 3 8 2 2" xfId="8369"/>
    <cellStyle name="표준 46 2 3 8 3" xfId="8370"/>
    <cellStyle name="표준 46 2 3 9" xfId="8371"/>
    <cellStyle name="표준 46 2 3 9 2" xfId="8372"/>
    <cellStyle name="표준 46 2 4" xfId="8373"/>
    <cellStyle name="표준 46 2 4 10" xfId="8374"/>
    <cellStyle name="표준 46 2 4 2" xfId="8375"/>
    <cellStyle name="표준 46 2 4 2 2" xfId="8376"/>
    <cellStyle name="표준 46 2 4 2 2 2" xfId="8377"/>
    <cellStyle name="표준 46 2 4 2 2 2 2" xfId="8378"/>
    <cellStyle name="표준 46 2 4 2 2 2 2 2" xfId="8379"/>
    <cellStyle name="표준 46 2 4 2 2 2 2 2 2" xfId="8380"/>
    <cellStyle name="표준 46 2 4 2 2 2 2 2 2 2" xfId="8381"/>
    <cellStyle name="표준 46 2 4 2 2 2 2 2 3" xfId="8382"/>
    <cellStyle name="표준 46 2 4 2 2 2 2 3" xfId="8383"/>
    <cellStyle name="표준 46 2 4 2 2 2 2 3 2" xfId="8384"/>
    <cellStyle name="표준 46 2 4 2 2 2 2 4" xfId="8385"/>
    <cellStyle name="표준 46 2 4 2 2 2 3" xfId="8386"/>
    <cellStyle name="표준 46 2 4 2 2 2 3 2" xfId="8387"/>
    <cellStyle name="표준 46 2 4 2 2 2 3 2 2" xfId="8388"/>
    <cellStyle name="표준 46 2 4 2 2 2 3 2 2 2" xfId="8389"/>
    <cellStyle name="표준 46 2 4 2 2 2 3 2 3" xfId="8390"/>
    <cellStyle name="표준 46 2 4 2 2 2 3 3" xfId="8391"/>
    <cellStyle name="표준 46 2 4 2 2 2 3 3 2" xfId="8392"/>
    <cellStyle name="표준 46 2 4 2 2 2 3 4" xfId="8393"/>
    <cellStyle name="표준 46 2 4 2 2 2 4" xfId="8394"/>
    <cellStyle name="표준 46 2 4 2 2 2 4 2" xfId="8395"/>
    <cellStyle name="표준 46 2 4 2 2 2 4 2 2" xfId="8396"/>
    <cellStyle name="표준 46 2 4 2 2 2 4 3" xfId="8397"/>
    <cellStyle name="표준 46 2 4 2 2 2 5" xfId="8398"/>
    <cellStyle name="표준 46 2 4 2 2 2 5 2" xfId="8399"/>
    <cellStyle name="표준 46 2 4 2 2 2 6" xfId="8400"/>
    <cellStyle name="표준 46 2 4 2 2 3" xfId="8401"/>
    <cellStyle name="표준 46 2 4 2 2 3 2" xfId="8402"/>
    <cellStyle name="표준 46 2 4 2 2 3 2 2" xfId="8403"/>
    <cellStyle name="표준 46 2 4 2 2 3 2 2 2" xfId="8404"/>
    <cellStyle name="표준 46 2 4 2 2 3 2 3" xfId="8405"/>
    <cellStyle name="표준 46 2 4 2 2 3 3" xfId="8406"/>
    <cellStyle name="표준 46 2 4 2 2 3 3 2" xfId="8407"/>
    <cellStyle name="표준 46 2 4 2 2 3 4" xfId="8408"/>
    <cellStyle name="표준 46 2 4 2 2 4" xfId="8409"/>
    <cellStyle name="표준 46 2 4 2 2 4 2" xfId="8410"/>
    <cellStyle name="표준 46 2 4 2 2 4 2 2" xfId="8411"/>
    <cellStyle name="표준 46 2 4 2 2 4 2 2 2" xfId="8412"/>
    <cellStyle name="표준 46 2 4 2 2 4 2 3" xfId="8413"/>
    <cellStyle name="표준 46 2 4 2 2 4 3" xfId="8414"/>
    <cellStyle name="표준 46 2 4 2 2 4 3 2" xfId="8415"/>
    <cellStyle name="표준 46 2 4 2 2 4 4" xfId="8416"/>
    <cellStyle name="표준 46 2 4 2 2 5" xfId="8417"/>
    <cellStyle name="표준 46 2 4 2 2 5 2" xfId="8418"/>
    <cellStyle name="표준 46 2 4 2 2 5 2 2" xfId="8419"/>
    <cellStyle name="표준 46 2 4 2 2 5 3" xfId="8420"/>
    <cellStyle name="표준 46 2 4 2 2 6" xfId="8421"/>
    <cellStyle name="표준 46 2 4 2 2 6 2" xfId="8422"/>
    <cellStyle name="표준 46 2 4 2 2 7" xfId="8423"/>
    <cellStyle name="표준 46 2 4 2 3" xfId="8424"/>
    <cellStyle name="표준 46 2 4 2 3 2" xfId="8425"/>
    <cellStyle name="표준 46 2 4 2 3 2 2" xfId="8426"/>
    <cellStyle name="표준 46 2 4 2 3 2 2 2" xfId="8427"/>
    <cellStyle name="표준 46 2 4 2 3 2 2 2 2" xfId="8428"/>
    <cellStyle name="표준 46 2 4 2 3 2 2 2 2 2" xfId="8429"/>
    <cellStyle name="표준 46 2 4 2 3 2 2 2 3" xfId="8430"/>
    <cellStyle name="표준 46 2 4 2 3 2 2 3" xfId="8431"/>
    <cellStyle name="표준 46 2 4 2 3 2 2 3 2" xfId="8432"/>
    <cellStyle name="표준 46 2 4 2 3 2 2 4" xfId="8433"/>
    <cellStyle name="표준 46 2 4 2 3 2 3" xfId="8434"/>
    <cellStyle name="표준 46 2 4 2 3 2 3 2" xfId="8435"/>
    <cellStyle name="표준 46 2 4 2 3 2 3 2 2" xfId="8436"/>
    <cellStyle name="표준 46 2 4 2 3 2 3 2 2 2" xfId="8437"/>
    <cellStyle name="표준 46 2 4 2 3 2 3 2 3" xfId="8438"/>
    <cellStyle name="표준 46 2 4 2 3 2 3 3" xfId="8439"/>
    <cellStyle name="표준 46 2 4 2 3 2 3 3 2" xfId="8440"/>
    <cellStyle name="표준 46 2 4 2 3 2 3 4" xfId="8441"/>
    <cellStyle name="표준 46 2 4 2 3 2 4" xfId="8442"/>
    <cellStyle name="표준 46 2 4 2 3 2 4 2" xfId="8443"/>
    <cellStyle name="표준 46 2 4 2 3 2 4 2 2" xfId="8444"/>
    <cellStyle name="표준 46 2 4 2 3 2 4 3" xfId="8445"/>
    <cellStyle name="표준 46 2 4 2 3 2 5" xfId="8446"/>
    <cellStyle name="표준 46 2 4 2 3 2 5 2" xfId="8447"/>
    <cellStyle name="표준 46 2 4 2 3 2 6" xfId="8448"/>
    <cellStyle name="표준 46 2 4 2 3 3" xfId="8449"/>
    <cellStyle name="표준 46 2 4 2 3 3 2" xfId="8450"/>
    <cellStyle name="표준 46 2 4 2 3 3 2 2" xfId="8451"/>
    <cellStyle name="표준 46 2 4 2 3 3 2 2 2" xfId="8452"/>
    <cellStyle name="표준 46 2 4 2 3 3 2 3" xfId="8453"/>
    <cellStyle name="표준 46 2 4 2 3 3 3" xfId="8454"/>
    <cellStyle name="표준 46 2 4 2 3 3 3 2" xfId="8455"/>
    <cellStyle name="표준 46 2 4 2 3 3 4" xfId="8456"/>
    <cellStyle name="표준 46 2 4 2 3 4" xfId="8457"/>
    <cellStyle name="표준 46 2 4 2 3 4 2" xfId="8458"/>
    <cellStyle name="표준 46 2 4 2 3 4 2 2" xfId="8459"/>
    <cellStyle name="표준 46 2 4 2 3 4 2 2 2" xfId="8460"/>
    <cellStyle name="표준 46 2 4 2 3 4 2 3" xfId="8461"/>
    <cellStyle name="표준 46 2 4 2 3 4 3" xfId="8462"/>
    <cellStyle name="표준 46 2 4 2 3 4 3 2" xfId="8463"/>
    <cellStyle name="표준 46 2 4 2 3 4 4" xfId="8464"/>
    <cellStyle name="표준 46 2 4 2 3 5" xfId="8465"/>
    <cellStyle name="표준 46 2 4 2 3 5 2" xfId="8466"/>
    <cellStyle name="표준 46 2 4 2 3 5 2 2" xfId="8467"/>
    <cellStyle name="표준 46 2 4 2 3 5 3" xfId="8468"/>
    <cellStyle name="표준 46 2 4 2 3 6" xfId="8469"/>
    <cellStyle name="표준 46 2 4 2 3 6 2" xfId="8470"/>
    <cellStyle name="표준 46 2 4 2 3 7" xfId="8471"/>
    <cellStyle name="표준 46 2 4 2 4" xfId="8472"/>
    <cellStyle name="표준 46 2 4 2 4 2" xfId="8473"/>
    <cellStyle name="표준 46 2 4 2 4 2 2" xfId="8474"/>
    <cellStyle name="표준 46 2 4 2 4 2 2 2" xfId="8475"/>
    <cellStyle name="표준 46 2 4 2 4 2 2 2 2" xfId="8476"/>
    <cellStyle name="표준 46 2 4 2 4 2 2 3" xfId="8477"/>
    <cellStyle name="표준 46 2 4 2 4 2 3" xfId="8478"/>
    <cellStyle name="표준 46 2 4 2 4 2 3 2" xfId="8479"/>
    <cellStyle name="표준 46 2 4 2 4 2 4" xfId="8480"/>
    <cellStyle name="표준 46 2 4 2 4 3" xfId="8481"/>
    <cellStyle name="표준 46 2 4 2 4 3 2" xfId="8482"/>
    <cellStyle name="표준 46 2 4 2 4 3 2 2" xfId="8483"/>
    <cellStyle name="표준 46 2 4 2 4 3 2 2 2" xfId="8484"/>
    <cellStyle name="표준 46 2 4 2 4 3 2 3" xfId="8485"/>
    <cellStyle name="표준 46 2 4 2 4 3 3" xfId="8486"/>
    <cellStyle name="표준 46 2 4 2 4 3 3 2" xfId="8487"/>
    <cellStyle name="표준 46 2 4 2 4 3 4" xfId="8488"/>
    <cellStyle name="표준 46 2 4 2 4 4" xfId="8489"/>
    <cellStyle name="표준 46 2 4 2 4 4 2" xfId="8490"/>
    <cellStyle name="표준 46 2 4 2 4 4 2 2" xfId="8491"/>
    <cellStyle name="표준 46 2 4 2 4 4 3" xfId="8492"/>
    <cellStyle name="표준 46 2 4 2 4 5" xfId="8493"/>
    <cellStyle name="표준 46 2 4 2 4 5 2" xfId="8494"/>
    <cellStyle name="표준 46 2 4 2 4 6" xfId="8495"/>
    <cellStyle name="표준 46 2 4 2 5" xfId="8496"/>
    <cellStyle name="표준 46 2 4 2 5 2" xfId="8497"/>
    <cellStyle name="표준 46 2 4 2 5 2 2" xfId="8498"/>
    <cellStyle name="표준 46 2 4 2 5 2 2 2" xfId="8499"/>
    <cellStyle name="표준 46 2 4 2 5 2 3" xfId="8500"/>
    <cellStyle name="표준 46 2 4 2 5 3" xfId="8501"/>
    <cellStyle name="표준 46 2 4 2 5 3 2" xfId="8502"/>
    <cellStyle name="표준 46 2 4 2 5 4" xfId="8503"/>
    <cellStyle name="표준 46 2 4 2 6" xfId="8504"/>
    <cellStyle name="표준 46 2 4 2 6 2" xfId="8505"/>
    <cellStyle name="표준 46 2 4 2 6 2 2" xfId="8506"/>
    <cellStyle name="표준 46 2 4 2 6 2 2 2" xfId="8507"/>
    <cellStyle name="표준 46 2 4 2 6 2 3" xfId="8508"/>
    <cellStyle name="표준 46 2 4 2 6 3" xfId="8509"/>
    <cellStyle name="표준 46 2 4 2 6 3 2" xfId="8510"/>
    <cellStyle name="표준 46 2 4 2 6 4" xfId="8511"/>
    <cellStyle name="표준 46 2 4 2 7" xfId="8512"/>
    <cellStyle name="표준 46 2 4 2 7 2" xfId="8513"/>
    <cellStyle name="표준 46 2 4 2 7 2 2" xfId="8514"/>
    <cellStyle name="표준 46 2 4 2 7 3" xfId="8515"/>
    <cellStyle name="표준 46 2 4 2 8" xfId="8516"/>
    <cellStyle name="표준 46 2 4 2 8 2" xfId="8517"/>
    <cellStyle name="표준 46 2 4 2 9" xfId="8518"/>
    <cellStyle name="표준 46 2 4 3" xfId="8519"/>
    <cellStyle name="표준 46 2 4 3 2" xfId="8520"/>
    <cellStyle name="표준 46 2 4 3 2 2" xfId="8521"/>
    <cellStyle name="표준 46 2 4 3 2 2 2" xfId="8522"/>
    <cellStyle name="표준 46 2 4 3 2 2 2 2" xfId="8523"/>
    <cellStyle name="표준 46 2 4 3 2 2 2 2 2" xfId="8524"/>
    <cellStyle name="표준 46 2 4 3 2 2 2 3" xfId="8525"/>
    <cellStyle name="표준 46 2 4 3 2 2 3" xfId="8526"/>
    <cellStyle name="표준 46 2 4 3 2 2 3 2" xfId="8527"/>
    <cellStyle name="표준 46 2 4 3 2 2 4" xfId="8528"/>
    <cellStyle name="표준 46 2 4 3 2 3" xfId="8529"/>
    <cellStyle name="표준 46 2 4 3 2 3 2" xfId="8530"/>
    <cellStyle name="표준 46 2 4 3 2 3 2 2" xfId="8531"/>
    <cellStyle name="표준 46 2 4 3 2 3 2 2 2" xfId="8532"/>
    <cellStyle name="표준 46 2 4 3 2 3 2 3" xfId="8533"/>
    <cellStyle name="표준 46 2 4 3 2 3 3" xfId="8534"/>
    <cellStyle name="표준 46 2 4 3 2 3 3 2" xfId="8535"/>
    <cellStyle name="표준 46 2 4 3 2 3 4" xfId="8536"/>
    <cellStyle name="표준 46 2 4 3 2 4" xfId="8537"/>
    <cellStyle name="표준 46 2 4 3 2 4 2" xfId="8538"/>
    <cellStyle name="표준 46 2 4 3 2 4 2 2" xfId="8539"/>
    <cellStyle name="표준 46 2 4 3 2 4 3" xfId="8540"/>
    <cellStyle name="표준 46 2 4 3 2 5" xfId="8541"/>
    <cellStyle name="표준 46 2 4 3 2 5 2" xfId="8542"/>
    <cellStyle name="표준 46 2 4 3 2 6" xfId="8543"/>
    <cellStyle name="표준 46 2 4 3 3" xfId="8544"/>
    <cellStyle name="표준 46 2 4 3 3 2" xfId="8545"/>
    <cellStyle name="표준 46 2 4 3 3 2 2" xfId="8546"/>
    <cellStyle name="표준 46 2 4 3 3 2 2 2" xfId="8547"/>
    <cellStyle name="표준 46 2 4 3 3 2 3" xfId="8548"/>
    <cellStyle name="표준 46 2 4 3 3 3" xfId="8549"/>
    <cellStyle name="표준 46 2 4 3 3 3 2" xfId="8550"/>
    <cellStyle name="표준 46 2 4 3 3 4" xfId="8551"/>
    <cellStyle name="표준 46 2 4 3 4" xfId="8552"/>
    <cellStyle name="표준 46 2 4 3 4 2" xfId="8553"/>
    <cellStyle name="표준 46 2 4 3 4 2 2" xfId="8554"/>
    <cellStyle name="표준 46 2 4 3 4 2 2 2" xfId="8555"/>
    <cellStyle name="표준 46 2 4 3 4 2 3" xfId="8556"/>
    <cellStyle name="표준 46 2 4 3 4 3" xfId="8557"/>
    <cellStyle name="표준 46 2 4 3 4 3 2" xfId="8558"/>
    <cellStyle name="표준 46 2 4 3 4 4" xfId="8559"/>
    <cellStyle name="표준 46 2 4 3 5" xfId="8560"/>
    <cellStyle name="표준 46 2 4 3 5 2" xfId="8561"/>
    <cellStyle name="표준 46 2 4 3 5 2 2" xfId="8562"/>
    <cellStyle name="표준 46 2 4 3 5 3" xfId="8563"/>
    <cellStyle name="표준 46 2 4 3 6" xfId="8564"/>
    <cellStyle name="표준 46 2 4 3 6 2" xfId="8565"/>
    <cellStyle name="표준 46 2 4 3 7" xfId="8566"/>
    <cellStyle name="표준 46 2 4 4" xfId="8567"/>
    <cellStyle name="표준 46 2 4 4 2" xfId="8568"/>
    <cellStyle name="표준 46 2 4 4 2 2" xfId="8569"/>
    <cellStyle name="표준 46 2 4 4 2 2 2" xfId="8570"/>
    <cellStyle name="표준 46 2 4 4 2 2 2 2" xfId="8571"/>
    <cellStyle name="표준 46 2 4 4 2 2 2 2 2" xfId="8572"/>
    <cellStyle name="표준 46 2 4 4 2 2 2 3" xfId="8573"/>
    <cellStyle name="표준 46 2 4 4 2 2 3" xfId="8574"/>
    <cellStyle name="표준 46 2 4 4 2 2 3 2" xfId="8575"/>
    <cellStyle name="표준 46 2 4 4 2 2 4" xfId="8576"/>
    <cellStyle name="표준 46 2 4 4 2 3" xfId="8577"/>
    <cellStyle name="표준 46 2 4 4 2 3 2" xfId="8578"/>
    <cellStyle name="표준 46 2 4 4 2 3 2 2" xfId="8579"/>
    <cellStyle name="표준 46 2 4 4 2 3 2 2 2" xfId="8580"/>
    <cellStyle name="표준 46 2 4 4 2 3 2 3" xfId="8581"/>
    <cellStyle name="표준 46 2 4 4 2 3 3" xfId="8582"/>
    <cellStyle name="표준 46 2 4 4 2 3 3 2" xfId="8583"/>
    <cellStyle name="표준 46 2 4 4 2 3 4" xfId="8584"/>
    <cellStyle name="표준 46 2 4 4 2 4" xfId="8585"/>
    <cellStyle name="표준 46 2 4 4 2 4 2" xfId="8586"/>
    <cellStyle name="표준 46 2 4 4 2 4 2 2" xfId="8587"/>
    <cellStyle name="표준 46 2 4 4 2 4 3" xfId="8588"/>
    <cellStyle name="표준 46 2 4 4 2 5" xfId="8589"/>
    <cellStyle name="표준 46 2 4 4 2 5 2" xfId="8590"/>
    <cellStyle name="표준 46 2 4 4 2 6" xfId="8591"/>
    <cellStyle name="표준 46 2 4 4 3" xfId="8592"/>
    <cellStyle name="표준 46 2 4 4 3 2" xfId="8593"/>
    <cellStyle name="표준 46 2 4 4 3 2 2" xfId="8594"/>
    <cellStyle name="표준 46 2 4 4 3 2 2 2" xfId="8595"/>
    <cellStyle name="표준 46 2 4 4 3 2 3" xfId="8596"/>
    <cellStyle name="표준 46 2 4 4 3 3" xfId="8597"/>
    <cellStyle name="표준 46 2 4 4 3 3 2" xfId="8598"/>
    <cellStyle name="표준 46 2 4 4 3 4" xfId="8599"/>
    <cellStyle name="표준 46 2 4 4 4" xfId="8600"/>
    <cellStyle name="표준 46 2 4 4 4 2" xfId="8601"/>
    <cellStyle name="표준 46 2 4 4 4 2 2" xfId="8602"/>
    <cellStyle name="표준 46 2 4 4 4 2 2 2" xfId="8603"/>
    <cellStyle name="표준 46 2 4 4 4 2 3" xfId="8604"/>
    <cellStyle name="표준 46 2 4 4 4 3" xfId="8605"/>
    <cellStyle name="표준 46 2 4 4 4 3 2" xfId="8606"/>
    <cellStyle name="표준 46 2 4 4 4 4" xfId="8607"/>
    <cellStyle name="표준 46 2 4 4 5" xfId="8608"/>
    <cellStyle name="표준 46 2 4 4 5 2" xfId="8609"/>
    <cellStyle name="표준 46 2 4 4 5 2 2" xfId="8610"/>
    <cellStyle name="표준 46 2 4 4 5 3" xfId="8611"/>
    <cellStyle name="표준 46 2 4 4 6" xfId="8612"/>
    <cellStyle name="표준 46 2 4 4 6 2" xfId="8613"/>
    <cellStyle name="표준 46 2 4 4 7" xfId="8614"/>
    <cellStyle name="표준 46 2 4 5" xfId="8615"/>
    <cellStyle name="표준 46 2 4 5 2" xfId="8616"/>
    <cellStyle name="표준 46 2 4 5 2 2" xfId="8617"/>
    <cellStyle name="표준 46 2 4 5 2 2 2" xfId="8618"/>
    <cellStyle name="표준 46 2 4 5 2 2 2 2" xfId="8619"/>
    <cellStyle name="표준 46 2 4 5 2 2 3" xfId="8620"/>
    <cellStyle name="표준 46 2 4 5 2 3" xfId="8621"/>
    <cellStyle name="표준 46 2 4 5 2 3 2" xfId="8622"/>
    <cellStyle name="표준 46 2 4 5 2 4" xfId="8623"/>
    <cellStyle name="표준 46 2 4 5 3" xfId="8624"/>
    <cellStyle name="표준 46 2 4 5 3 2" xfId="8625"/>
    <cellStyle name="표준 46 2 4 5 3 2 2" xfId="8626"/>
    <cellStyle name="표준 46 2 4 5 3 2 2 2" xfId="8627"/>
    <cellStyle name="표준 46 2 4 5 3 2 3" xfId="8628"/>
    <cellStyle name="표준 46 2 4 5 3 3" xfId="8629"/>
    <cellStyle name="표준 46 2 4 5 3 3 2" xfId="8630"/>
    <cellStyle name="표준 46 2 4 5 3 4" xfId="8631"/>
    <cellStyle name="표준 46 2 4 5 4" xfId="8632"/>
    <cellStyle name="표준 46 2 4 5 4 2" xfId="8633"/>
    <cellStyle name="표준 46 2 4 5 4 2 2" xfId="8634"/>
    <cellStyle name="표준 46 2 4 5 4 3" xfId="8635"/>
    <cellStyle name="표준 46 2 4 5 5" xfId="8636"/>
    <cellStyle name="표준 46 2 4 5 5 2" xfId="8637"/>
    <cellStyle name="표준 46 2 4 5 6" xfId="8638"/>
    <cellStyle name="표준 46 2 4 6" xfId="8639"/>
    <cellStyle name="표준 46 2 4 6 2" xfId="8640"/>
    <cellStyle name="표준 46 2 4 6 2 2" xfId="8641"/>
    <cellStyle name="표준 46 2 4 6 2 2 2" xfId="8642"/>
    <cellStyle name="표준 46 2 4 6 2 3" xfId="8643"/>
    <cellStyle name="표준 46 2 4 6 3" xfId="8644"/>
    <cellStyle name="표준 46 2 4 6 3 2" xfId="8645"/>
    <cellStyle name="표준 46 2 4 6 4" xfId="8646"/>
    <cellStyle name="표준 46 2 4 7" xfId="8647"/>
    <cellStyle name="표준 46 2 4 7 2" xfId="8648"/>
    <cellStyle name="표준 46 2 4 7 2 2" xfId="8649"/>
    <cellStyle name="표준 46 2 4 7 2 2 2" xfId="8650"/>
    <cellStyle name="표준 46 2 4 7 2 3" xfId="8651"/>
    <cellStyle name="표준 46 2 4 7 3" xfId="8652"/>
    <cellStyle name="표준 46 2 4 7 3 2" xfId="8653"/>
    <cellStyle name="표준 46 2 4 7 4" xfId="8654"/>
    <cellStyle name="표준 46 2 4 8" xfId="8655"/>
    <cellStyle name="표준 46 2 4 8 2" xfId="8656"/>
    <cellStyle name="표준 46 2 4 8 2 2" xfId="8657"/>
    <cellStyle name="표준 46 2 4 8 3" xfId="8658"/>
    <cellStyle name="표준 46 2 4 9" xfId="8659"/>
    <cellStyle name="표준 46 2 4 9 2" xfId="8660"/>
    <cellStyle name="표준 46 2 5" xfId="8661"/>
    <cellStyle name="표준 46 2 5 2" xfId="8662"/>
    <cellStyle name="표준 46 2 5 2 2" xfId="8663"/>
    <cellStyle name="표준 46 2 5 2 2 2" xfId="8664"/>
    <cellStyle name="표준 46 2 5 2 2 2 2" xfId="8665"/>
    <cellStyle name="표준 46 2 5 2 2 2 2 2" xfId="8666"/>
    <cellStyle name="표준 46 2 5 2 2 2 2 2 2" xfId="8667"/>
    <cellStyle name="표준 46 2 5 2 2 2 2 3" xfId="8668"/>
    <cellStyle name="표준 46 2 5 2 2 2 3" xfId="8669"/>
    <cellStyle name="표준 46 2 5 2 2 2 3 2" xfId="8670"/>
    <cellStyle name="표준 46 2 5 2 2 2 4" xfId="8671"/>
    <cellStyle name="표준 46 2 5 2 2 3" xfId="8672"/>
    <cellStyle name="표준 46 2 5 2 2 3 2" xfId="8673"/>
    <cellStyle name="표준 46 2 5 2 2 3 2 2" xfId="8674"/>
    <cellStyle name="표준 46 2 5 2 2 3 2 2 2" xfId="8675"/>
    <cellStyle name="표준 46 2 5 2 2 3 2 3" xfId="8676"/>
    <cellStyle name="표준 46 2 5 2 2 3 3" xfId="8677"/>
    <cellStyle name="표준 46 2 5 2 2 3 3 2" xfId="8678"/>
    <cellStyle name="표준 46 2 5 2 2 3 4" xfId="8679"/>
    <cellStyle name="표준 46 2 5 2 2 4" xfId="8680"/>
    <cellStyle name="표준 46 2 5 2 2 4 2" xfId="8681"/>
    <cellStyle name="표준 46 2 5 2 2 4 2 2" xfId="8682"/>
    <cellStyle name="표준 46 2 5 2 2 4 3" xfId="8683"/>
    <cellStyle name="표준 46 2 5 2 2 5" xfId="8684"/>
    <cellStyle name="표준 46 2 5 2 2 5 2" xfId="8685"/>
    <cellStyle name="표준 46 2 5 2 2 6" xfId="8686"/>
    <cellStyle name="표준 46 2 5 2 3" xfId="8687"/>
    <cellStyle name="표준 46 2 5 2 3 2" xfId="8688"/>
    <cellStyle name="표준 46 2 5 2 3 2 2" xfId="8689"/>
    <cellStyle name="표준 46 2 5 2 3 2 2 2" xfId="8690"/>
    <cellStyle name="표준 46 2 5 2 3 2 3" xfId="8691"/>
    <cellStyle name="표준 46 2 5 2 3 3" xfId="8692"/>
    <cellStyle name="표준 46 2 5 2 3 3 2" xfId="8693"/>
    <cellStyle name="표준 46 2 5 2 3 4" xfId="8694"/>
    <cellStyle name="표준 46 2 5 2 4" xfId="8695"/>
    <cellStyle name="표준 46 2 5 2 4 2" xfId="8696"/>
    <cellStyle name="표준 46 2 5 2 4 2 2" xfId="8697"/>
    <cellStyle name="표준 46 2 5 2 4 2 2 2" xfId="8698"/>
    <cellStyle name="표준 46 2 5 2 4 2 3" xfId="8699"/>
    <cellStyle name="표준 46 2 5 2 4 3" xfId="8700"/>
    <cellStyle name="표준 46 2 5 2 4 3 2" xfId="8701"/>
    <cellStyle name="표준 46 2 5 2 4 4" xfId="8702"/>
    <cellStyle name="표준 46 2 5 2 5" xfId="8703"/>
    <cellStyle name="표준 46 2 5 2 5 2" xfId="8704"/>
    <cellStyle name="표준 46 2 5 2 5 2 2" xfId="8705"/>
    <cellStyle name="표준 46 2 5 2 5 3" xfId="8706"/>
    <cellStyle name="표준 46 2 5 2 6" xfId="8707"/>
    <cellStyle name="표준 46 2 5 2 6 2" xfId="8708"/>
    <cellStyle name="표준 46 2 5 2 7" xfId="8709"/>
    <cellStyle name="표준 46 2 5 3" xfId="8710"/>
    <cellStyle name="표준 46 2 5 3 2" xfId="8711"/>
    <cellStyle name="표준 46 2 5 3 2 2" xfId="8712"/>
    <cellStyle name="표준 46 2 5 3 2 2 2" xfId="8713"/>
    <cellStyle name="표준 46 2 5 3 2 2 2 2" xfId="8714"/>
    <cellStyle name="표준 46 2 5 3 2 2 2 2 2" xfId="8715"/>
    <cellStyle name="표준 46 2 5 3 2 2 2 3" xfId="8716"/>
    <cellStyle name="표준 46 2 5 3 2 2 3" xfId="8717"/>
    <cellStyle name="표준 46 2 5 3 2 2 3 2" xfId="8718"/>
    <cellStyle name="표준 46 2 5 3 2 2 4" xfId="8719"/>
    <cellStyle name="표준 46 2 5 3 2 3" xfId="8720"/>
    <cellStyle name="표준 46 2 5 3 2 3 2" xfId="8721"/>
    <cellStyle name="표준 46 2 5 3 2 3 2 2" xfId="8722"/>
    <cellStyle name="표준 46 2 5 3 2 3 2 2 2" xfId="8723"/>
    <cellStyle name="표준 46 2 5 3 2 3 2 3" xfId="8724"/>
    <cellStyle name="표준 46 2 5 3 2 3 3" xfId="8725"/>
    <cellStyle name="표준 46 2 5 3 2 3 3 2" xfId="8726"/>
    <cellStyle name="표준 46 2 5 3 2 3 4" xfId="8727"/>
    <cellStyle name="표준 46 2 5 3 2 4" xfId="8728"/>
    <cellStyle name="표준 46 2 5 3 2 4 2" xfId="8729"/>
    <cellStyle name="표준 46 2 5 3 2 4 2 2" xfId="8730"/>
    <cellStyle name="표준 46 2 5 3 2 4 3" xfId="8731"/>
    <cellStyle name="표준 46 2 5 3 2 5" xfId="8732"/>
    <cellStyle name="표준 46 2 5 3 2 5 2" xfId="8733"/>
    <cellStyle name="표준 46 2 5 3 2 6" xfId="8734"/>
    <cellStyle name="표준 46 2 5 3 3" xfId="8735"/>
    <cellStyle name="표준 46 2 5 3 3 2" xfId="8736"/>
    <cellStyle name="표준 46 2 5 3 3 2 2" xfId="8737"/>
    <cellStyle name="표준 46 2 5 3 3 2 2 2" xfId="8738"/>
    <cellStyle name="표준 46 2 5 3 3 2 3" xfId="8739"/>
    <cellStyle name="표준 46 2 5 3 3 3" xfId="8740"/>
    <cellStyle name="표준 46 2 5 3 3 3 2" xfId="8741"/>
    <cellStyle name="표준 46 2 5 3 3 4" xfId="8742"/>
    <cellStyle name="표준 46 2 5 3 4" xfId="8743"/>
    <cellStyle name="표준 46 2 5 3 4 2" xfId="8744"/>
    <cellStyle name="표준 46 2 5 3 4 2 2" xfId="8745"/>
    <cellStyle name="표준 46 2 5 3 4 2 2 2" xfId="8746"/>
    <cellStyle name="표준 46 2 5 3 4 2 3" xfId="8747"/>
    <cellStyle name="표준 46 2 5 3 4 3" xfId="8748"/>
    <cellStyle name="표준 46 2 5 3 4 3 2" xfId="8749"/>
    <cellStyle name="표준 46 2 5 3 4 4" xfId="8750"/>
    <cellStyle name="표준 46 2 5 3 5" xfId="8751"/>
    <cellStyle name="표준 46 2 5 3 5 2" xfId="8752"/>
    <cellStyle name="표준 46 2 5 3 5 2 2" xfId="8753"/>
    <cellStyle name="표준 46 2 5 3 5 3" xfId="8754"/>
    <cellStyle name="표준 46 2 5 3 6" xfId="8755"/>
    <cellStyle name="표준 46 2 5 3 6 2" xfId="8756"/>
    <cellStyle name="표준 46 2 5 3 7" xfId="8757"/>
    <cellStyle name="표준 46 2 5 4" xfId="8758"/>
    <cellStyle name="표준 46 2 5 4 2" xfId="8759"/>
    <cellStyle name="표준 46 2 5 4 2 2" xfId="8760"/>
    <cellStyle name="표준 46 2 5 4 2 2 2" xfId="8761"/>
    <cellStyle name="표준 46 2 5 4 2 2 2 2" xfId="8762"/>
    <cellStyle name="표준 46 2 5 4 2 2 3" xfId="8763"/>
    <cellStyle name="표준 46 2 5 4 2 3" xfId="8764"/>
    <cellStyle name="표준 46 2 5 4 2 3 2" xfId="8765"/>
    <cellStyle name="표준 46 2 5 4 2 4" xfId="8766"/>
    <cellStyle name="표준 46 2 5 4 3" xfId="8767"/>
    <cellStyle name="표준 46 2 5 4 3 2" xfId="8768"/>
    <cellStyle name="표준 46 2 5 4 3 2 2" xfId="8769"/>
    <cellStyle name="표준 46 2 5 4 3 2 2 2" xfId="8770"/>
    <cellStyle name="표준 46 2 5 4 3 2 3" xfId="8771"/>
    <cellStyle name="표준 46 2 5 4 3 3" xfId="8772"/>
    <cellStyle name="표준 46 2 5 4 3 3 2" xfId="8773"/>
    <cellStyle name="표준 46 2 5 4 3 4" xfId="8774"/>
    <cellStyle name="표준 46 2 5 4 4" xfId="8775"/>
    <cellStyle name="표준 46 2 5 4 4 2" xfId="8776"/>
    <cellStyle name="표준 46 2 5 4 4 2 2" xfId="8777"/>
    <cellStyle name="표준 46 2 5 4 4 3" xfId="8778"/>
    <cellStyle name="표준 46 2 5 4 5" xfId="8779"/>
    <cellStyle name="표준 46 2 5 4 5 2" xfId="8780"/>
    <cellStyle name="표준 46 2 5 4 6" xfId="8781"/>
    <cellStyle name="표준 46 2 5 5" xfId="8782"/>
    <cellStyle name="표준 46 2 5 5 2" xfId="8783"/>
    <cellStyle name="표준 46 2 5 5 2 2" xfId="8784"/>
    <cellStyle name="표준 46 2 5 5 2 2 2" xfId="8785"/>
    <cellStyle name="표준 46 2 5 5 2 3" xfId="8786"/>
    <cellStyle name="표준 46 2 5 5 3" xfId="8787"/>
    <cellStyle name="표준 46 2 5 5 3 2" xfId="8788"/>
    <cellStyle name="표준 46 2 5 5 4" xfId="8789"/>
    <cellStyle name="표준 46 2 5 6" xfId="8790"/>
    <cellStyle name="표준 46 2 5 6 2" xfId="8791"/>
    <cellStyle name="표준 46 2 5 6 2 2" xfId="8792"/>
    <cellStyle name="표준 46 2 5 6 2 2 2" xfId="8793"/>
    <cellStyle name="표준 46 2 5 6 2 3" xfId="8794"/>
    <cellStyle name="표준 46 2 5 6 3" xfId="8795"/>
    <cellStyle name="표준 46 2 5 6 3 2" xfId="8796"/>
    <cellStyle name="표준 46 2 5 6 4" xfId="8797"/>
    <cellStyle name="표준 46 2 5 7" xfId="8798"/>
    <cellStyle name="표준 46 2 5 7 2" xfId="8799"/>
    <cellStyle name="표준 46 2 5 7 2 2" xfId="8800"/>
    <cellStyle name="표준 46 2 5 7 3" xfId="8801"/>
    <cellStyle name="표준 46 2 5 8" xfId="8802"/>
    <cellStyle name="표준 46 2 5 8 2" xfId="8803"/>
    <cellStyle name="표준 46 2 5 9" xfId="8804"/>
    <cellStyle name="표준 46 2 6" xfId="8805"/>
    <cellStyle name="표준 46 2 6 2" xfId="8806"/>
    <cellStyle name="표준 46 2 6 2 2" xfId="8807"/>
    <cellStyle name="표준 46 2 6 2 2 2" xfId="8808"/>
    <cellStyle name="표준 46 2 6 2 2 2 2" xfId="8809"/>
    <cellStyle name="표준 46 2 6 2 2 2 2 2" xfId="8810"/>
    <cellStyle name="표준 46 2 6 2 2 2 3" xfId="8811"/>
    <cellStyle name="표준 46 2 6 2 2 3" xfId="8812"/>
    <cellStyle name="표준 46 2 6 2 2 3 2" xfId="8813"/>
    <cellStyle name="표준 46 2 6 2 2 4" xfId="8814"/>
    <cellStyle name="표준 46 2 6 2 3" xfId="8815"/>
    <cellStyle name="표준 46 2 6 2 3 2" xfId="8816"/>
    <cellStyle name="표준 46 2 6 2 3 2 2" xfId="8817"/>
    <cellStyle name="표준 46 2 6 2 3 2 2 2" xfId="8818"/>
    <cellStyle name="표준 46 2 6 2 3 2 3" xfId="8819"/>
    <cellStyle name="표준 46 2 6 2 3 3" xfId="8820"/>
    <cellStyle name="표준 46 2 6 2 3 3 2" xfId="8821"/>
    <cellStyle name="표준 46 2 6 2 3 4" xfId="8822"/>
    <cellStyle name="표준 46 2 6 2 4" xfId="8823"/>
    <cellStyle name="표준 46 2 6 2 4 2" xfId="8824"/>
    <cellStyle name="표준 46 2 6 2 4 2 2" xfId="8825"/>
    <cellStyle name="표준 46 2 6 2 4 3" xfId="8826"/>
    <cellStyle name="표준 46 2 6 2 5" xfId="8827"/>
    <cellStyle name="표준 46 2 6 2 5 2" xfId="8828"/>
    <cellStyle name="표준 46 2 6 2 6" xfId="8829"/>
    <cellStyle name="표준 46 2 6 3" xfId="8830"/>
    <cellStyle name="표준 46 2 6 3 2" xfId="8831"/>
    <cellStyle name="표준 46 2 6 3 2 2" xfId="8832"/>
    <cellStyle name="표준 46 2 6 3 2 2 2" xfId="8833"/>
    <cellStyle name="표준 46 2 6 3 2 3" xfId="8834"/>
    <cellStyle name="표준 46 2 6 3 3" xfId="8835"/>
    <cellStyle name="표준 46 2 6 3 3 2" xfId="8836"/>
    <cellStyle name="표준 46 2 6 3 4" xfId="8837"/>
    <cellStyle name="표준 46 2 6 4" xfId="8838"/>
    <cellStyle name="표준 46 2 6 4 2" xfId="8839"/>
    <cellStyle name="표준 46 2 6 4 2 2" xfId="8840"/>
    <cellStyle name="표준 46 2 6 4 2 2 2" xfId="8841"/>
    <cellStyle name="표준 46 2 6 4 2 3" xfId="8842"/>
    <cellStyle name="표준 46 2 6 4 3" xfId="8843"/>
    <cellStyle name="표준 46 2 6 4 3 2" xfId="8844"/>
    <cellStyle name="표준 46 2 6 4 4" xfId="8845"/>
    <cellStyle name="표준 46 2 6 5" xfId="8846"/>
    <cellStyle name="표준 46 2 6 5 2" xfId="8847"/>
    <cellStyle name="표준 46 2 6 5 2 2" xfId="8848"/>
    <cellStyle name="표준 46 2 6 5 3" xfId="8849"/>
    <cellStyle name="표준 46 2 6 6" xfId="8850"/>
    <cellStyle name="표준 46 2 6 6 2" xfId="8851"/>
    <cellStyle name="표준 46 2 6 7" xfId="8852"/>
    <cellStyle name="표준 46 2 7" xfId="8853"/>
    <cellStyle name="표준 46 2 7 2" xfId="8854"/>
    <cellStyle name="표준 46 2 7 2 2" xfId="8855"/>
    <cellStyle name="표준 46 2 7 2 2 2" xfId="8856"/>
    <cellStyle name="표준 46 2 7 2 2 2 2" xfId="8857"/>
    <cellStyle name="표준 46 2 7 2 2 2 2 2" xfId="8858"/>
    <cellStyle name="표준 46 2 7 2 2 2 3" xfId="8859"/>
    <cellStyle name="표준 46 2 7 2 2 3" xfId="8860"/>
    <cellStyle name="표준 46 2 7 2 2 3 2" xfId="8861"/>
    <cellStyle name="표준 46 2 7 2 2 4" xfId="8862"/>
    <cellStyle name="표준 46 2 7 2 3" xfId="8863"/>
    <cellStyle name="표준 46 2 7 2 3 2" xfId="8864"/>
    <cellStyle name="표준 46 2 7 2 3 2 2" xfId="8865"/>
    <cellStyle name="표준 46 2 7 2 3 2 2 2" xfId="8866"/>
    <cellStyle name="표준 46 2 7 2 3 2 3" xfId="8867"/>
    <cellStyle name="표준 46 2 7 2 3 3" xfId="8868"/>
    <cellStyle name="표준 46 2 7 2 3 3 2" xfId="8869"/>
    <cellStyle name="표준 46 2 7 2 3 4" xfId="8870"/>
    <cellStyle name="표준 46 2 7 2 4" xfId="8871"/>
    <cellStyle name="표준 46 2 7 2 4 2" xfId="8872"/>
    <cellStyle name="표준 46 2 7 2 4 2 2" xfId="8873"/>
    <cellStyle name="표준 46 2 7 2 4 3" xfId="8874"/>
    <cellStyle name="표준 46 2 7 2 5" xfId="8875"/>
    <cellStyle name="표준 46 2 7 2 5 2" xfId="8876"/>
    <cellStyle name="표준 46 2 7 2 6" xfId="8877"/>
    <cellStyle name="표준 46 2 7 3" xfId="8878"/>
    <cellStyle name="표준 46 2 7 3 2" xfId="8879"/>
    <cellStyle name="표준 46 2 7 3 2 2" xfId="8880"/>
    <cellStyle name="표준 46 2 7 3 2 2 2" xfId="8881"/>
    <cellStyle name="표준 46 2 7 3 2 3" xfId="8882"/>
    <cellStyle name="표준 46 2 7 3 3" xfId="8883"/>
    <cellStyle name="표준 46 2 7 3 3 2" xfId="8884"/>
    <cellStyle name="표준 46 2 7 3 4" xfId="8885"/>
    <cellStyle name="표준 46 2 7 4" xfId="8886"/>
    <cellStyle name="표준 46 2 7 4 2" xfId="8887"/>
    <cellStyle name="표준 46 2 7 4 2 2" xfId="8888"/>
    <cellStyle name="표준 46 2 7 4 2 2 2" xfId="8889"/>
    <cellStyle name="표준 46 2 7 4 2 3" xfId="8890"/>
    <cellStyle name="표준 46 2 7 4 3" xfId="8891"/>
    <cellStyle name="표준 46 2 7 4 3 2" xfId="8892"/>
    <cellStyle name="표준 46 2 7 4 4" xfId="8893"/>
    <cellStyle name="표준 46 2 7 5" xfId="8894"/>
    <cellStyle name="표준 46 2 7 5 2" xfId="8895"/>
    <cellStyle name="표준 46 2 7 5 2 2" xfId="8896"/>
    <cellStyle name="표준 46 2 7 5 3" xfId="8897"/>
    <cellStyle name="표준 46 2 7 6" xfId="8898"/>
    <cellStyle name="표준 46 2 7 6 2" xfId="8899"/>
    <cellStyle name="표준 46 2 7 7" xfId="8900"/>
    <cellStyle name="표준 46 2 8" xfId="8901"/>
    <cellStyle name="표준 46 2 8 2" xfId="8902"/>
    <cellStyle name="표준 46 2 8 2 2" xfId="8903"/>
    <cellStyle name="표준 46 2 8 2 2 2" xfId="8904"/>
    <cellStyle name="표준 46 2 8 2 2 2 2" xfId="8905"/>
    <cellStyle name="표준 46 2 8 2 2 3" xfId="8906"/>
    <cellStyle name="표준 46 2 8 2 3" xfId="8907"/>
    <cellStyle name="표준 46 2 8 2 3 2" xfId="8908"/>
    <cellStyle name="표준 46 2 8 2 4" xfId="8909"/>
    <cellStyle name="표준 46 2 8 3" xfId="8910"/>
    <cellStyle name="표준 46 2 8 3 2" xfId="8911"/>
    <cellStyle name="표준 46 2 8 3 2 2" xfId="8912"/>
    <cellStyle name="표준 46 2 8 3 2 2 2" xfId="8913"/>
    <cellStyle name="표준 46 2 8 3 2 3" xfId="8914"/>
    <cellStyle name="표준 46 2 8 3 3" xfId="8915"/>
    <cellStyle name="표준 46 2 8 3 3 2" xfId="8916"/>
    <cellStyle name="표준 46 2 8 3 4" xfId="8917"/>
    <cellStyle name="표준 46 2 8 4" xfId="8918"/>
    <cellStyle name="표준 46 2 8 4 2" xfId="8919"/>
    <cellStyle name="표준 46 2 8 4 2 2" xfId="8920"/>
    <cellStyle name="표준 46 2 8 4 3" xfId="8921"/>
    <cellStyle name="표준 46 2 8 5" xfId="8922"/>
    <cellStyle name="표준 46 2 8 5 2" xfId="8923"/>
    <cellStyle name="표준 46 2 8 6" xfId="8924"/>
    <cellStyle name="표준 46 2 9" xfId="8925"/>
    <cellStyle name="표준 46 2 9 2" xfId="8926"/>
    <cellStyle name="표준 46 2 9 2 2" xfId="8927"/>
    <cellStyle name="표준 46 2 9 2 2 2" xfId="8928"/>
    <cellStyle name="표준 46 2 9 2 3" xfId="8929"/>
    <cellStyle name="표준 46 2 9 3" xfId="8930"/>
    <cellStyle name="표준 46 2 9 3 2" xfId="8931"/>
    <cellStyle name="표준 46 2 9 4" xfId="8932"/>
    <cellStyle name="표준 46 3" xfId="8933"/>
    <cellStyle name="표준 46 3 10" xfId="8934"/>
    <cellStyle name="표준 46 3 10 2" xfId="8935"/>
    <cellStyle name="표준 46 3 10 2 2" xfId="8936"/>
    <cellStyle name="표준 46 3 10 3" xfId="8937"/>
    <cellStyle name="표준 46 3 11" xfId="8938"/>
    <cellStyle name="표준 46 3 11 2" xfId="8939"/>
    <cellStyle name="표준 46 3 12" xfId="8940"/>
    <cellStyle name="표준 46 3 2" xfId="8941"/>
    <cellStyle name="표준 46 3 2 10" xfId="8942"/>
    <cellStyle name="표준 46 3 2 2" xfId="8943"/>
    <cellStyle name="표준 46 3 2 2 2" xfId="8944"/>
    <cellStyle name="표준 46 3 2 2 2 2" xfId="8945"/>
    <cellStyle name="표준 46 3 2 2 2 2 2" xfId="8946"/>
    <cellStyle name="표준 46 3 2 2 2 2 2 2" xfId="8947"/>
    <cellStyle name="표준 46 3 2 2 2 2 2 2 2" xfId="8948"/>
    <cellStyle name="표준 46 3 2 2 2 2 2 2 2 2" xfId="8949"/>
    <cellStyle name="표준 46 3 2 2 2 2 2 2 3" xfId="8950"/>
    <cellStyle name="표준 46 3 2 2 2 2 2 3" xfId="8951"/>
    <cellStyle name="표준 46 3 2 2 2 2 2 3 2" xfId="8952"/>
    <cellStyle name="표준 46 3 2 2 2 2 2 4" xfId="8953"/>
    <cellStyle name="표준 46 3 2 2 2 2 3" xfId="8954"/>
    <cellStyle name="표준 46 3 2 2 2 2 3 2" xfId="8955"/>
    <cellStyle name="표준 46 3 2 2 2 2 3 2 2" xfId="8956"/>
    <cellStyle name="표준 46 3 2 2 2 2 3 2 2 2" xfId="8957"/>
    <cellStyle name="표준 46 3 2 2 2 2 3 2 3" xfId="8958"/>
    <cellStyle name="표준 46 3 2 2 2 2 3 3" xfId="8959"/>
    <cellStyle name="표준 46 3 2 2 2 2 3 3 2" xfId="8960"/>
    <cellStyle name="표준 46 3 2 2 2 2 3 4" xfId="8961"/>
    <cellStyle name="표준 46 3 2 2 2 2 4" xfId="8962"/>
    <cellStyle name="표준 46 3 2 2 2 2 4 2" xfId="8963"/>
    <cellStyle name="표준 46 3 2 2 2 2 4 2 2" xfId="8964"/>
    <cellStyle name="표준 46 3 2 2 2 2 4 3" xfId="8965"/>
    <cellStyle name="표준 46 3 2 2 2 2 5" xfId="8966"/>
    <cellStyle name="표준 46 3 2 2 2 2 5 2" xfId="8967"/>
    <cellStyle name="표준 46 3 2 2 2 2 6" xfId="8968"/>
    <cellStyle name="표준 46 3 2 2 2 3" xfId="8969"/>
    <cellStyle name="표준 46 3 2 2 2 3 2" xfId="8970"/>
    <cellStyle name="표준 46 3 2 2 2 3 2 2" xfId="8971"/>
    <cellStyle name="표준 46 3 2 2 2 3 2 2 2" xfId="8972"/>
    <cellStyle name="표준 46 3 2 2 2 3 2 3" xfId="8973"/>
    <cellStyle name="표준 46 3 2 2 2 3 3" xfId="8974"/>
    <cellStyle name="표준 46 3 2 2 2 3 3 2" xfId="8975"/>
    <cellStyle name="표준 46 3 2 2 2 3 4" xfId="8976"/>
    <cellStyle name="표준 46 3 2 2 2 4" xfId="8977"/>
    <cellStyle name="표준 46 3 2 2 2 4 2" xfId="8978"/>
    <cellStyle name="표준 46 3 2 2 2 4 2 2" xfId="8979"/>
    <cellStyle name="표준 46 3 2 2 2 4 2 2 2" xfId="8980"/>
    <cellStyle name="표준 46 3 2 2 2 4 2 3" xfId="8981"/>
    <cellStyle name="표준 46 3 2 2 2 4 3" xfId="8982"/>
    <cellStyle name="표준 46 3 2 2 2 4 3 2" xfId="8983"/>
    <cellStyle name="표준 46 3 2 2 2 4 4" xfId="8984"/>
    <cellStyle name="표준 46 3 2 2 2 5" xfId="8985"/>
    <cellStyle name="표준 46 3 2 2 2 5 2" xfId="8986"/>
    <cellStyle name="표준 46 3 2 2 2 5 2 2" xfId="8987"/>
    <cellStyle name="표준 46 3 2 2 2 5 3" xfId="8988"/>
    <cellStyle name="표준 46 3 2 2 2 6" xfId="8989"/>
    <cellStyle name="표준 46 3 2 2 2 6 2" xfId="8990"/>
    <cellStyle name="표준 46 3 2 2 2 7" xfId="8991"/>
    <cellStyle name="표준 46 3 2 2 3" xfId="8992"/>
    <cellStyle name="표준 46 3 2 2 3 2" xfId="8993"/>
    <cellStyle name="표준 46 3 2 2 3 2 2" xfId="8994"/>
    <cellStyle name="표준 46 3 2 2 3 2 2 2" xfId="8995"/>
    <cellStyle name="표준 46 3 2 2 3 2 2 2 2" xfId="8996"/>
    <cellStyle name="표준 46 3 2 2 3 2 2 2 2 2" xfId="8997"/>
    <cellStyle name="표준 46 3 2 2 3 2 2 2 3" xfId="8998"/>
    <cellStyle name="표준 46 3 2 2 3 2 2 3" xfId="8999"/>
    <cellStyle name="표준 46 3 2 2 3 2 2 3 2" xfId="9000"/>
    <cellStyle name="표준 46 3 2 2 3 2 2 4" xfId="9001"/>
    <cellStyle name="표준 46 3 2 2 3 2 3" xfId="9002"/>
    <cellStyle name="표준 46 3 2 2 3 2 3 2" xfId="9003"/>
    <cellStyle name="표준 46 3 2 2 3 2 3 2 2" xfId="9004"/>
    <cellStyle name="표준 46 3 2 2 3 2 3 2 2 2" xfId="9005"/>
    <cellStyle name="표준 46 3 2 2 3 2 3 2 3" xfId="9006"/>
    <cellStyle name="표준 46 3 2 2 3 2 3 3" xfId="9007"/>
    <cellStyle name="표준 46 3 2 2 3 2 3 3 2" xfId="9008"/>
    <cellStyle name="표준 46 3 2 2 3 2 3 4" xfId="9009"/>
    <cellStyle name="표준 46 3 2 2 3 2 4" xfId="9010"/>
    <cellStyle name="표준 46 3 2 2 3 2 4 2" xfId="9011"/>
    <cellStyle name="표준 46 3 2 2 3 2 4 2 2" xfId="9012"/>
    <cellStyle name="표준 46 3 2 2 3 2 4 3" xfId="9013"/>
    <cellStyle name="표준 46 3 2 2 3 2 5" xfId="9014"/>
    <cellStyle name="표준 46 3 2 2 3 2 5 2" xfId="9015"/>
    <cellStyle name="표준 46 3 2 2 3 2 6" xfId="9016"/>
    <cellStyle name="표준 46 3 2 2 3 3" xfId="9017"/>
    <cellStyle name="표준 46 3 2 2 3 3 2" xfId="9018"/>
    <cellStyle name="표준 46 3 2 2 3 3 2 2" xfId="9019"/>
    <cellStyle name="표준 46 3 2 2 3 3 2 2 2" xfId="9020"/>
    <cellStyle name="표준 46 3 2 2 3 3 2 3" xfId="9021"/>
    <cellStyle name="표준 46 3 2 2 3 3 3" xfId="9022"/>
    <cellStyle name="표준 46 3 2 2 3 3 3 2" xfId="9023"/>
    <cellStyle name="표준 46 3 2 2 3 3 4" xfId="9024"/>
    <cellStyle name="표준 46 3 2 2 3 4" xfId="9025"/>
    <cellStyle name="표준 46 3 2 2 3 4 2" xfId="9026"/>
    <cellStyle name="표준 46 3 2 2 3 4 2 2" xfId="9027"/>
    <cellStyle name="표준 46 3 2 2 3 4 2 2 2" xfId="9028"/>
    <cellStyle name="표준 46 3 2 2 3 4 2 3" xfId="9029"/>
    <cellStyle name="표준 46 3 2 2 3 4 3" xfId="9030"/>
    <cellStyle name="표준 46 3 2 2 3 4 3 2" xfId="9031"/>
    <cellStyle name="표준 46 3 2 2 3 4 4" xfId="9032"/>
    <cellStyle name="표준 46 3 2 2 3 5" xfId="9033"/>
    <cellStyle name="표준 46 3 2 2 3 5 2" xfId="9034"/>
    <cellStyle name="표준 46 3 2 2 3 5 2 2" xfId="9035"/>
    <cellStyle name="표준 46 3 2 2 3 5 3" xfId="9036"/>
    <cellStyle name="표준 46 3 2 2 3 6" xfId="9037"/>
    <cellStyle name="표준 46 3 2 2 3 6 2" xfId="9038"/>
    <cellStyle name="표준 46 3 2 2 3 7" xfId="9039"/>
    <cellStyle name="표준 46 3 2 2 4" xfId="9040"/>
    <cellStyle name="표준 46 3 2 2 4 2" xfId="9041"/>
    <cellStyle name="표준 46 3 2 2 4 2 2" xfId="9042"/>
    <cellStyle name="표준 46 3 2 2 4 2 2 2" xfId="9043"/>
    <cellStyle name="표준 46 3 2 2 4 2 2 2 2" xfId="9044"/>
    <cellStyle name="표준 46 3 2 2 4 2 2 3" xfId="9045"/>
    <cellStyle name="표준 46 3 2 2 4 2 3" xfId="9046"/>
    <cellStyle name="표준 46 3 2 2 4 2 3 2" xfId="9047"/>
    <cellStyle name="표준 46 3 2 2 4 2 4" xfId="9048"/>
    <cellStyle name="표준 46 3 2 2 4 3" xfId="9049"/>
    <cellStyle name="표준 46 3 2 2 4 3 2" xfId="9050"/>
    <cellStyle name="표준 46 3 2 2 4 3 2 2" xfId="9051"/>
    <cellStyle name="표준 46 3 2 2 4 3 2 2 2" xfId="9052"/>
    <cellStyle name="표준 46 3 2 2 4 3 2 3" xfId="9053"/>
    <cellStyle name="표준 46 3 2 2 4 3 3" xfId="9054"/>
    <cellStyle name="표준 46 3 2 2 4 3 3 2" xfId="9055"/>
    <cellStyle name="표준 46 3 2 2 4 3 4" xfId="9056"/>
    <cellStyle name="표준 46 3 2 2 4 4" xfId="9057"/>
    <cellStyle name="표준 46 3 2 2 4 4 2" xfId="9058"/>
    <cellStyle name="표준 46 3 2 2 4 4 2 2" xfId="9059"/>
    <cellStyle name="표준 46 3 2 2 4 4 3" xfId="9060"/>
    <cellStyle name="표준 46 3 2 2 4 5" xfId="9061"/>
    <cellStyle name="표준 46 3 2 2 4 5 2" xfId="9062"/>
    <cellStyle name="표준 46 3 2 2 4 6" xfId="9063"/>
    <cellStyle name="표준 46 3 2 2 5" xfId="9064"/>
    <cellStyle name="표준 46 3 2 2 5 2" xfId="9065"/>
    <cellStyle name="표준 46 3 2 2 5 2 2" xfId="9066"/>
    <cellStyle name="표준 46 3 2 2 5 2 2 2" xfId="9067"/>
    <cellStyle name="표준 46 3 2 2 5 2 3" xfId="9068"/>
    <cellStyle name="표준 46 3 2 2 5 3" xfId="9069"/>
    <cellStyle name="표준 46 3 2 2 5 3 2" xfId="9070"/>
    <cellStyle name="표준 46 3 2 2 5 4" xfId="9071"/>
    <cellStyle name="표준 46 3 2 2 6" xfId="9072"/>
    <cellStyle name="표준 46 3 2 2 6 2" xfId="9073"/>
    <cellStyle name="표준 46 3 2 2 6 2 2" xfId="9074"/>
    <cellStyle name="표준 46 3 2 2 6 2 2 2" xfId="9075"/>
    <cellStyle name="표준 46 3 2 2 6 2 3" xfId="9076"/>
    <cellStyle name="표준 46 3 2 2 6 3" xfId="9077"/>
    <cellStyle name="표준 46 3 2 2 6 3 2" xfId="9078"/>
    <cellStyle name="표준 46 3 2 2 6 4" xfId="9079"/>
    <cellStyle name="표준 46 3 2 2 7" xfId="9080"/>
    <cellStyle name="표준 46 3 2 2 7 2" xfId="9081"/>
    <cellStyle name="표준 46 3 2 2 7 2 2" xfId="9082"/>
    <cellStyle name="표준 46 3 2 2 7 3" xfId="9083"/>
    <cellStyle name="표준 46 3 2 2 8" xfId="9084"/>
    <cellStyle name="표준 46 3 2 2 8 2" xfId="9085"/>
    <cellStyle name="표준 46 3 2 2 9" xfId="9086"/>
    <cellStyle name="표준 46 3 2 3" xfId="9087"/>
    <cellStyle name="표준 46 3 2 3 2" xfId="9088"/>
    <cellStyle name="표준 46 3 2 3 2 2" xfId="9089"/>
    <cellStyle name="표준 46 3 2 3 2 2 2" xfId="9090"/>
    <cellStyle name="표준 46 3 2 3 2 2 2 2" xfId="9091"/>
    <cellStyle name="표준 46 3 2 3 2 2 2 2 2" xfId="9092"/>
    <cellStyle name="표준 46 3 2 3 2 2 2 3" xfId="9093"/>
    <cellStyle name="표준 46 3 2 3 2 2 3" xfId="9094"/>
    <cellStyle name="표준 46 3 2 3 2 2 3 2" xfId="9095"/>
    <cellStyle name="표준 46 3 2 3 2 2 4" xfId="9096"/>
    <cellStyle name="표준 46 3 2 3 2 3" xfId="9097"/>
    <cellStyle name="표준 46 3 2 3 2 3 2" xfId="9098"/>
    <cellStyle name="표준 46 3 2 3 2 3 2 2" xfId="9099"/>
    <cellStyle name="표준 46 3 2 3 2 3 2 2 2" xfId="9100"/>
    <cellStyle name="표준 46 3 2 3 2 3 2 3" xfId="9101"/>
    <cellStyle name="표준 46 3 2 3 2 3 3" xfId="9102"/>
    <cellStyle name="표준 46 3 2 3 2 3 3 2" xfId="9103"/>
    <cellStyle name="표준 46 3 2 3 2 3 4" xfId="9104"/>
    <cellStyle name="표준 46 3 2 3 2 4" xfId="9105"/>
    <cellStyle name="표준 46 3 2 3 2 4 2" xfId="9106"/>
    <cellStyle name="표준 46 3 2 3 2 4 2 2" xfId="9107"/>
    <cellStyle name="표준 46 3 2 3 2 4 3" xfId="9108"/>
    <cellStyle name="표준 46 3 2 3 2 5" xfId="9109"/>
    <cellStyle name="표준 46 3 2 3 2 5 2" xfId="9110"/>
    <cellStyle name="표준 46 3 2 3 2 6" xfId="9111"/>
    <cellStyle name="표준 46 3 2 3 3" xfId="9112"/>
    <cellStyle name="표준 46 3 2 3 3 2" xfId="9113"/>
    <cellStyle name="표준 46 3 2 3 3 2 2" xfId="9114"/>
    <cellStyle name="표준 46 3 2 3 3 2 2 2" xfId="9115"/>
    <cellStyle name="표준 46 3 2 3 3 2 3" xfId="9116"/>
    <cellStyle name="표준 46 3 2 3 3 3" xfId="9117"/>
    <cellStyle name="표준 46 3 2 3 3 3 2" xfId="9118"/>
    <cellStyle name="표준 46 3 2 3 3 4" xfId="9119"/>
    <cellStyle name="표준 46 3 2 3 4" xfId="9120"/>
    <cellStyle name="표준 46 3 2 3 4 2" xfId="9121"/>
    <cellStyle name="표준 46 3 2 3 4 2 2" xfId="9122"/>
    <cellStyle name="표준 46 3 2 3 4 2 2 2" xfId="9123"/>
    <cellStyle name="표준 46 3 2 3 4 2 3" xfId="9124"/>
    <cellStyle name="표준 46 3 2 3 4 3" xfId="9125"/>
    <cellStyle name="표준 46 3 2 3 4 3 2" xfId="9126"/>
    <cellStyle name="표준 46 3 2 3 4 4" xfId="9127"/>
    <cellStyle name="표준 46 3 2 3 5" xfId="9128"/>
    <cellStyle name="표준 46 3 2 3 5 2" xfId="9129"/>
    <cellStyle name="표준 46 3 2 3 5 2 2" xfId="9130"/>
    <cellStyle name="표준 46 3 2 3 5 3" xfId="9131"/>
    <cellStyle name="표준 46 3 2 3 6" xfId="9132"/>
    <cellStyle name="표준 46 3 2 3 6 2" xfId="9133"/>
    <cellStyle name="표준 46 3 2 3 7" xfId="9134"/>
    <cellStyle name="표준 46 3 2 4" xfId="9135"/>
    <cellStyle name="표준 46 3 2 4 2" xfId="9136"/>
    <cellStyle name="표준 46 3 2 4 2 2" xfId="9137"/>
    <cellStyle name="표준 46 3 2 4 2 2 2" xfId="9138"/>
    <cellStyle name="표준 46 3 2 4 2 2 2 2" xfId="9139"/>
    <cellStyle name="표준 46 3 2 4 2 2 2 2 2" xfId="9140"/>
    <cellStyle name="표준 46 3 2 4 2 2 2 3" xfId="9141"/>
    <cellStyle name="표준 46 3 2 4 2 2 3" xfId="9142"/>
    <cellStyle name="표준 46 3 2 4 2 2 3 2" xfId="9143"/>
    <cellStyle name="표준 46 3 2 4 2 2 4" xfId="9144"/>
    <cellStyle name="표준 46 3 2 4 2 3" xfId="9145"/>
    <cellStyle name="표준 46 3 2 4 2 3 2" xfId="9146"/>
    <cellStyle name="표준 46 3 2 4 2 3 2 2" xfId="9147"/>
    <cellStyle name="표준 46 3 2 4 2 3 2 2 2" xfId="9148"/>
    <cellStyle name="표준 46 3 2 4 2 3 2 3" xfId="9149"/>
    <cellStyle name="표준 46 3 2 4 2 3 3" xfId="9150"/>
    <cellStyle name="표준 46 3 2 4 2 3 3 2" xfId="9151"/>
    <cellStyle name="표준 46 3 2 4 2 3 4" xfId="9152"/>
    <cellStyle name="표준 46 3 2 4 2 4" xfId="9153"/>
    <cellStyle name="표준 46 3 2 4 2 4 2" xfId="9154"/>
    <cellStyle name="표준 46 3 2 4 2 4 2 2" xfId="9155"/>
    <cellStyle name="표준 46 3 2 4 2 4 3" xfId="9156"/>
    <cellStyle name="표준 46 3 2 4 2 5" xfId="9157"/>
    <cellStyle name="표준 46 3 2 4 2 5 2" xfId="9158"/>
    <cellStyle name="표준 46 3 2 4 2 6" xfId="9159"/>
    <cellStyle name="표준 46 3 2 4 3" xfId="9160"/>
    <cellStyle name="표준 46 3 2 4 3 2" xfId="9161"/>
    <cellStyle name="표준 46 3 2 4 3 2 2" xfId="9162"/>
    <cellStyle name="표준 46 3 2 4 3 2 2 2" xfId="9163"/>
    <cellStyle name="표준 46 3 2 4 3 2 3" xfId="9164"/>
    <cellStyle name="표준 46 3 2 4 3 3" xfId="9165"/>
    <cellStyle name="표준 46 3 2 4 3 3 2" xfId="9166"/>
    <cellStyle name="표준 46 3 2 4 3 4" xfId="9167"/>
    <cellStyle name="표준 46 3 2 4 4" xfId="9168"/>
    <cellStyle name="표준 46 3 2 4 4 2" xfId="9169"/>
    <cellStyle name="표준 46 3 2 4 4 2 2" xfId="9170"/>
    <cellStyle name="표준 46 3 2 4 4 2 2 2" xfId="9171"/>
    <cellStyle name="표준 46 3 2 4 4 2 3" xfId="9172"/>
    <cellStyle name="표준 46 3 2 4 4 3" xfId="9173"/>
    <cellStyle name="표준 46 3 2 4 4 3 2" xfId="9174"/>
    <cellStyle name="표준 46 3 2 4 4 4" xfId="9175"/>
    <cellStyle name="표준 46 3 2 4 5" xfId="9176"/>
    <cellStyle name="표준 46 3 2 4 5 2" xfId="9177"/>
    <cellStyle name="표준 46 3 2 4 5 2 2" xfId="9178"/>
    <cellStyle name="표준 46 3 2 4 5 3" xfId="9179"/>
    <cellStyle name="표준 46 3 2 4 6" xfId="9180"/>
    <cellStyle name="표준 46 3 2 4 6 2" xfId="9181"/>
    <cellStyle name="표준 46 3 2 4 7" xfId="9182"/>
    <cellStyle name="표준 46 3 2 5" xfId="9183"/>
    <cellStyle name="표준 46 3 2 5 2" xfId="9184"/>
    <cellStyle name="표준 46 3 2 5 2 2" xfId="9185"/>
    <cellStyle name="표준 46 3 2 5 2 2 2" xfId="9186"/>
    <cellStyle name="표준 46 3 2 5 2 2 2 2" xfId="9187"/>
    <cellStyle name="표준 46 3 2 5 2 2 3" xfId="9188"/>
    <cellStyle name="표준 46 3 2 5 2 3" xfId="9189"/>
    <cellStyle name="표준 46 3 2 5 2 3 2" xfId="9190"/>
    <cellStyle name="표준 46 3 2 5 2 4" xfId="9191"/>
    <cellStyle name="표준 46 3 2 5 3" xfId="9192"/>
    <cellStyle name="표준 46 3 2 5 3 2" xfId="9193"/>
    <cellStyle name="표준 46 3 2 5 3 2 2" xfId="9194"/>
    <cellStyle name="표준 46 3 2 5 3 2 2 2" xfId="9195"/>
    <cellStyle name="표준 46 3 2 5 3 2 3" xfId="9196"/>
    <cellStyle name="표준 46 3 2 5 3 3" xfId="9197"/>
    <cellStyle name="표준 46 3 2 5 3 3 2" xfId="9198"/>
    <cellStyle name="표준 46 3 2 5 3 4" xfId="9199"/>
    <cellStyle name="표준 46 3 2 5 4" xfId="9200"/>
    <cellStyle name="표준 46 3 2 5 4 2" xfId="9201"/>
    <cellStyle name="표준 46 3 2 5 4 2 2" xfId="9202"/>
    <cellStyle name="표준 46 3 2 5 4 3" xfId="9203"/>
    <cellStyle name="표준 46 3 2 5 5" xfId="9204"/>
    <cellStyle name="표준 46 3 2 5 5 2" xfId="9205"/>
    <cellStyle name="표준 46 3 2 5 6" xfId="9206"/>
    <cellStyle name="표준 46 3 2 6" xfId="9207"/>
    <cellStyle name="표준 46 3 2 6 2" xfId="9208"/>
    <cellStyle name="표준 46 3 2 6 2 2" xfId="9209"/>
    <cellStyle name="표준 46 3 2 6 2 2 2" xfId="9210"/>
    <cellStyle name="표준 46 3 2 6 2 3" xfId="9211"/>
    <cellStyle name="표준 46 3 2 6 3" xfId="9212"/>
    <cellStyle name="표준 46 3 2 6 3 2" xfId="9213"/>
    <cellStyle name="표준 46 3 2 6 4" xfId="9214"/>
    <cellStyle name="표준 46 3 2 7" xfId="9215"/>
    <cellStyle name="표준 46 3 2 7 2" xfId="9216"/>
    <cellStyle name="표준 46 3 2 7 2 2" xfId="9217"/>
    <cellStyle name="표준 46 3 2 7 2 2 2" xfId="9218"/>
    <cellStyle name="표준 46 3 2 7 2 3" xfId="9219"/>
    <cellStyle name="표준 46 3 2 7 3" xfId="9220"/>
    <cellStyle name="표준 46 3 2 7 3 2" xfId="9221"/>
    <cellStyle name="표준 46 3 2 7 4" xfId="9222"/>
    <cellStyle name="표준 46 3 2 8" xfId="9223"/>
    <cellStyle name="표준 46 3 2 8 2" xfId="9224"/>
    <cellStyle name="표준 46 3 2 8 2 2" xfId="9225"/>
    <cellStyle name="표준 46 3 2 8 3" xfId="9226"/>
    <cellStyle name="표준 46 3 2 9" xfId="9227"/>
    <cellStyle name="표준 46 3 2 9 2" xfId="9228"/>
    <cellStyle name="표준 46 3 3" xfId="9229"/>
    <cellStyle name="표준 46 3 3 10" xfId="9230"/>
    <cellStyle name="표준 46 3 3 2" xfId="9231"/>
    <cellStyle name="표준 46 3 3 2 2" xfId="9232"/>
    <cellStyle name="표준 46 3 3 2 2 2" xfId="9233"/>
    <cellStyle name="표준 46 3 3 2 2 2 2" xfId="9234"/>
    <cellStyle name="표준 46 3 3 2 2 2 2 2" xfId="9235"/>
    <cellStyle name="표준 46 3 3 2 2 2 2 2 2" xfId="9236"/>
    <cellStyle name="표준 46 3 3 2 2 2 2 2 2 2" xfId="9237"/>
    <cellStyle name="표준 46 3 3 2 2 2 2 2 3" xfId="9238"/>
    <cellStyle name="표준 46 3 3 2 2 2 2 3" xfId="9239"/>
    <cellStyle name="표준 46 3 3 2 2 2 2 3 2" xfId="9240"/>
    <cellStyle name="표준 46 3 3 2 2 2 2 4" xfId="9241"/>
    <cellStyle name="표준 46 3 3 2 2 2 3" xfId="9242"/>
    <cellStyle name="표준 46 3 3 2 2 2 3 2" xfId="9243"/>
    <cellStyle name="표준 46 3 3 2 2 2 3 2 2" xfId="9244"/>
    <cellStyle name="표준 46 3 3 2 2 2 3 2 2 2" xfId="9245"/>
    <cellStyle name="표준 46 3 3 2 2 2 3 2 3" xfId="9246"/>
    <cellStyle name="표준 46 3 3 2 2 2 3 3" xfId="9247"/>
    <cellStyle name="표준 46 3 3 2 2 2 3 3 2" xfId="9248"/>
    <cellStyle name="표준 46 3 3 2 2 2 3 4" xfId="9249"/>
    <cellStyle name="표준 46 3 3 2 2 2 4" xfId="9250"/>
    <cellStyle name="표준 46 3 3 2 2 2 4 2" xfId="9251"/>
    <cellStyle name="표준 46 3 3 2 2 2 4 2 2" xfId="9252"/>
    <cellStyle name="표준 46 3 3 2 2 2 4 3" xfId="9253"/>
    <cellStyle name="표준 46 3 3 2 2 2 5" xfId="9254"/>
    <cellStyle name="표준 46 3 3 2 2 2 5 2" xfId="9255"/>
    <cellStyle name="표준 46 3 3 2 2 2 6" xfId="9256"/>
    <cellStyle name="표준 46 3 3 2 2 3" xfId="9257"/>
    <cellStyle name="표준 46 3 3 2 2 3 2" xfId="9258"/>
    <cellStyle name="표준 46 3 3 2 2 3 2 2" xfId="9259"/>
    <cellStyle name="표준 46 3 3 2 2 3 2 2 2" xfId="9260"/>
    <cellStyle name="표준 46 3 3 2 2 3 2 3" xfId="9261"/>
    <cellStyle name="표준 46 3 3 2 2 3 3" xfId="9262"/>
    <cellStyle name="표준 46 3 3 2 2 3 3 2" xfId="9263"/>
    <cellStyle name="표준 46 3 3 2 2 3 4" xfId="9264"/>
    <cellStyle name="표준 46 3 3 2 2 4" xfId="9265"/>
    <cellStyle name="표준 46 3 3 2 2 4 2" xfId="9266"/>
    <cellStyle name="표준 46 3 3 2 2 4 2 2" xfId="9267"/>
    <cellStyle name="표준 46 3 3 2 2 4 2 2 2" xfId="9268"/>
    <cellStyle name="표준 46 3 3 2 2 4 2 3" xfId="9269"/>
    <cellStyle name="표준 46 3 3 2 2 4 3" xfId="9270"/>
    <cellStyle name="표준 46 3 3 2 2 4 3 2" xfId="9271"/>
    <cellStyle name="표준 46 3 3 2 2 4 4" xfId="9272"/>
    <cellStyle name="표준 46 3 3 2 2 5" xfId="9273"/>
    <cellStyle name="표준 46 3 3 2 2 5 2" xfId="9274"/>
    <cellStyle name="표준 46 3 3 2 2 5 2 2" xfId="9275"/>
    <cellStyle name="표준 46 3 3 2 2 5 3" xfId="9276"/>
    <cellStyle name="표준 46 3 3 2 2 6" xfId="9277"/>
    <cellStyle name="표준 46 3 3 2 2 6 2" xfId="9278"/>
    <cellStyle name="표준 46 3 3 2 2 7" xfId="9279"/>
    <cellStyle name="표준 46 3 3 2 3" xfId="9280"/>
    <cellStyle name="표준 46 3 3 2 3 2" xfId="9281"/>
    <cellStyle name="표준 46 3 3 2 3 2 2" xfId="9282"/>
    <cellStyle name="표준 46 3 3 2 3 2 2 2" xfId="9283"/>
    <cellStyle name="표준 46 3 3 2 3 2 2 2 2" xfId="9284"/>
    <cellStyle name="표준 46 3 3 2 3 2 2 2 2 2" xfId="9285"/>
    <cellStyle name="표준 46 3 3 2 3 2 2 2 3" xfId="9286"/>
    <cellStyle name="표준 46 3 3 2 3 2 2 3" xfId="9287"/>
    <cellStyle name="표준 46 3 3 2 3 2 2 3 2" xfId="9288"/>
    <cellStyle name="표준 46 3 3 2 3 2 2 4" xfId="9289"/>
    <cellStyle name="표준 46 3 3 2 3 2 3" xfId="9290"/>
    <cellStyle name="표준 46 3 3 2 3 2 3 2" xfId="9291"/>
    <cellStyle name="표준 46 3 3 2 3 2 3 2 2" xfId="9292"/>
    <cellStyle name="표준 46 3 3 2 3 2 3 2 2 2" xfId="9293"/>
    <cellStyle name="표준 46 3 3 2 3 2 3 2 3" xfId="9294"/>
    <cellStyle name="표준 46 3 3 2 3 2 3 3" xfId="9295"/>
    <cellStyle name="표준 46 3 3 2 3 2 3 3 2" xfId="9296"/>
    <cellStyle name="표준 46 3 3 2 3 2 3 4" xfId="9297"/>
    <cellStyle name="표준 46 3 3 2 3 2 4" xfId="9298"/>
    <cellStyle name="표준 46 3 3 2 3 2 4 2" xfId="9299"/>
    <cellStyle name="표준 46 3 3 2 3 2 4 2 2" xfId="9300"/>
    <cellStyle name="표준 46 3 3 2 3 2 4 3" xfId="9301"/>
    <cellStyle name="표준 46 3 3 2 3 2 5" xfId="9302"/>
    <cellStyle name="표준 46 3 3 2 3 2 5 2" xfId="9303"/>
    <cellStyle name="표준 46 3 3 2 3 2 6" xfId="9304"/>
    <cellStyle name="표준 46 3 3 2 3 3" xfId="9305"/>
    <cellStyle name="표준 46 3 3 2 3 3 2" xfId="9306"/>
    <cellStyle name="표준 46 3 3 2 3 3 2 2" xfId="9307"/>
    <cellStyle name="표준 46 3 3 2 3 3 2 2 2" xfId="9308"/>
    <cellStyle name="표준 46 3 3 2 3 3 2 3" xfId="9309"/>
    <cellStyle name="표준 46 3 3 2 3 3 3" xfId="9310"/>
    <cellStyle name="표준 46 3 3 2 3 3 3 2" xfId="9311"/>
    <cellStyle name="표준 46 3 3 2 3 3 4" xfId="9312"/>
    <cellStyle name="표준 46 3 3 2 3 4" xfId="9313"/>
    <cellStyle name="표준 46 3 3 2 3 4 2" xfId="9314"/>
    <cellStyle name="표준 46 3 3 2 3 4 2 2" xfId="9315"/>
    <cellStyle name="표준 46 3 3 2 3 4 2 2 2" xfId="9316"/>
    <cellStyle name="표준 46 3 3 2 3 4 2 3" xfId="9317"/>
    <cellStyle name="표준 46 3 3 2 3 4 3" xfId="9318"/>
    <cellStyle name="표준 46 3 3 2 3 4 3 2" xfId="9319"/>
    <cellStyle name="표준 46 3 3 2 3 4 4" xfId="9320"/>
    <cellStyle name="표준 46 3 3 2 3 5" xfId="9321"/>
    <cellStyle name="표준 46 3 3 2 3 5 2" xfId="9322"/>
    <cellStyle name="표준 46 3 3 2 3 5 2 2" xfId="9323"/>
    <cellStyle name="표준 46 3 3 2 3 5 3" xfId="9324"/>
    <cellStyle name="표준 46 3 3 2 3 6" xfId="9325"/>
    <cellStyle name="표준 46 3 3 2 3 6 2" xfId="9326"/>
    <cellStyle name="표준 46 3 3 2 3 7" xfId="9327"/>
    <cellStyle name="표준 46 3 3 2 4" xfId="9328"/>
    <cellStyle name="표준 46 3 3 2 4 2" xfId="9329"/>
    <cellStyle name="표준 46 3 3 2 4 2 2" xfId="9330"/>
    <cellStyle name="표준 46 3 3 2 4 2 2 2" xfId="9331"/>
    <cellStyle name="표준 46 3 3 2 4 2 2 2 2" xfId="9332"/>
    <cellStyle name="표준 46 3 3 2 4 2 2 3" xfId="9333"/>
    <cellStyle name="표준 46 3 3 2 4 2 3" xfId="9334"/>
    <cellStyle name="표준 46 3 3 2 4 2 3 2" xfId="9335"/>
    <cellStyle name="표준 46 3 3 2 4 2 4" xfId="9336"/>
    <cellStyle name="표준 46 3 3 2 4 3" xfId="9337"/>
    <cellStyle name="표준 46 3 3 2 4 3 2" xfId="9338"/>
    <cellStyle name="표준 46 3 3 2 4 3 2 2" xfId="9339"/>
    <cellStyle name="표준 46 3 3 2 4 3 2 2 2" xfId="9340"/>
    <cellStyle name="표준 46 3 3 2 4 3 2 3" xfId="9341"/>
    <cellStyle name="표준 46 3 3 2 4 3 3" xfId="9342"/>
    <cellStyle name="표준 46 3 3 2 4 3 3 2" xfId="9343"/>
    <cellStyle name="표준 46 3 3 2 4 3 4" xfId="9344"/>
    <cellStyle name="표준 46 3 3 2 4 4" xfId="9345"/>
    <cellStyle name="표준 46 3 3 2 4 4 2" xfId="9346"/>
    <cellStyle name="표준 46 3 3 2 4 4 2 2" xfId="9347"/>
    <cellStyle name="표준 46 3 3 2 4 4 3" xfId="9348"/>
    <cellStyle name="표준 46 3 3 2 4 5" xfId="9349"/>
    <cellStyle name="표준 46 3 3 2 4 5 2" xfId="9350"/>
    <cellStyle name="표준 46 3 3 2 4 6" xfId="9351"/>
    <cellStyle name="표준 46 3 3 2 5" xfId="9352"/>
    <cellStyle name="표준 46 3 3 2 5 2" xfId="9353"/>
    <cellStyle name="표준 46 3 3 2 5 2 2" xfId="9354"/>
    <cellStyle name="표준 46 3 3 2 5 2 2 2" xfId="9355"/>
    <cellStyle name="표준 46 3 3 2 5 2 3" xfId="9356"/>
    <cellStyle name="표준 46 3 3 2 5 3" xfId="9357"/>
    <cellStyle name="표준 46 3 3 2 5 3 2" xfId="9358"/>
    <cellStyle name="표준 46 3 3 2 5 4" xfId="9359"/>
    <cellStyle name="표준 46 3 3 2 6" xfId="9360"/>
    <cellStyle name="표준 46 3 3 2 6 2" xfId="9361"/>
    <cellStyle name="표준 46 3 3 2 6 2 2" xfId="9362"/>
    <cellStyle name="표준 46 3 3 2 6 2 2 2" xfId="9363"/>
    <cellStyle name="표준 46 3 3 2 6 2 3" xfId="9364"/>
    <cellStyle name="표준 46 3 3 2 6 3" xfId="9365"/>
    <cellStyle name="표준 46 3 3 2 6 3 2" xfId="9366"/>
    <cellStyle name="표준 46 3 3 2 6 4" xfId="9367"/>
    <cellStyle name="표준 46 3 3 2 7" xfId="9368"/>
    <cellStyle name="표준 46 3 3 2 7 2" xfId="9369"/>
    <cellStyle name="표준 46 3 3 2 7 2 2" xfId="9370"/>
    <cellStyle name="표준 46 3 3 2 7 3" xfId="9371"/>
    <cellStyle name="표준 46 3 3 2 8" xfId="9372"/>
    <cellStyle name="표준 46 3 3 2 8 2" xfId="9373"/>
    <cellStyle name="표준 46 3 3 2 9" xfId="9374"/>
    <cellStyle name="표준 46 3 3 3" xfId="9375"/>
    <cellStyle name="표준 46 3 3 3 2" xfId="9376"/>
    <cellStyle name="표준 46 3 3 3 2 2" xfId="9377"/>
    <cellStyle name="표준 46 3 3 3 2 2 2" xfId="9378"/>
    <cellStyle name="표준 46 3 3 3 2 2 2 2" xfId="9379"/>
    <cellStyle name="표준 46 3 3 3 2 2 2 2 2" xfId="9380"/>
    <cellStyle name="표준 46 3 3 3 2 2 2 3" xfId="9381"/>
    <cellStyle name="표준 46 3 3 3 2 2 3" xfId="9382"/>
    <cellStyle name="표준 46 3 3 3 2 2 3 2" xfId="9383"/>
    <cellStyle name="표준 46 3 3 3 2 2 4" xfId="9384"/>
    <cellStyle name="표준 46 3 3 3 2 3" xfId="9385"/>
    <cellStyle name="표준 46 3 3 3 2 3 2" xfId="9386"/>
    <cellStyle name="표준 46 3 3 3 2 3 2 2" xfId="9387"/>
    <cellStyle name="표준 46 3 3 3 2 3 2 2 2" xfId="9388"/>
    <cellStyle name="표준 46 3 3 3 2 3 2 3" xfId="9389"/>
    <cellStyle name="표준 46 3 3 3 2 3 3" xfId="9390"/>
    <cellStyle name="표준 46 3 3 3 2 3 3 2" xfId="9391"/>
    <cellStyle name="표준 46 3 3 3 2 3 4" xfId="9392"/>
    <cellStyle name="표준 46 3 3 3 2 4" xfId="9393"/>
    <cellStyle name="표준 46 3 3 3 2 4 2" xfId="9394"/>
    <cellStyle name="표준 46 3 3 3 2 4 2 2" xfId="9395"/>
    <cellStyle name="표준 46 3 3 3 2 4 3" xfId="9396"/>
    <cellStyle name="표준 46 3 3 3 2 5" xfId="9397"/>
    <cellStyle name="표준 46 3 3 3 2 5 2" xfId="9398"/>
    <cellStyle name="표준 46 3 3 3 2 6" xfId="9399"/>
    <cellStyle name="표준 46 3 3 3 3" xfId="9400"/>
    <cellStyle name="표준 46 3 3 3 3 2" xfId="9401"/>
    <cellStyle name="표준 46 3 3 3 3 2 2" xfId="9402"/>
    <cellStyle name="표준 46 3 3 3 3 2 2 2" xfId="9403"/>
    <cellStyle name="표준 46 3 3 3 3 2 3" xfId="9404"/>
    <cellStyle name="표준 46 3 3 3 3 3" xfId="9405"/>
    <cellStyle name="표준 46 3 3 3 3 3 2" xfId="9406"/>
    <cellStyle name="표준 46 3 3 3 3 4" xfId="9407"/>
    <cellStyle name="표준 46 3 3 3 4" xfId="9408"/>
    <cellStyle name="표준 46 3 3 3 4 2" xfId="9409"/>
    <cellStyle name="표준 46 3 3 3 4 2 2" xfId="9410"/>
    <cellStyle name="표준 46 3 3 3 4 2 2 2" xfId="9411"/>
    <cellStyle name="표준 46 3 3 3 4 2 3" xfId="9412"/>
    <cellStyle name="표준 46 3 3 3 4 3" xfId="9413"/>
    <cellStyle name="표준 46 3 3 3 4 3 2" xfId="9414"/>
    <cellStyle name="표준 46 3 3 3 4 4" xfId="9415"/>
    <cellStyle name="표준 46 3 3 3 5" xfId="9416"/>
    <cellStyle name="표준 46 3 3 3 5 2" xfId="9417"/>
    <cellStyle name="표준 46 3 3 3 5 2 2" xfId="9418"/>
    <cellStyle name="표준 46 3 3 3 5 3" xfId="9419"/>
    <cellStyle name="표준 46 3 3 3 6" xfId="9420"/>
    <cellStyle name="표준 46 3 3 3 6 2" xfId="9421"/>
    <cellStyle name="표준 46 3 3 3 7" xfId="9422"/>
    <cellStyle name="표준 46 3 3 4" xfId="9423"/>
    <cellStyle name="표준 46 3 3 4 2" xfId="9424"/>
    <cellStyle name="표준 46 3 3 4 2 2" xfId="9425"/>
    <cellStyle name="표준 46 3 3 4 2 2 2" xfId="9426"/>
    <cellStyle name="표준 46 3 3 4 2 2 2 2" xfId="9427"/>
    <cellStyle name="표준 46 3 3 4 2 2 2 2 2" xfId="9428"/>
    <cellStyle name="표준 46 3 3 4 2 2 2 3" xfId="9429"/>
    <cellStyle name="표준 46 3 3 4 2 2 3" xfId="9430"/>
    <cellStyle name="표준 46 3 3 4 2 2 3 2" xfId="9431"/>
    <cellStyle name="표준 46 3 3 4 2 2 4" xfId="9432"/>
    <cellStyle name="표준 46 3 3 4 2 3" xfId="9433"/>
    <cellStyle name="표준 46 3 3 4 2 3 2" xfId="9434"/>
    <cellStyle name="표준 46 3 3 4 2 3 2 2" xfId="9435"/>
    <cellStyle name="표준 46 3 3 4 2 3 2 2 2" xfId="9436"/>
    <cellStyle name="표준 46 3 3 4 2 3 2 3" xfId="9437"/>
    <cellStyle name="표준 46 3 3 4 2 3 3" xfId="9438"/>
    <cellStyle name="표준 46 3 3 4 2 3 3 2" xfId="9439"/>
    <cellStyle name="표준 46 3 3 4 2 3 4" xfId="9440"/>
    <cellStyle name="표준 46 3 3 4 2 4" xfId="9441"/>
    <cellStyle name="표준 46 3 3 4 2 4 2" xfId="9442"/>
    <cellStyle name="표준 46 3 3 4 2 4 2 2" xfId="9443"/>
    <cellStyle name="표준 46 3 3 4 2 4 3" xfId="9444"/>
    <cellStyle name="표준 46 3 3 4 2 5" xfId="9445"/>
    <cellStyle name="표준 46 3 3 4 2 5 2" xfId="9446"/>
    <cellStyle name="표준 46 3 3 4 2 6" xfId="9447"/>
    <cellStyle name="표준 46 3 3 4 3" xfId="9448"/>
    <cellStyle name="표준 46 3 3 4 3 2" xfId="9449"/>
    <cellStyle name="표준 46 3 3 4 3 2 2" xfId="9450"/>
    <cellStyle name="표준 46 3 3 4 3 2 2 2" xfId="9451"/>
    <cellStyle name="표준 46 3 3 4 3 2 3" xfId="9452"/>
    <cellStyle name="표준 46 3 3 4 3 3" xfId="9453"/>
    <cellStyle name="표준 46 3 3 4 3 3 2" xfId="9454"/>
    <cellStyle name="표준 46 3 3 4 3 4" xfId="9455"/>
    <cellStyle name="표준 46 3 3 4 4" xfId="9456"/>
    <cellStyle name="표준 46 3 3 4 4 2" xfId="9457"/>
    <cellStyle name="표준 46 3 3 4 4 2 2" xfId="9458"/>
    <cellStyle name="표준 46 3 3 4 4 2 2 2" xfId="9459"/>
    <cellStyle name="표준 46 3 3 4 4 2 3" xfId="9460"/>
    <cellStyle name="표준 46 3 3 4 4 3" xfId="9461"/>
    <cellStyle name="표준 46 3 3 4 4 3 2" xfId="9462"/>
    <cellStyle name="표준 46 3 3 4 4 4" xfId="9463"/>
    <cellStyle name="표준 46 3 3 4 5" xfId="9464"/>
    <cellStyle name="표준 46 3 3 4 5 2" xfId="9465"/>
    <cellStyle name="표준 46 3 3 4 5 2 2" xfId="9466"/>
    <cellStyle name="표준 46 3 3 4 5 3" xfId="9467"/>
    <cellStyle name="표준 46 3 3 4 6" xfId="9468"/>
    <cellStyle name="표준 46 3 3 4 6 2" xfId="9469"/>
    <cellStyle name="표준 46 3 3 4 7" xfId="9470"/>
    <cellStyle name="표준 46 3 3 5" xfId="9471"/>
    <cellStyle name="표준 46 3 3 5 2" xfId="9472"/>
    <cellStyle name="표준 46 3 3 5 2 2" xfId="9473"/>
    <cellStyle name="표준 46 3 3 5 2 2 2" xfId="9474"/>
    <cellStyle name="표준 46 3 3 5 2 2 2 2" xfId="9475"/>
    <cellStyle name="표준 46 3 3 5 2 2 3" xfId="9476"/>
    <cellStyle name="표준 46 3 3 5 2 3" xfId="9477"/>
    <cellStyle name="표준 46 3 3 5 2 3 2" xfId="9478"/>
    <cellStyle name="표준 46 3 3 5 2 4" xfId="9479"/>
    <cellStyle name="표준 46 3 3 5 3" xfId="9480"/>
    <cellStyle name="표준 46 3 3 5 3 2" xfId="9481"/>
    <cellStyle name="표준 46 3 3 5 3 2 2" xfId="9482"/>
    <cellStyle name="표준 46 3 3 5 3 2 2 2" xfId="9483"/>
    <cellStyle name="표준 46 3 3 5 3 2 3" xfId="9484"/>
    <cellStyle name="표준 46 3 3 5 3 3" xfId="9485"/>
    <cellStyle name="표준 46 3 3 5 3 3 2" xfId="9486"/>
    <cellStyle name="표준 46 3 3 5 3 4" xfId="9487"/>
    <cellStyle name="표준 46 3 3 5 4" xfId="9488"/>
    <cellStyle name="표준 46 3 3 5 4 2" xfId="9489"/>
    <cellStyle name="표준 46 3 3 5 4 2 2" xfId="9490"/>
    <cellStyle name="표준 46 3 3 5 4 3" xfId="9491"/>
    <cellStyle name="표준 46 3 3 5 5" xfId="9492"/>
    <cellStyle name="표준 46 3 3 5 5 2" xfId="9493"/>
    <cellStyle name="표준 46 3 3 5 6" xfId="9494"/>
    <cellStyle name="표준 46 3 3 6" xfId="9495"/>
    <cellStyle name="표준 46 3 3 6 2" xfId="9496"/>
    <cellStyle name="표준 46 3 3 6 2 2" xfId="9497"/>
    <cellStyle name="표준 46 3 3 6 2 2 2" xfId="9498"/>
    <cellStyle name="표준 46 3 3 6 2 3" xfId="9499"/>
    <cellStyle name="표준 46 3 3 6 3" xfId="9500"/>
    <cellStyle name="표준 46 3 3 6 3 2" xfId="9501"/>
    <cellStyle name="표준 46 3 3 6 4" xfId="9502"/>
    <cellStyle name="표준 46 3 3 7" xfId="9503"/>
    <cellStyle name="표준 46 3 3 7 2" xfId="9504"/>
    <cellStyle name="표준 46 3 3 7 2 2" xfId="9505"/>
    <cellStyle name="표준 46 3 3 7 2 2 2" xfId="9506"/>
    <cellStyle name="표준 46 3 3 7 2 3" xfId="9507"/>
    <cellStyle name="표준 46 3 3 7 3" xfId="9508"/>
    <cellStyle name="표준 46 3 3 7 3 2" xfId="9509"/>
    <cellStyle name="표준 46 3 3 7 4" xfId="9510"/>
    <cellStyle name="표준 46 3 3 8" xfId="9511"/>
    <cellStyle name="표준 46 3 3 8 2" xfId="9512"/>
    <cellStyle name="표준 46 3 3 8 2 2" xfId="9513"/>
    <cellStyle name="표준 46 3 3 8 3" xfId="9514"/>
    <cellStyle name="표준 46 3 3 9" xfId="9515"/>
    <cellStyle name="표준 46 3 3 9 2" xfId="9516"/>
    <cellStyle name="표준 46 3 4" xfId="9517"/>
    <cellStyle name="표준 46 3 4 2" xfId="9518"/>
    <cellStyle name="표준 46 3 4 2 2" xfId="9519"/>
    <cellStyle name="표준 46 3 4 2 2 2" xfId="9520"/>
    <cellStyle name="표준 46 3 4 2 2 2 2" xfId="9521"/>
    <cellStyle name="표준 46 3 4 2 2 2 2 2" xfId="9522"/>
    <cellStyle name="표준 46 3 4 2 2 2 2 2 2" xfId="9523"/>
    <cellStyle name="표준 46 3 4 2 2 2 2 3" xfId="9524"/>
    <cellStyle name="표준 46 3 4 2 2 2 3" xfId="9525"/>
    <cellStyle name="표준 46 3 4 2 2 2 3 2" xfId="9526"/>
    <cellStyle name="표준 46 3 4 2 2 2 4" xfId="9527"/>
    <cellStyle name="표준 46 3 4 2 2 3" xfId="9528"/>
    <cellStyle name="표준 46 3 4 2 2 3 2" xfId="9529"/>
    <cellStyle name="표준 46 3 4 2 2 3 2 2" xfId="9530"/>
    <cellStyle name="표준 46 3 4 2 2 3 2 2 2" xfId="9531"/>
    <cellStyle name="표준 46 3 4 2 2 3 2 3" xfId="9532"/>
    <cellStyle name="표준 46 3 4 2 2 3 3" xfId="9533"/>
    <cellStyle name="표준 46 3 4 2 2 3 3 2" xfId="9534"/>
    <cellStyle name="표준 46 3 4 2 2 3 4" xfId="9535"/>
    <cellStyle name="표준 46 3 4 2 2 4" xfId="9536"/>
    <cellStyle name="표준 46 3 4 2 2 4 2" xfId="9537"/>
    <cellStyle name="표준 46 3 4 2 2 4 2 2" xfId="9538"/>
    <cellStyle name="표준 46 3 4 2 2 4 3" xfId="9539"/>
    <cellStyle name="표준 46 3 4 2 2 5" xfId="9540"/>
    <cellStyle name="표준 46 3 4 2 2 5 2" xfId="9541"/>
    <cellStyle name="표준 46 3 4 2 2 6" xfId="9542"/>
    <cellStyle name="표준 46 3 4 2 3" xfId="9543"/>
    <cellStyle name="표준 46 3 4 2 3 2" xfId="9544"/>
    <cellStyle name="표준 46 3 4 2 3 2 2" xfId="9545"/>
    <cellStyle name="표준 46 3 4 2 3 2 2 2" xfId="9546"/>
    <cellStyle name="표준 46 3 4 2 3 2 3" xfId="9547"/>
    <cellStyle name="표준 46 3 4 2 3 3" xfId="9548"/>
    <cellStyle name="표준 46 3 4 2 3 3 2" xfId="9549"/>
    <cellStyle name="표준 46 3 4 2 3 4" xfId="9550"/>
    <cellStyle name="표준 46 3 4 2 4" xfId="9551"/>
    <cellStyle name="표준 46 3 4 2 4 2" xfId="9552"/>
    <cellStyle name="표준 46 3 4 2 4 2 2" xfId="9553"/>
    <cellStyle name="표준 46 3 4 2 4 2 2 2" xfId="9554"/>
    <cellStyle name="표준 46 3 4 2 4 2 3" xfId="9555"/>
    <cellStyle name="표준 46 3 4 2 4 3" xfId="9556"/>
    <cellStyle name="표준 46 3 4 2 4 3 2" xfId="9557"/>
    <cellStyle name="표준 46 3 4 2 4 4" xfId="9558"/>
    <cellStyle name="표준 46 3 4 2 5" xfId="9559"/>
    <cellStyle name="표준 46 3 4 2 5 2" xfId="9560"/>
    <cellStyle name="표준 46 3 4 2 5 2 2" xfId="9561"/>
    <cellStyle name="표준 46 3 4 2 5 3" xfId="9562"/>
    <cellStyle name="표준 46 3 4 2 6" xfId="9563"/>
    <cellStyle name="표준 46 3 4 2 6 2" xfId="9564"/>
    <cellStyle name="표준 46 3 4 2 7" xfId="9565"/>
    <cellStyle name="표준 46 3 4 3" xfId="9566"/>
    <cellStyle name="표준 46 3 4 3 2" xfId="9567"/>
    <cellStyle name="표준 46 3 4 3 2 2" xfId="9568"/>
    <cellStyle name="표준 46 3 4 3 2 2 2" xfId="9569"/>
    <cellStyle name="표준 46 3 4 3 2 2 2 2" xfId="9570"/>
    <cellStyle name="표준 46 3 4 3 2 2 2 2 2" xfId="9571"/>
    <cellStyle name="표준 46 3 4 3 2 2 2 3" xfId="9572"/>
    <cellStyle name="표준 46 3 4 3 2 2 3" xfId="9573"/>
    <cellStyle name="표준 46 3 4 3 2 2 3 2" xfId="9574"/>
    <cellStyle name="표준 46 3 4 3 2 2 4" xfId="9575"/>
    <cellStyle name="표준 46 3 4 3 2 3" xfId="9576"/>
    <cellStyle name="표준 46 3 4 3 2 3 2" xfId="9577"/>
    <cellStyle name="표준 46 3 4 3 2 3 2 2" xfId="9578"/>
    <cellStyle name="표준 46 3 4 3 2 3 2 2 2" xfId="9579"/>
    <cellStyle name="표준 46 3 4 3 2 3 2 3" xfId="9580"/>
    <cellStyle name="표준 46 3 4 3 2 3 3" xfId="9581"/>
    <cellStyle name="표준 46 3 4 3 2 3 3 2" xfId="9582"/>
    <cellStyle name="표준 46 3 4 3 2 3 4" xfId="9583"/>
    <cellStyle name="표준 46 3 4 3 2 4" xfId="9584"/>
    <cellStyle name="표준 46 3 4 3 2 4 2" xfId="9585"/>
    <cellStyle name="표준 46 3 4 3 2 4 2 2" xfId="9586"/>
    <cellStyle name="표준 46 3 4 3 2 4 3" xfId="9587"/>
    <cellStyle name="표준 46 3 4 3 2 5" xfId="9588"/>
    <cellStyle name="표준 46 3 4 3 2 5 2" xfId="9589"/>
    <cellStyle name="표준 46 3 4 3 2 6" xfId="9590"/>
    <cellStyle name="표준 46 3 4 3 3" xfId="9591"/>
    <cellStyle name="표준 46 3 4 3 3 2" xfId="9592"/>
    <cellStyle name="표준 46 3 4 3 3 2 2" xfId="9593"/>
    <cellStyle name="표준 46 3 4 3 3 2 2 2" xfId="9594"/>
    <cellStyle name="표준 46 3 4 3 3 2 3" xfId="9595"/>
    <cellStyle name="표준 46 3 4 3 3 3" xfId="9596"/>
    <cellStyle name="표준 46 3 4 3 3 3 2" xfId="9597"/>
    <cellStyle name="표준 46 3 4 3 3 4" xfId="9598"/>
    <cellStyle name="표준 46 3 4 3 4" xfId="9599"/>
    <cellStyle name="표준 46 3 4 3 4 2" xfId="9600"/>
    <cellStyle name="표준 46 3 4 3 4 2 2" xfId="9601"/>
    <cellStyle name="표준 46 3 4 3 4 2 2 2" xfId="9602"/>
    <cellStyle name="표준 46 3 4 3 4 2 3" xfId="9603"/>
    <cellStyle name="표준 46 3 4 3 4 3" xfId="9604"/>
    <cellStyle name="표준 46 3 4 3 4 3 2" xfId="9605"/>
    <cellStyle name="표준 46 3 4 3 4 4" xfId="9606"/>
    <cellStyle name="표준 46 3 4 3 5" xfId="9607"/>
    <cellStyle name="표준 46 3 4 3 5 2" xfId="9608"/>
    <cellStyle name="표준 46 3 4 3 5 2 2" xfId="9609"/>
    <cellStyle name="표준 46 3 4 3 5 3" xfId="9610"/>
    <cellStyle name="표준 46 3 4 3 6" xfId="9611"/>
    <cellStyle name="표준 46 3 4 3 6 2" xfId="9612"/>
    <cellStyle name="표준 46 3 4 3 7" xfId="9613"/>
    <cellStyle name="표준 46 3 4 4" xfId="9614"/>
    <cellStyle name="표준 46 3 4 4 2" xfId="9615"/>
    <cellStyle name="표준 46 3 4 4 2 2" xfId="9616"/>
    <cellStyle name="표준 46 3 4 4 2 2 2" xfId="9617"/>
    <cellStyle name="표준 46 3 4 4 2 2 2 2" xfId="9618"/>
    <cellStyle name="표준 46 3 4 4 2 2 3" xfId="9619"/>
    <cellStyle name="표준 46 3 4 4 2 3" xfId="9620"/>
    <cellStyle name="표준 46 3 4 4 2 3 2" xfId="9621"/>
    <cellStyle name="표준 46 3 4 4 2 4" xfId="9622"/>
    <cellStyle name="표준 46 3 4 4 3" xfId="9623"/>
    <cellStyle name="표준 46 3 4 4 3 2" xfId="9624"/>
    <cellStyle name="표준 46 3 4 4 3 2 2" xfId="9625"/>
    <cellStyle name="표준 46 3 4 4 3 2 2 2" xfId="9626"/>
    <cellStyle name="표준 46 3 4 4 3 2 3" xfId="9627"/>
    <cellStyle name="표준 46 3 4 4 3 3" xfId="9628"/>
    <cellStyle name="표준 46 3 4 4 3 3 2" xfId="9629"/>
    <cellStyle name="표준 46 3 4 4 3 4" xfId="9630"/>
    <cellStyle name="표준 46 3 4 4 4" xfId="9631"/>
    <cellStyle name="표준 46 3 4 4 4 2" xfId="9632"/>
    <cellStyle name="표준 46 3 4 4 4 2 2" xfId="9633"/>
    <cellStyle name="표준 46 3 4 4 4 3" xfId="9634"/>
    <cellStyle name="표준 46 3 4 4 5" xfId="9635"/>
    <cellStyle name="표준 46 3 4 4 5 2" xfId="9636"/>
    <cellStyle name="표준 46 3 4 4 6" xfId="9637"/>
    <cellStyle name="표준 46 3 4 5" xfId="9638"/>
    <cellStyle name="표준 46 3 4 5 2" xfId="9639"/>
    <cellStyle name="표준 46 3 4 5 2 2" xfId="9640"/>
    <cellStyle name="표준 46 3 4 5 2 2 2" xfId="9641"/>
    <cellStyle name="표준 46 3 4 5 2 3" xfId="9642"/>
    <cellStyle name="표준 46 3 4 5 3" xfId="9643"/>
    <cellStyle name="표준 46 3 4 5 3 2" xfId="9644"/>
    <cellStyle name="표준 46 3 4 5 4" xfId="9645"/>
    <cellStyle name="표준 46 3 4 6" xfId="9646"/>
    <cellStyle name="표준 46 3 4 6 2" xfId="9647"/>
    <cellStyle name="표준 46 3 4 6 2 2" xfId="9648"/>
    <cellStyle name="표준 46 3 4 6 2 2 2" xfId="9649"/>
    <cellStyle name="표준 46 3 4 6 2 3" xfId="9650"/>
    <cellStyle name="표준 46 3 4 6 3" xfId="9651"/>
    <cellStyle name="표준 46 3 4 6 3 2" xfId="9652"/>
    <cellStyle name="표준 46 3 4 6 4" xfId="9653"/>
    <cellStyle name="표준 46 3 4 7" xfId="9654"/>
    <cellStyle name="표준 46 3 4 7 2" xfId="9655"/>
    <cellStyle name="표준 46 3 4 7 2 2" xfId="9656"/>
    <cellStyle name="표준 46 3 4 7 3" xfId="9657"/>
    <cellStyle name="표준 46 3 4 8" xfId="9658"/>
    <cellStyle name="표준 46 3 4 8 2" xfId="9659"/>
    <cellStyle name="표준 46 3 4 9" xfId="9660"/>
    <cellStyle name="표준 46 3 5" xfId="9661"/>
    <cellStyle name="표준 46 3 5 2" xfId="9662"/>
    <cellStyle name="표준 46 3 5 2 2" xfId="9663"/>
    <cellStyle name="표준 46 3 5 2 2 2" xfId="9664"/>
    <cellStyle name="표준 46 3 5 2 2 2 2" xfId="9665"/>
    <cellStyle name="표준 46 3 5 2 2 2 2 2" xfId="9666"/>
    <cellStyle name="표준 46 3 5 2 2 2 3" xfId="9667"/>
    <cellStyle name="표준 46 3 5 2 2 3" xfId="9668"/>
    <cellStyle name="표준 46 3 5 2 2 3 2" xfId="9669"/>
    <cellStyle name="표준 46 3 5 2 2 4" xfId="9670"/>
    <cellStyle name="표준 46 3 5 2 3" xfId="9671"/>
    <cellStyle name="표준 46 3 5 2 3 2" xfId="9672"/>
    <cellStyle name="표준 46 3 5 2 3 2 2" xfId="9673"/>
    <cellStyle name="표준 46 3 5 2 3 2 2 2" xfId="9674"/>
    <cellStyle name="표준 46 3 5 2 3 2 3" xfId="9675"/>
    <cellStyle name="표준 46 3 5 2 3 3" xfId="9676"/>
    <cellStyle name="표준 46 3 5 2 3 3 2" xfId="9677"/>
    <cellStyle name="표준 46 3 5 2 3 4" xfId="9678"/>
    <cellStyle name="표준 46 3 5 2 4" xfId="9679"/>
    <cellStyle name="표준 46 3 5 2 4 2" xfId="9680"/>
    <cellStyle name="표준 46 3 5 2 4 2 2" xfId="9681"/>
    <cellStyle name="표준 46 3 5 2 4 3" xfId="9682"/>
    <cellStyle name="표준 46 3 5 2 5" xfId="9683"/>
    <cellStyle name="표준 46 3 5 2 5 2" xfId="9684"/>
    <cellStyle name="표준 46 3 5 2 6" xfId="9685"/>
    <cellStyle name="표준 46 3 5 3" xfId="9686"/>
    <cellStyle name="표준 46 3 5 3 2" xfId="9687"/>
    <cellStyle name="표준 46 3 5 3 2 2" xfId="9688"/>
    <cellStyle name="표준 46 3 5 3 2 2 2" xfId="9689"/>
    <cellStyle name="표준 46 3 5 3 2 3" xfId="9690"/>
    <cellStyle name="표준 46 3 5 3 3" xfId="9691"/>
    <cellStyle name="표준 46 3 5 3 3 2" xfId="9692"/>
    <cellStyle name="표준 46 3 5 3 4" xfId="9693"/>
    <cellStyle name="표준 46 3 5 4" xfId="9694"/>
    <cellStyle name="표준 46 3 5 4 2" xfId="9695"/>
    <cellStyle name="표준 46 3 5 4 2 2" xfId="9696"/>
    <cellStyle name="표준 46 3 5 4 2 2 2" xfId="9697"/>
    <cellStyle name="표준 46 3 5 4 2 3" xfId="9698"/>
    <cellStyle name="표준 46 3 5 4 3" xfId="9699"/>
    <cellStyle name="표준 46 3 5 4 3 2" xfId="9700"/>
    <cellStyle name="표준 46 3 5 4 4" xfId="9701"/>
    <cellStyle name="표준 46 3 5 5" xfId="9702"/>
    <cellStyle name="표준 46 3 5 5 2" xfId="9703"/>
    <cellStyle name="표준 46 3 5 5 2 2" xfId="9704"/>
    <cellStyle name="표준 46 3 5 5 3" xfId="9705"/>
    <cellStyle name="표준 46 3 5 6" xfId="9706"/>
    <cellStyle name="표준 46 3 5 6 2" xfId="9707"/>
    <cellStyle name="표준 46 3 5 7" xfId="9708"/>
    <cellStyle name="표준 46 3 6" xfId="9709"/>
    <cellStyle name="표준 46 3 6 2" xfId="9710"/>
    <cellStyle name="표준 46 3 6 2 2" xfId="9711"/>
    <cellStyle name="표준 46 3 6 2 2 2" xfId="9712"/>
    <cellStyle name="표준 46 3 6 2 2 2 2" xfId="9713"/>
    <cellStyle name="표준 46 3 6 2 2 2 2 2" xfId="9714"/>
    <cellStyle name="표준 46 3 6 2 2 2 3" xfId="9715"/>
    <cellStyle name="표준 46 3 6 2 2 3" xfId="9716"/>
    <cellStyle name="표준 46 3 6 2 2 3 2" xfId="9717"/>
    <cellStyle name="표준 46 3 6 2 2 4" xfId="9718"/>
    <cellStyle name="표준 46 3 6 2 3" xfId="9719"/>
    <cellStyle name="표준 46 3 6 2 3 2" xfId="9720"/>
    <cellStyle name="표준 46 3 6 2 3 2 2" xfId="9721"/>
    <cellStyle name="표준 46 3 6 2 3 2 2 2" xfId="9722"/>
    <cellStyle name="표준 46 3 6 2 3 2 3" xfId="9723"/>
    <cellStyle name="표준 46 3 6 2 3 3" xfId="9724"/>
    <cellStyle name="표준 46 3 6 2 3 3 2" xfId="9725"/>
    <cellStyle name="표준 46 3 6 2 3 4" xfId="9726"/>
    <cellStyle name="표준 46 3 6 2 4" xfId="9727"/>
    <cellStyle name="표준 46 3 6 2 4 2" xfId="9728"/>
    <cellStyle name="표준 46 3 6 2 4 2 2" xfId="9729"/>
    <cellStyle name="표준 46 3 6 2 4 3" xfId="9730"/>
    <cellStyle name="표준 46 3 6 2 5" xfId="9731"/>
    <cellStyle name="표준 46 3 6 2 5 2" xfId="9732"/>
    <cellStyle name="표준 46 3 6 2 6" xfId="9733"/>
    <cellStyle name="표준 46 3 6 3" xfId="9734"/>
    <cellStyle name="표준 46 3 6 3 2" xfId="9735"/>
    <cellStyle name="표준 46 3 6 3 2 2" xfId="9736"/>
    <cellStyle name="표준 46 3 6 3 2 2 2" xfId="9737"/>
    <cellStyle name="표준 46 3 6 3 2 3" xfId="9738"/>
    <cellStyle name="표준 46 3 6 3 3" xfId="9739"/>
    <cellStyle name="표준 46 3 6 3 3 2" xfId="9740"/>
    <cellStyle name="표준 46 3 6 3 4" xfId="9741"/>
    <cellStyle name="표준 46 3 6 4" xfId="9742"/>
    <cellStyle name="표준 46 3 6 4 2" xfId="9743"/>
    <cellStyle name="표준 46 3 6 4 2 2" xfId="9744"/>
    <cellStyle name="표준 46 3 6 4 2 2 2" xfId="9745"/>
    <cellStyle name="표준 46 3 6 4 2 3" xfId="9746"/>
    <cellStyle name="표준 46 3 6 4 3" xfId="9747"/>
    <cellStyle name="표준 46 3 6 4 3 2" xfId="9748"/>
    <cellStyle name="표준 46 3 6 4 4" xfId="9749"/>
    <cellStyle name="표준 46 3 6 5" xfId="9750"/>
    <cellStyle name="표준 46 3 6 5 2" xfId="9751"/>
    <cellStyle name="표준 46 3 6 5 2 2" xfId="9752"/>
    <cellStyle name="표준 46 3 6 5 3" xfId="9753"/>
    <cellStyle name="표준 46 3 6 6" xfId="9754"/>
    <cellStyle name="표준 46 3 6 6 2" xfId="9755"/>
    <cellStyle name="표준 46 3 6 7" xfId="9756"/>
    <cellStyle name="표준 46 3 7" xfId="9757"/>
    <cellStyle name="표준 46 3 7 2" xfId="9758"/>
    <cellStyle name="표준 46 3 7 2 2" xfId="9759"/>
    <cellStyle name="표준 46 3 7 2 2 2" xfId="9760"/>
    <cellStyle name="표준 46 3 7 2 2 2 2" xfId="9761"/>
    <cellStyle name="표준 46 3 7 2 2 3" xfId="9762"/>
    <cellStyle name="표준 46 3 7 2 3" xfId="9763"/>
    <cellStyle name="표준 46 3 7 2 3 2" xfId="9764"/>
    <cellStyle name="표준 46 3 7 2 4" xfId="9765"/>
    <cellStyle name="표준 46 3 7 3" xfId="9766"/>
    <cellStyle name="표준 46 3 7 3 2" xfId="9767"/>
    <cellStyle name="표준 46 3 7 3 2 2" xfId="9768"/>
    <cellStyle name="표준 46 3 7 3 2 2 2" xfId="9769"/>
    <cellStyle name="표준 46 3 7 3 2 3" xfId="9770"/>
    <cellStyle name="표준 46 3 7 3 3" xfId="9771"/>
    <cellStyle name="표준 46 3 7 3 3 2" xfId="9772"/>
    <cellStyle name="표준 46 3 7 3 4" xfId="9773"/>
    <cellStyle name="표준 46 3 7 4" xfId="9774"/>
    <cellStyle name="표준 46 3 7 4 2" xfId="9775"/>
    <cellStyle name="표준 46 3 7 4 2 2" xfId="9776"/>
    <cellStyle name="표준 46 3 7 4 3" xfId="9777"/>
    <cellStyle name="표준 46 3 7 5" xfId="9778"/>
    <cellStyle name="표준 46 3 7 5 2" xfId="9779"/>
    <cellStyle name="표준 46 3 7 6" xfId="9780"/>
    <cellStyle name="표준 46 3 8" xfId="9781"/>
    <cellStyle name="표준 46 3 8 2" xfId="9782"/>
    <cellStyle name="표준 46 3 8 2 2" xfId="9783"/>
    <cellStyle name="표준 46 3 8 2 2 2" xfId="9784"/>
    <cellStyle name="표준 46 3 8 2 3" xfId="9785"/>
    <cellStyle name="표준 46 3 8 3" xfId="9786"/>
    <cellStyle name="표준 46 3 8 3 2" xfId="9787"/>
    <cellStyle name="표준 46 3 8 4" xfId="9788"/>
    <cellStyle name="표준 46 3 9" xfId="9789"/>
    <cellStyle name="표준 46 3 9 2" xfId="9790"/>
    <cellStyle name="표준 46 3 9 2 2" xfId="9791"/>
    <cellStyle name="표준 46 3 9 2 2 2" xfId="9792"/>
    <cellStyle name="표준 46 3 9 2 3" xfId="9793"/>
    <cellStyle name="표준 46 3 9 3" xfId="9794"/>
    <cellStyle name="표준 46 3 9 3 2" xfId="9795"/>
    <cellStyle name="표준 46 3 9 4" xfId="9796"/>
    <cellStyle name="표준 46 4" xfId="9797"/>
    <cellStyle name="표준 46 4 10" xfId="9798"/>
    <cellStyle name="표준 46 4 2" xfId="9799"/>
    <cellStyle name="표준 46 4 2 2" xfId="9800"/>
    <cellStyle name="표준 46 4 2 2 2" xfId="9801"/>
    <cellStyle name="표준 46 4 2 2 2 2" xfId="9802"/>
    <cellStyle name="표준 46 4 2 2 2 2 2" xfId="9803"/>
    <cellStyle name="표준 46 4 2 2 2 2 2 2" xfId="9804"/>
    <cellStyle name="표준 46 4 2 2 2 2 2 2 2" xfId="9805"/>
    <cellStyle name="표준 46 4 2 2 2 2 2 3" xfId="9806"/>
    <cellStyle name="표준 46 4 2 2 2 2 3" xfId="9807"/>
    <cellStyle name="표준 46 4 2 2 2 2 3 2" xfId="9808"/>
    <cellStyle name="표준 46 4 2 2 2 2 4" xfId="9809"/>
    <cellStyle name="표준 46 4 2 2 2 3" xfId="9810"/>
    <cellStyle name="표준 46 4 2 2 2 3 2" xfId="9811"/>
    <cellStyle name="표준 46 4 2 2 2 3 2 2" xfId="9812"/>
    <cellStyle name="표준 46 4 2 2 2 3 2 2 2" xfId="9813"/>
    <cellStyle name="표준 46 4 2 2 2 3 2 3" xfId="9814"/>
    <cellStyle name="표준 46 4 2 2 2 3 3" xfId="9815"/>
    <cellStyle name="표준 46 4 2 2 2 3 3 2" xfId="9816"/>
    <cellStyle name="표준 46 4 2 2 2 3 4" xfId="9817"/>
    <cellStyle name="표준 46 4 2 2 2 4" xfId="9818"/>
    <cellStyle name="표준 46 4 2 2 2 4 2" xfId="9819"/>
    <cellStyle name="표준 46 4 2 2 2 4 2 2" xfId="9820"/>
    <cellStyle name="표준 46 4 2 2 2 4 3" xfId="9821"/>
    <cellStyle name="표준 46 4 2 2 2 5" xfId="9822"/>
    <cellStyle name="표준 46 4 2 2 2 5 2" xfId="9823"/>
    <cellStyle name="표준 46 4 2 2 2 6" xfId="9824"/>
    <cellStyle name="표준 46 4 2 2 3" xfId="9825"/>
    <cellStyle name="표준 46 4 2 2 3 2" xfId="9826"/>
    <cellStyle name="표준 46 4 2 2 3 2 2" xfId="9827"/>
    <cellStyle name="표준 46 4 2 2 3 2 2 2" xfId="9828"/>
    <cellStyle name="표준 46 4 2 2 3 2 3" xfId="9829"/>
    <cellStyle name="표준 46 4 2 2 3 3" xfId="9830"/>
    <cellStyle name="표준 46 4 2 2 3 3 2" xfId="9831"/>
    <cellStyle name="표준 46 4 2 2 3 4" xfId="9832"/>
    <cellStyle name="표준 46 4 2 2 4" xfId="9833"/>
    <cellStyle name="표준 46 4 2 2 4 2" xfId="9834"/>
    <cellStyle name="표준 46 4 2 2 4 2 2" xfId="9835"/>
    <cellStyle name="표준 46 4 2 2 4 2 2 2" xfId="9836"/>
    <cellStyle name="표준 46 4 2 2 4 2 3" xfId="9837"/>
    <cellStyle name="표준 46 4 2 2 4 3" xfId="9838"/>
    <cellStyle name="표준 46 4 2 2 4 3 2" xfId="9839"/>
    <cellStyle name="표준 46 4 2 2 4 4" xfId="9840"/>
    <cellStyle name="표준 46 4 2 2 5" xfId="9841"/>
    <cellStyle name="표준 46 4 2 2 5 2" xfId="9842"/>
    <cellStyle name="표준 46 4 2 2 5 2 2" xfId="9843"/>
    <cellStyle name="표준 46 4 2 2 5 3" xfId="9844"/>
    <cellStyle name="표준 46 4 2 2 6" xfId="9845"/>
    <cellStyle name="표준 46 4 2 2 6 2" xfId="9846"/>
    <cellStyle name="표준 46 4 2 2 7" xfId="9847"/>
    <cellStyle name="표준 46 4 2 3" xfId="9848"/>
    <cellStyle name="표준 46 4 2 3 2" xfId="9849"/>
    <cellStyle name="표준 46 4 2 3 2 2" xfId="9850"/>
    <cellStyle name="표준 46 4 2 3 2 2 2" xfId="9851"/>
    <cellStyle name="표준 46 4 2 3 2 2 2 2" xfId="9852"/>
    <cellStyle name="표준 46 4 2 3 2 2 2 2 2" xfId="9853"/>
    <cellStyle name="표준 46 4 2 3 2 2 2 3" xfId="9854"/>
    <cellStyle name="표준 46 4 2 3 2 2 3" xfId="9855"/>
    <cellStyle name="표준 46 4 2 3 2 2 3 2" xfId="9856"/>
    <cellStyle name="표준 46 4 2 3 2 2 4" xfId="9857"/>
    <cellStyle name="표준 46 4 2 3 2 3" xfId="9858"/>
    <cellStyle name="표준 46 4 2 3 2 3 2" xfId="9859"/>
    <cellStyle name="표준 46 4 2 3 2 3 2 2" xfId="9860"/>
    <cellStyle name="표준 46 4 2 3 2 3 2 2 2" xfId="9861"/>
    <cellStyle name="표준 46 4 2 3 2 3 2 3" xfId="9862"/>
    <cellStyle name="표준 46 4 2 3 2 3 3" xfId="9863"/>
    <cellStyle name="표준 46 4 2 3 2 3 3 2" xfId="9864"/>
    <cellStyle name="표준 46 4 2 3 2 3 4" xfId="9865"/>
    <cellStyle name="표준 46 4 2 3 2 4" xfId="9866"/>
    <cellStyle name="표준 46 4 2 3 2 4 2" xfId="9867"/>
    <cellStyle name="표준 46 4 2 3 2 4 2 2" xfId="9868"/>
    <cellStyle name="표준 46 4 2 3 2 4 3" xfId="9869"/>
    <cellStyle name="표준 46 4 2 3 2 5" xfId="9870"/>
    <cellStyle name="표준 46 4 2 3 2 5 2" xfId="9871"/>
    <cellStyle name="표준 46 4 2 3 2 6" xfId="9872"/>
    <cellStyle name="표준 46 4 2 3 3" xfId="9873"/>
    <cellStyle name="표준 46 4 2 3 3 2" xfId="9874"/>
    <cellStyle name="표준 46 4 2 3 3 2 2" xfId="9875"/>
    <cellStyle name="표준 46 4 2 3 3 2 2 2" xfId="9876"/>
    <cellStyle name="표준 46 4 2 3 3 2 3" xfId="9877"/>
    <cellStyle name="표준 46 4 2 3 3 3" xfId="9878"/>
    <cellStyle name="표준 46 4 2 3 3 3 2" xfId="9879"/>
    <cellStyle name="표준 46 4 2 3 3 4" xfId="9880"/>
    <cellStyle name="표준 46 4 2 3 4" xfId="9881"/>
    <cellStyle name="표준 46 4 2 3 4 2" xfId="9882"/>
    <cellStyle name="표준 46 4 2 3 4 2 2" xfId="9883"/>
    <cellStyle name="표준 46 4 2 3 4 2 2 2" xfId="9884"/>
    <cellStyle name="표준 46 4 2 3 4 2 3" xfId="9885"/>
    <cellStyle name="표준 46 4 2 3 4 3" xfId="9886"/>
    <cellStyle name="표준 46 4 2 3 4 3 2" xfId="9887"/>
    <cellStyle name="표준 46 4 2 3 4 4" xfId="9888"/>
    <cellStyle name="표준 46 4 2 3 5" xfId="9889"/>
    <cellStyle name="표준 46 4 2 3 5 2" xfId="9890"/>
    <cellStyle name="표준 46 4 2 3 5 2 2" xfId="9891"/>
    <cellStyle name="표준 46 4 2 3 5 3" xfId="9892"/>
    <cellStyle name="표준 46 4 2 3 6" xfId="9893"/>
    <cellStyle name="표준 46 4 2 3 6 2" xfId="9894"/>
    <cellStyle name="표준 46 4 2 3 7" xfId="9895"/>
    <cellStyle name="표준 46 4 2 4" xfId="9896"/>
    <cellStyle name="표준 46 4 2 4 2" xfId="9897"/>
    <cellStyle name="표준 46 4 2 4 2 2" xfId="9898"/>
    <cellStyle name="표준 46 4 2 4 2 2 2" xfId="9899"/>
    <cellStyle name="표준 46 4 2 4 2 2 2 2" xfId="9900"/>
    <cellStyle name="표준 46 4 2 4 2 2 3" xfId="9901"/>
    <cellStyle name="표준 46 4 2 4 2 3" xfId="9902"/>
    <cellStyle name="표준 46 4 2 4 2 3 2" xfId="9903"/>
    <cellStyle name="표준 46 4 2 4 2 4" xfId="9904"/>
    <cellStyle name="표준 46 4 2 4 3" xfId="9905"/>
    <cellStyle name="표준 46 4 2 4 3 2" xfId="9906"/>
    <cellStyle name="표준 46 4 2 4 3 2 2" xfId="9907"/>
    <cellStyle name="표준 46 4 2 4 3 2 2 2" xfId="9908"/>
    <cellStyle name="표준 46 4 2 4 3 2 3" xfId="9909"/>
    <cellStyle name="표준 46 4 2 4 3 3" xfId="9910"/>
    <cellStyle name="표준 46 4 2 4 3 3 2" xfId="9911"/>
    <cellStyle name="표준 46 4 2 4 3 4" xfId="9912"/>
    <cellStyle name="표준 46 4 2 4 4" xfId="9913"/>
    <cellStyle name="표준 46 4 2 4 4 2" xfId="9914"/>
    <cellStyle name="표준 46 4 2 4 4 2 2" xfId="9915"/>
    <cellStyle name="표준 46 4 2 4 4 3" xfId="9916"/>
    <cellStyle name="표준 46 4 2 4 5" xfId="9917"/>
    <cellStyle name="표준 46 4 2 4 5 2" xfId="9918"/>
    <cellStyle name="표준 46 4 2 4 6" xfId="9919"/>
    <cellStyle name="표준 46 4 2 5" xfId="9920"/>
    <cellStyle name="표준 46 4 2 5 2" xfId="9921"/>
    <cellStyle name="표준 46 4 2 5 2 2" xfId="9922"/>
    <cellStyle name="표준 46 4 2 5 2 2 2" xfId="9923"/>
    <cellStyle name="표준 46 4 2 5 2 3" xfId="9924"/>
    <cellStyle name="표준 46 4 2 5 3" xfId="9925"/>
    <cellStyle name="표준 46 4 2 5 3 2" xfId="9926"/>
    <cellStyle name="표준 46 4 2 5 4" xfId="9927"/>
    <cellStyle name="표준 46 4 2 6" xfId="9928"/>
    <cellStyle name="표준 46 4 2 6 2" xfId="9929"/>
    <cellStyle name="표준 46 4 2 6 2 2" xfId="9930"/>
    <cellStyle name="표준 46 4 2 6 2 2 2" xfId="9931"/>
    <cellStyle name="표준 46 4 2 6 2 3" xfId="9932"/>
    <cellStyle name="표준 46 4 2 6 3" xfId="9933"/>
    <cellStyle name="표준 46 4 2 6 3 2" xfId="9934"/>
    <cellStyle name="표준 46 4 2 6 4" xfId="9935"/>
    <cellStyle name="표준 46 4 2 7" xfId="9936"/>
    <cellStyle name="표준 46 4 2 7 2" xfId="9937"/>
    <cellStyle name="표준 46 4 2 7 2 2" xfId="9938"/>
    <cellStyle name="표준 46 4 2 7 3" xfId="9939"/>
    <cellStyle name="표준 46 4 2 8" xfId="9940"/>
    <cellStyle name="표준 46 4 2 8 2" xfId="9941"/>
    <cellStyle name="표준 46 4 2 9" xfId="9942"/>
    <cellStyle name="표준 46 4 3" xfId="9943"/>
    <cellStyle name="표준 46 4 3 2" xfId="9944"/>
    <cellStyle name="표준 46 4 3 2 2" xfId="9945"/>
    <cellStyle name="표준 46 4 3 2 2 2" xfId="9946"/>
    <cellStyle name="표준 46 4 3 2 2 2 2" xfId="9947"/>
    <cellStyle name="표준 46 4 3 2 2 2 2 2" xfId="9948"/>
    <cellStyle name="표준 46 4 3 2 2 2 3" xfId="9949"/>
    <cellStyle name="표준 46 4 3 2 2 3" xfId="9950"/>
    <cellStyle name="표준 46 4 3 2 2 3 2" xfId="9951"/>
    <cellStyle name="표준 46 4 3 2 2 4" xfId="9952"/>
    <cellStyle name="표준 46 4 3 2 3" xfId="9953"/>
    <cellStyle name="표준 46 4 3 2 3 2" xfId="9954"/>
    <cellStyle name="표준 46 4 3 2 3 2 2" xfId="9955"/>
    <cellStyle name="표준 46 4 3 2 3 2 2 2" xfId="9956"/>
    <cellStyle name="표준 46 4 3 2 3 2 3" xfId="9957"/>
    <cellStyle name="표준 46 4 3 2 3 3" xfId="9958"/>
    <cellStyle name="표준 46 4 3 2 3 3 2" xfId="9959"/>
    <cellStyle name="표준 46 4 3 2 3 4" xfId="9960"/>
    <cellStyle name="표준 46 4 3 2 4" xfId="9961"/>
    <cellStyle name="표준 46 4 3 2 4 2" xfId="9962"/>
    <cellStyle name="표준 46 4 3 2 4 2 2" xfId="9963"/>
    <cellStyle name="표준 46 4 3 2 4 3" xfId="9964"/>
    <cellStyle name="표준 46 4 3 2 5" xfId="9965"/>
    <cellStyle name="표준 46 4 3 2 5 2" xfId="9966"/>
    <cellStyle name="표준 46 4 3 2 6" xfId="9967"/>
    <cellStyle name="표준 46 4 3 3" xfId="9968"/>
    <cellStyle name="표준 46 4 3 3 2" xfId="9969"/>
    <cellStyle name="표준 46 4 3 3 2 2" xfId="9970"/>
    <cellStyle name="표준 46 4 3 3 2 2 2" xfId="9971"/>
    <cellStyle name="표준 46 4 3 3 2 3" xfId="9972"/>
    <cellStyle name="표준 46 4 3 3 3" xfId="9973"/>
    <cellStyle name="표준 46 4 3 3 3 2" xfId="9974"/>
    <cellStyle name="표준 46 4 3 3 4" xfId="9975"/>
    <cellStyle name="표준 46 4 3 4" xfId="9976"/>
    <cellStyle name="표준 46 4 3 4 2" xfId="9977"/>
    <cellStyle name="표준 46 4 3 4 2 2" xfId="9978"/>
    <cellStyle name="표준 46 4 3 4 2 2 2" xfId="9979"/>
    <cellStyle name="표준 46 4 3 4 2 3" xfId="9980"/>
    <cellStyle name="표준 46 4 3 4 3" xfId="9981"/>
    <cellStyle name="표준 46 4 3 4 3 2" xfId="9982"/>
    <cellStyle name="표준 46 4 3 4 4" xfId="9983"/>
    <cellStyle name="표준 46 4 3 5" xfId="9984"/>
    <cellStyle name="표준 46 4 3 5 2" xfId="9985"/>
    <cellStyle name="표준 46 4 3 5 2 2" xfId="9986"/>
    <cellStyle name="표준 46 4 3 5 3" xfId="9987"/>
    <cellStyle name="표준 46 4 3 6" xfId="9988"/>
    <cellStyle name="표준 46 4 3 6 2" xfId="9989"/>
    <cellStyle name="표준 46 4 3 7" xfId="9990"/>
    <cellStyle name="표준 46 4 4" xfId="9991"/>
    <cellStyle name="표준 46 4 4 2" xfId="9992"/>
    <cellStyle name="표준 46 4 4 2 2" xfId="9993"/>
    <cellStyle name="표준 46 4 4 2 2 2" xfId="9994"/>
    <cellStyle name="표준 46 4 4 2 2 2 2" xfId="9995"/>
    <cellStyle name="표준 46 4 4 2 2 2 2 2" xfId="9996"/>
    <cellStyle name="표준 46 4 4 2 2 2 3" xfId="9997"/>
    <cellStyle name="표준 46 4 4 2 2 3" xfId="9998"/>
    <cellStyle name="표준 46 4 4 2 2 3 2" xfId="9999"/>
    <cellStyle name="표준 46 4 4 2 2 4" xfId="10000"/>
    <cellStyle name="표준 46 4 4 2 3" xfId="10001"/>
    <cellStyle name="표준 46 4 4 2 3 2" xfId="10002"/>
    <cellStyle name="표준 46 4 4 2 3 2 2" xfId="10003"/>
    <cellStyle name="표준 46 4 4 2 3 2 2 2" xfId="10004"/>
    <cellStyle name="표준 46 4 4 2 3 2 3" xfId="10005"/>
    <cellStyle name="표준 46 4 4 2 3 3" xfId="10006"/>
    <cellStyle name="표준 46 4 4 2 3 3 2" xfId="10007"/>
    <cellStyle name="표준 46 4 4 2 3 4" xfId="10008"/>
    <cellStyle name="표준 46 4 4 2 4" xfId="10009"/>
    <cellStyle name="표준 46 4 4 2 4 2" xfId="10010"/>
    <cellStyle name="표준 46 4 4 2 4 2 2" xfId="10011"/>
    <cellStyle name="표준 46 4 4 2 4 3" xfId="10012"/>
    <cellStyle name="표준 46 4 4 2 5" xfId="10013"/>
    <cellStyle name="표준 46 4 4 2 5 2" xfId="10014"/>
    <cellStyle name="표준 46 4 4 2 6" xfId="10015"/>
    <cellStyle name="표준 46 4 4 3" xfId="10016"/>
    <cellStyle name="표준 46 4 4 3 2" xfId="10017"/>
    <cellStyle name="표준 46 4 4 3 2 2" xfId="10018"/>
    <cellStyle name="표준 46 4 4 3 2 2 2" xfId="10019"/>
    <cellStyle name="표준 46 4 4 3 2 3" xfId="10020"/>
    <cellStyle name="표준 46 4 4 3 3" xfId="10021"/>
    <cellStyle name="표준 46 4 4 3 3 2" xfId="10022"/>
    <cellStyle name="표준 46 4 4 3 4" xfId="10023"/>
    <cellStyle name="표준 46 4 4 4" xfId="10024"/>
    <cellStyle name="표준 46 4 4 4 2" xfId="10025"/>
    <cellStyle name="표준 46 4 4 4 2 2" xfId="10026"/>
    <cellStyle name="표준 46 4 4 4 2 2 2" xfId="10027"/>
    <cellStyle name="표준 46 4 4 4 2 3" xfId="10028"/>
    <cellStyle name="표준 46 4 4 4 3" xfId="10029"/>
    <cellStyle name="표준 46 4 4 4 3 2" xfId="10030"/>
    <cellStyle name="표준 46 4 4 4 4" xfId="10031"/>
    <cellStyle name="표준 46 4 4 5" xfId="10032"/>
    <cellStyle name="표준 46 4 4 5 2" xfId="10033"/>
    <cellStyle name="표준 46 4 4 5 2 2" xfId="10034"/>
    <cellStyle name="표준 46 4 4 5 3" xfId="10035"/>
    <cellStyle name="표준 46 4 4 6" xfId="10036"/>
    <cellStyle name="표준 46 4 4 6 2" xfId="10037"/>
    <cellStyle name="표준 46 4 4 7" xfId="10038"/>
    <cellStyle name="표준 46 4 5" xfId="10039"/>
    <cellStyle name="표준 46 4 5 2" xfId="10040"/>
    <cellStyle name="표준 46 4 5 2 2" xfId="10041"/>
    <cellStyle name="표준 46 4 5 2 2 2" xfId="10042"/>
    <cellStyle name="표준 46 4 5 2 2 2 2" xfId="10043"/>
    <cellStyle name="표준 46 4 5 2 2 3" xfId="10044"/>
    <cellStyle name="표준 46 4 5 2 3" xfId="10045"/>
    <cellStyle name="표준 46 4 5 2 3 2" xfId="10046"/>
    <cellStyle name="표준 46 4 5 2 4" xfId="10047"/>
    <cellStyle name="표준 46 4 5 3" xfId="10048"/>
    <cellStyle name="표준 46 4 5 3 2" xfId="10049"/>
    <cellStyle name="표준 46 4 5 3 2 2" xfId="10050"/>
    <cellStyle name="표준 46 4 5 3 2 2 2" xfId="10051"/>
    <cellStyle name="표준 46 4 5 3 2 3" xfId="10052"/>
    <cellStyle name="표준 46 4 5 3 3" xfId="10053"/>
    <cellStyle name="표준 46 4 5 3 3 2" xfId="10054"/>
    <cellStyle name="표준 46 4 5 3 4" xfId="10055"/>
    <cellStyle name="표준 46 4 5 4" xfId="10056"/>
    <cellStyle name="표준 46 4 5 4 2" xfId="10057"/>
    <cellStyle name="표준 46 4 5 4 2 2" xfId="10058"/>
    <cellStyle name="표준 46 4 5 4 3" xfId="10059"/>
    <cellStyle name="표준 46 4 5 5" xfId="10060"/>
    <cellStyle name="표준 46 4 5 5 2" xfId="10061"/>
    <cellStyle name="표준 46 4 5 6" xfId="10062"/>
    <cellStyle name="표준 46 4 6" xfId="10063"/>
    <cellStyle name="표준 46 4 6 2" xfId="10064"/>
    <cellStyle name="표준 46 4 6 2 2" xfId="10065"/>
    <cellStyle name="표준 46 4 6 2 2 2" xfId="10066"/>
    <cellStyle name="표준 46 4 6 2 3" xfId="10067"/>
    <cellStyle name="표준 46 4 6 3" xfId="10068"/>
    <cellStyle name="표준 46 4 6 3 2" xfId="10069"/>
    <cellStyle name="표준 46 4 6 4" xfId="10070"/>
    <cellStyle name="표준 46 4 7" xfId="10071"/>
    <cellStyle name="표준 46 4 7 2" xfId="10072"/>
    <cellStyle name="표준 46 4 7 2 2" xfId="10073"/>
    <cellStyle name="표준 46 4 7 2 2 2" xfId="10074"/>
    <cellStyle name="표준 46 4 7 2 3" xfId="10075"/>
    <cellStyle name="표준 46 4 7 3" xfId="10076"/>
    <cellStyle name="표준 46 4 7 3 2" xfId="10077"/>
    <cellStyle name="표준 46 4 7 4" xfId="10078"/>
    <cellStyle name="표준 46 4 8" xfId="10079"/>
    <cellStyle name="표준 46 4 8 2" xfId="10080"/>
    <cellStyle name="표준 46 4 8 2 2" xfId="10081"/>
    <cellStyle name="표준 46 4 8 3" xfId="10082"/>
    <cellStyle name="표준 46 4 9" xfId="10083"/>
    <cellStyle name="표준 46 4 9 2" xfId="10084"/>
    <cellStyle name="표준 46 5" xfId="10085"/>
    <cellStyle name="표준 46 5 10" xfId="10086"/>
    <cellStyle name="표준 46 5 2" xfId="10087"/>
    <cellStyle name="표준 46 5 2 2" xfId="10088"/>
    <cellStyle name="표준 46 5 2 2 2" xfId="10089"/>
    <cellStyle name="표준 46 5 2 2 2 2" xfId="10090"/>
    <cellStyle name="표준 46 5 2 2 2 2 2" xfId="10091"/>
    <cellStyle name="표준 46 5 2 2 2 2 2 2" xfId="10092"/>
    <cellStyle name="표준 46 5 2 2 2 2 2 2 2" xfId="10093"/>
    <cellStyle name="표준 46 5 2 2 2 2 2 3" xfId="10094"/>
    <cellStyle name="표준 46 5 2 2 2 2 3" xfId="10095"/>
    <cellStyle name="표준 46 5 2 2 2 2 3 2" xfId="10096"/>
    <cellStyle name="표준 46 5 2 2 2 2 4" xfId="10097"/>
    <cellStyle name="표준 46 5 2 2 2 3" xfId="10098"/>
    <cellStyle name="표준 46 5 2 2 2 3 2" xfId="10099"/>
    <cellStyle name="표준 46 5 2 2 2 3 2 2" xfId="10100"/>
    <cellStyle name="표준 46 5 2 2 2 3 2 2 2" xfId="10101"/>
    <cellStyle name="표준 46 5 2 2 2 3 2 3" xfId="10102"/>
    <cellStyle name="표준 46 5 2 2 2 3 3" xfId="10103"/>
    <cellStyle name="표준 46 5 2 2 2 3 3 2" xfId="10104"/>
    <cellStyle name="표준 46 5 2 2 2 3 4" xfId="10105"/>
    <cellStyle name="표준 46 5 2 2 2 4" xfId="10106"/>
    <cellStyle name="표준 46 5 2 2 2 4 2" xfId="10107"/>
    <cellStyle name="표준 46 5 2 2 2 4 2 2" xfId="10108"/>
    <cellStyle name="표준 46 5 2 2 2 4 3" xfId="10109"/>
    <cellStyle name="표준 46 5 2 2 2 5" xfId="10110"/>
    <cellStyle name="표준 46 5 2 2 2 5 2" xfId="10111"/>
    <cellStyle name="표준 46 5 2 2 2 6" xfId="10112"/>
    <cellStyle name="표준 46 5 2 2 3" xfId="10113"/>
    <cellStyle name="표준 46 5 2 2 3 2" xfId="10114"/>
    <cellStyle name="표준 46 5 2 2 3 2 2" xfId="10115"/>
    <cellStyle name="표준 46 5 2 2 3 2 2 2" xfId="10116"/>
    <cellStyle name="표준 46 5 2 2 3 2 3" xfId="10117"/>
    <cellStyle name="표준 46 5 2 2 3 3" xfId="10118"/>
    <cellStyle name="표준 46 5 2 2 3 3 2" xfId="10119"/>
    <cellStyle name="표준 46 5 2 2 3 4" xfId="10120"/>
    <cellStyle name="표준 46 5 2 2 4" xfId="10121"/>
    <cellStyle name="표준 46 5 2 2 4 2" xfId="10122"/>
    <cellStyle name="표준 46 5 2 2 4 2 2" xfId="10123"/>
    <cellStyle name="표준 46 5 2 2 4 2 2 2" xfId="10124"/>
    <cellStyle name="표준 46 5 2 2 4 2 3" xfId="10125"/>
    <cellStyle name="표준 46 5 2 2 4 3" xfId="10126"/>
    <cellStyle name="표준 46 5 2 2 4 3 2" xfId="10127"/>
    <cellStyle name="표준 46 5 2 2 4 4" xfId="10128"/>
    <cellStyle name="표준 46 5 2 2 5" xfId="10129"/>
    <cellStyle name="표준 46 5 2 2 5 2" xfId="10130"/>
    <cellStyle name="표준 46 5 2 2 5 2 2" xfId="10131"/>
    <cellStyle name="표준 46 5 2 2 5 3" xfId="10132"/>
    <cellStyle name="표준 46 5 2 2 6" xfId="10133"/>
    <cellStyle name="표준 46 5 2 2 6 2" xfId="10134"/>
    <cellStyle name="표준 46 5 2 2 7" xfId="10135"/>
    <cellStyle name="표준 46 5 2 3" xfId="10136"/>
    <cellStyle name="표준 46 5 2 3 2" xfId="10137"/>
    <cellStyle name="표준 46 5 2 3 2 2" xfId="10138"/>
    <cellStyle name="표준 46 5 2 3 2 2 2" xfId="10139"/>
    <cellStyle name="표준 46 5 2 3 2 2 2 2" xfId="10140"/>
    <cellStyle name="표준 46 5 2 3 2 2 2 2 2" xfId="10141"/>
    <cellStyle name="표준 46 5 2 3 2 2 2 3" xfId="10142"/>
    <cellStyle name="표준 46 5 2 3 2 2 3" xfId="10143"/>
    <cellStyle name="표준 46 5 2 3 2 2 3 2" xfId="10144"/>
    <cellStyle name="표준 46 5 2 3 2 2 4" xfId="10145"/>
    <cellStyle name="표준 46 5 2 3 2 3" xfId="10146"/>
    <cellStyle name="표준 46 5 2 3 2 3 2" xfId="10147"/>
    <cellStyle name="표준 46 5 2 3 2 3 2 2" xfId="10148"/>
    <cellStyle name="표준 46 5 2 3 2 3 2 2 2" xfId="10149"/>
    <cellStyle name="표준 46 5 2 3 2 3 2 3" xfId="10150"/>
    <cellStyle name="표준 46 5 2 3 2 3 3" xfId="10151"/>
    <cellStyle name="표준 46 5 2 3 2 3 3 2" xfId="10152"/>
    <cellStyle name="표준 46 5 2 3 2 3 4" xfId="10153"/>
    <cellStyle name="표준 46 5 2 3 2 4" xfId="10154"/>
    <cellStyle name="표준 46 5 2 3 2 4 2" xfId="10155"/>
    <cellStyle name="표준 46 5 2 3 2 4 2 2" xfId="10156"/>
    <cellStyle name="표준 46 5 2 3 2 4 3" xfId="10157"/>
    <cellStyle name="표준 46 5 2 3 2 5" xfId="10158"/>
    <cellStyle name="표준 46 5 2 3 2 5 2" xfId="10159"/>
    <cellStyle name="표준 46 5 2 3 2 6" xfId="10160"/>
    <cellStyle name="표준 46 5 2 3 3" xfId="10161"/>
    <cellStyle name="표준 46 5 2 3 3 2" xfId="10162"/>
    <cellStyle name="표준 46 5 2 3 3 2 2" xfId="10163"/>
    <cellStyle name="표준 46 5 2 3 3 2 2 2" xfId="10164"/>
    <cellStyle name="표준 46 5 2 3 3 2 3" xfId="10165"/>
    <cellStyle name="표준 46 5 2 3 3 3" xfId="10166"/>
    <cellStyle name="표준 46 5 2 3 3 3 2" xfId="10167"/>
    <cellStyle name="표준 46 5 2 3 3 4" xfId="10168"/>
    <cellStyle name="표준 46 5 2 3 4" xfId="10169"/>
    <cellStyle name="표준 46 5 2 3 4 2" xfId="10170"/>
    <cellStyle name="표준 46 5 2 3 4 2 2" xfId="10171"/>
    <cellStyle name="표준 46 5 2 3 4 2 2 2" xfId="10172"/>
    <cellStyle name="표준 46 5 2 3 4 2 3" xfId="10173"/>
    <cellStyle name="표준 46 5 2 3 4 3" xfId="10174"/>
    <cellStyle name="표준 46 5 2 3 4 3 2" xfId="10175"/>
    <cellStyle name="표준 46 5 2 3 4 4" xfId="10176"/>
    <cellStyle name="표준 46 5 2 3 5" xfId="10177"/>
    <cellStyle name="표준 46 5 2 3 5 2" xfId="10178"/>
    <cellStyle name="표준 46 5 2 3 5 2 2" xfId="10179"/>
    <cellStyle name="표준 46 5 2 3 5 3" xfId="10180"/>
    <cellStyle name="표준 46 5 2 3 6" xfId="10181"/>
    <cellStyle name="표준 46 5 2 3 6 2" xfId="10182"/>
    <cellStyle name="표준 46 5 2 3 7" xfId="10183"/>
    <cellStyle name="표준 46 5 2 4" xfId="10184"/>
    <cellStyle name="표준 46 5 2 4 2" xfId="10185"/>
    <cellStyle name="표준 46 5 2 4 2 2" xfId="10186"/>
    <cellStyle name="표준 46 5 2 4 2 2 2" xfId="10187"/>
    <cellStyle name="표준 46 5 2 4 2 2 2 2" xfId="10188"/>
    <cellStyle name="표준 46 5 2 4 2 2 3" xfId="10189"/>
    <cellStyle name="표준 46 5 2 4 2 3" xfId="10190"/>
    <cellStyle name="표준 46 5 2 4 2 3 2" xfId="10191"/>
    <cellStyle name="표준 46 5 2 4 2 4" xfId="10192"/>
    <cellStyle name="표준 46 5 2 4 3" xfId="10193"/>
    <cellStyle name="표준 46 5 2 4 3 2" xfId="10194"/>
    <cellStyle name="표준 46 5 2 4 3 2 2" xfId="10195"/>
    <cellStyle name="표준 46 5 2 4 3 2 2 2" xfId="10196"/>
    <cellStyle name="표준 46 5 2 4 3 2 3" xfId="10197"/>
    <cellStyle name="표준 46 5 2 4 3 3" xfId="10198"/>
    <cellStyle name="표준 46 5 2 4 3 3 2" xfId="10199"/>
    <cellStyle name="표준 46 5 2 4 3 4" xfId="10200"/>
    <cellStyle name="표준 46 5 2 4 4" xfId="10201"/>
    <cellStyle name="표준 46 5 2 4 4 2" xfId="10202"/>
    <cellStyle name="표준 46 5 2 4 4 2 2" xfId="10203"/>
    <cellStyle name="표준 46 5 2 4 4 3" xfId="10204"/>
    <cellStyle name="표준 46 5 2 4 5" xfId="10205"/>
    <cellStyle name="표준 46 5 2 4 5 2" xfId="10206"/>
    <cellStyle name="표준 46 5 2 4 6" xfId="10207"/>
    <cellStyle name="표준 46 5 2 5" xfId="10208"/>
    <cellStyle name="표준 46 5 2 5 2" xfId="10209"/>
    <cellStyle name="표준 46 5 2 5 2 2" xfId="10210"/>
    <cellStyle name="표준 46 5 2 5 2 2 2" xfId="10211"/>
    <cellStyle name="표준 46 5 2 5 2 3" xfId="10212"/>
    <cellStyle name="표준 46 5 2 5 3" xfId="10213"/>
    <cellStyle name="표준 46 5 2 5 3 2" xfId="10214"/>
    <cellStyle name="표준 46 5 2 5 4" xfId="10215"/>
    <cellStyle name="표준 46 5 2 6" xfId="10216"/>
    <cellStyle name="표준 46 5 2 6 2" xfId="10217"/>
    <cellStyle name="표준 46 5 2 6 2 2" xfId="10218"/>
    <cellStyle name="표준 46 5 2 6 2 2 2" xfId="10219"/>
    <cellStyle name="표준 46 5 2 6 2 3" xfId="10220"/>
    <cellStyle name="표준 46 5 2 6 3" xfId="10221"/>
    <cellStyle name="표준 46 5 2 6 3 2" xfId="10222"/>
    <cellStyle name="표준 46 5 2 6 4" xfId="10223"/>
    <cellStyle name="표준 46 5 2 7" xfId="10224"/>
    <cellStyle name="표준 46 5 2 7 2" xfId="10225"/>
    <cellStyle name="표준 46 5 2 7 2 2" xfId="10226"/>
    <cellStyle name="표준 46 5 2 7 3" xfId="10227"/>
    <cellStyle name="표준 46 5 2 8" xfId="10228"/>
    <cellStyle name="표준 46 5 2 8 2" xfId="10229"/>
    <cellStyle name="표준 46 5 2 9" xfId="10230"/>
    <cellStyle name="표준 46 5 3" xfId="10231"/>
    <cellStyle name="표준 46 5 3 2" xfId="10232"/>
    <cellStyle name="표준 46 5 3 2 2" xfId="10233"/>
    <cellStyle name="표준 46 5 3 2 2 2" xfId="10234"/>
    <cellStyle name="표준 46 5 3 2 2 2 2" xfId="10235"/>
    <cellStyle name="표준 46 5 3 2 2 2 2 2" xfId="10236"/>
    <cellStyle name="표준 46 5 3 2 2 2 3" xfId="10237"/>
    <cellStyle name="표준 46 5 3 2 2 3" xfId="10238"/>
    <cellStyle name="표준 46 5 3 2 2 3 2" xfId="10239"/>
    <cellStyle name="표준 46 5 3 2 2 4" xfId="10240"/>
    <cellStyle name="표준 46 5 3 2 3" xfId="10241"/>
    <cellStyle name="표준 46 5 3 2 3 2" xfId="10242"/>
    <cellStyle name="표준 46 5 3 2 3 2 2" xfId="10243"/>
    <cellStyle name="표준 46 5 3 2 3 2 2 2" xfId="10244"/>
    <cellStyle name="표준 46 5 3 2 3 2 3" xfId="10245"/>
    <cellStyle name="표준 46 5 3 2 3 3" xfId="10246"/>
    <cellStyle name="표준 46 5 3 2 3 3 2" xfId="10247"/>
    <cellStyle name="표준 46 5 3 2 3 4" xfId="10248"/>
    <cellStyle name="표준 46 5 3 2 4" xfId="10249"/>
    <cellStyle name="표준 46 5 3 2 4 2" xfId="10250"/>
    <cellStyle name="표준 46 5 3 2 4 2 2" xfId="10251"/>
    <cellStyle name="표준 46 5 3 2 4 3" xfId="10252"/>
    <cellStyle name="표준 46 5 3 2 5" xfId="10253"/>
    <cellStyle name="표준 46 5 3 2 5 2" xfId="10254"/>
    <cellStyle name="표준 46 5 3 2 6" xfId="10255"/>
    <cellStyle name="표준 46 5 3 3" xfId="10256"/>
    <cellStyle name="표준 46 5 3 3 2" xfId="10257"/>
    <cellStyle name="표준 46 5 3 3 2 2" xfId="10258"/>
    <cellStyle name="표준 46 5 3 3 2 2 2" xfId="10259"/>
    <cellStyle name="표준 46 5 3 3 2 3" xfId="10260"/>
    <cellStyle name="표준 46 5 3 3 3" xfId="10261"/>
    <cellStyle name="표준 46 5 3 3 3 2" xfId="10262"/>
    <cellStyle name="표준 46 5 3 3 4" xfId="10263"/>
    <cellStyle name="표준 46 5 3 4" xfId="10264"/>
    <cellStyle name="표준 46 5 3 4 2" xfId="10265"/>
    <cellStyle name="표준 46 5 3 4 2 2" xfId="10266"/>
    <cellStyle name="표준 46 5 3 4 2 2 2" xfId="10267"/>
    <cellStyle name="표준 46 5 3 4 2 3" xfId="10268"/>
    <cellStyle name="표준 46 5 3 4 3" xfId="10269"/>
    <cellStyle name="표준 46 5 3 4 3 2" xfId="10270"/>
    <cellStyle name="표준 46 5 3 4 4" xfId="10271"/>
    <cellStyle name="표준 46 5 3 5" xfId="10272"/>
    <cellStyle name="표준 46 5 3 5 2" xfId="10273"/>
    <cellStyle name="표준 46 5 3 5 2 2" xfId="10274"/>
    <cellStyle name="표준 46 5 3 5 3" xfId="10275"/>
    <cellStyle name="표준 46 5 3 6" xfId="10276"/>
    <cellStyle name="표준 46 5 3 6 2" xfId="10277"/>
    <cellStyle name="표준 46 5 3 7" xfId="10278"/>
    <cellStyle name="표준 46 5 4" xfId="10279"/>
    <cellStyle name="표준 46 5 4 2" xfId="10280"/>
    <cellStyle name="표준 46 5 4 2 2" xfId="10281"/>
    <cellStyle name="표준 46 5 4 2 2 2" xfId="10282"/>
    <cellStyle name="표준 46 5 4 2 2 2 2" xfId="10283"/>
    <cellStyle name="표준 46 5 4 2 2 2 2 2" xfId="10284"/>
    <cellStyle name="표준 46 5 4 2 2 2 3" xfId="10285"/>
    <cellStyle name="표준 46 5 4 2 2 3" xfId="10286"/>
    <cellStyle name="표준 46 5 4 2 2 3 2" xfId="10287"/>
    <cellStyle name="표준 46 5 4 2 2 4" xfId="10288"/>
    <cellStyle name="표준 46 5 4 2 3" xfId="10289"/>
    <cellStyle name="표준 46 5 4 2 3 2" xfId="10290"/>
    <cellStyle name="표준 46 5 4 2 3 2 2" xfId="10291"/>
    <cellStyle name="표준 46 5 4 2 3 2 2 2" xfId="10292"/>
    <cellStyle name="표준 46 5 4 2 3 2 3" xfId="10293"/>
    <cellStyle name="표준 46 5 4 2 3 3" xfId="10294"/>
    <cellStyle name="표준 46 5 4 2 3 3 2" xfId="10295"/>
    <cellStyle name="표준 46 5 4 2 3 4" xfId="10296"/>
    <cellStyle name="표준 46 5 4 2 4" xfId="10297"/>
    <cellStyle name="표준 46 5 4 2 4 2" xfId="10298"/>
    <cellStyle name="표준 46 5 4 2 4 2 2" xfId="10299"/>
    <cellStyle name="표준 46 5 4 2 4 3" xfId="10300"/>
    <cellStyle name="표준 46 5 4 2 5" xfId="10301"/>
    <cellStyle name="표준 46 5 4 2 5 2" xfId="10302"/>
    <cellStyle name="표준 46 5 4 2 6" xfId="10303"/>
    <cellStyle name="표준 46 5 4 3" xfId="10304"/>
    <cellStyle name="표준 46 5 4 3 2" xfId="10305"/>
    <cellStyle name="표준 46 5 4 3 2 2" xfId="10306"/>
    <cellStyle name="표준 46 5 4 3 2 2 2" xfId="10307"/>
    <cellStyle name="표준 46 5 4 3 2 3" xfId="10308"/>
    <cellStyle name="표준 46 5 4 3 3" xfId="10309"/>
    <cellStyle name="표준 46 5 4 3 3 2" xfId="10310"/>
    <cellStyle name="표준 46 5 4 3 4" xfId="10311"/>
    <cellStyle name="표준 46 5 4 4" xfId="10312"/>
    <cellStyle name="표준 46 5 4 4 2" xfId="10313"/>
    <cellStyle name="표준 46 5 4 4 2 2" xfId="10314"/>
    <cellStyle name="표준 46 5 4 4 2 2 2" xfId="10315"/>
    <cellStyle name="표준 46 5 4 4 2 3" xfId="10316"/>
    <cellStyle name="표준 46 5 4 4 3" xfId="10317"/>
    <cellStyle name="표준 46 5 4 4 3 2" xfId="10318"/>
    <cellStyle name="표준 46 5 4 4 4" xfId="10319"/>
    <cellStyle name="표준 46 5 4 5" xfId="10320"/>
    <cellStyle name="표준 46 5 4 5 2" xfId="10321"/>
    <cellStyle name="표준 46 5 4 5 2 2" xfId="10322"/>
    <cellStyle name="표준 46 5 4 5 3" xfId="10323"/>
    <cellStyle name="표준 46 5 4 6" xfId="10324"/>
    <cellStyle name="표준 46 5 4 6 2" xfId="10325"/>
    <cellStyle name="표준 46 5 4 7" xfId="10326"/>
    <cellStyle name="표준 46 5 5" xfId="10327"/>
    <cellStyle name="표준 46 5 5 2" xfId="10328"/>
    <cellStyle name="표준 46 5 5 2 2" xfId="10329"/>
    <cellStyle name="표준 46 5 5 2 2 2" xfId="10330"/>
    <cellStyle name="표준 46 5 5 2 2 2 2" xfId="10331"/>
    <cellStyle name="표준 46 5 5 2 2 3" xfId="10332"/>
    <cellStyle name="표준 46 5 5 2 3" xfId="10333"/>
    <cellStyle name="표준 46 5 5 2 3 2" xfId="10334"/>
    <cellStyle name="표준 46 5 5 2 4" xfId="10335"/>
    <cellStyle name="표준 46 5 5 3" xfId="10336"/>
    <cellStyle name="표준 46 5 5 3 2" xfId="10337"/>
    <cellStyle name="표준 46 5 5 3 2 2" xfId="10338"/>
    <cellStyle name="표준 46 5 5 3 2 2 2" xfId="10339"/>
    <cellStyle name="표준 46 5 5 3 2 3" xfId="10340"/>
    <cellStyle name="표준 46 5 5 3 3" xfId="10341"/>
    <cellStyle name="표준 46 5 5 3 3 2" xfId="10342"/>
    <cellStyle name="표준 46 5 5 3 4" xfId="10343"/>
    <cellStyle name="표준 46 5 5 4" xfId="10344"/>
    <cellStyle name="표준 46 5 5 4 2" xfId="10345"/>
    <cellStyle name="표준 46 5 5 4 2 2" xfId="10346"/>
    <cellStyle name="표준 46 5 5 4 3" xfId="10347"/>
    <cellStyle name="표준 46 5 5 5" xfId="10348"/>
    <cellStyle name="표준 46 5 5 5 2" xfId="10349"/>
    <cellStyle name="표준 46 5 5 6" xfId="10350"/>
    <cellStyle name="표준 46 5 6" xfId="10351"/>
    <cellStyle name="표준 46 5 6 2" xfId="10352"/>
    <cellStyle name="표준 46 5 6 2 2" xfId="10353"/>
    <cellStyle name="표준 46 5 6 2 2 2" xfId="10354"/>
    <cellStyle name="표준 46 5 6 2 3" xfId="10355"/>
    <cellStyle name="표준 46 5 6 3" xfId="10356"/>
    <cellStyle name="표준 46 5 6 3 2" xfId="10357"/>
    <cellStyle name="표준 46 5 6 4" xfId="10358"/>
    <cellStyle name="표준 46 5 7" xfId="10359"/>
    <cellStyle name="표준 46 5 7 2" xfId="10360"/>
    <cellStyle name="표준 46 5 7 2 2" xfId="10361"/>
    <cellStyle name="표준 46 5 7 2 2 2" xfId="10362"/>
    <cellStyle name="표준 46 5 7 2 3" xfId="10363"/>
    <cellStyle name="표준 46 5 7 3" xfId="10364"/>
    <cellStyle name="표준 46 5 7 3 2" xfId="10365"/>
    <cellStyle name="표준 46 5 7 4" xfId="10366"/>
    <cellStyle name="표준 46 5 8" xfId="10367"/>
    <cellStyle name="표준 46 5 8 2" xfId="10368"/>
    <cellStyle name="표준 46 5 8 2 2" xfId="10369"/>
    <cellStyle name="표준 46 5 8 3" xfId="10370"/>
    <cellStyle name="표준 46 5 9" xfId="10371"/>
    <cellStyle name="표준 46 5 9 2" xfId="10372"/>
    <cellStyle name="표준 46 6" xfId="10373"/>
    <cellStyle name="표준 46 6 2" xfId="10374"/>
    <cellStyle name="표준 46 6 2 2" xfId="10375"/>
    <cellStyle name="표준 46 6 2 2 2" xfId="10376"/>
    <cellStyle name="표준 46 6 2 2 2 2" xfId="10377"/>
    <cellStyle name="표준 46 6 2 2 2 2 2" xfId="10378"/>
    <cellStyle name="표준 46 6 2 2 2 2 2 2" xfId="10379"/>
    <cellStyle name="표준 46 6 2 2 2 2 3" xfId="10380"/>
    <cellStyle name="표준 46 6 2 2 2 3" xfId="10381"/>
    <cellStyle name="표준 46 6 2 2 2 3 2" xfId="10382"/>
    <cellStyle name="표준 46 6 2 2 2 4" xfId="10383"/>
    <cellStyle name="표준 46 6 2 2 3" xfId="10384"/>
    <cellStyle name="표준 46 6 2 2 3 2" xfId="10385"/>
    <cellStyle name="표준 46 6 2 2 3 2 2" xfId="10386"/>
    <cellStyle name="표준 46 6 2 2 3 2 2 2" xfId="10387"/>
    <cellStyle name="표준 46 6 2 2 3 2 3" xfId="10388"/>
    <cellStyle name="표준 46 6 2 2 3 3" xfId="10389"/>
    <cellStyle name="표준 46 6 2 2 3 3 2" xfId="10390"/>
    <cellStyle name="표준 46 6 2 2 3 4" xfId="10391"/>
    <cellStyle name="표준 46 6 2 2 4" xfId="10392"/>
    <cellStyle name="표준 46 6 2 2 4 2" xfId="10393"/>
    <cellStyle name="표준 46 6 2 2 4 2 2" xfId="10394"/>
    <cellStyle name="표준 46 6 2 2 4 3" xfId="10395"/>
    <cellStyle name="표준 46 6 2 2 5" xfId="10396"/>
    <cellStyle name="표준 46 6 2 2 5 2" xfId="10397"/>
    <cellStyle name="표준 46 6 2 2 6" xfId="10398"/>
    <cellStyle name="표준 46 6 2 3" xfId="10399"/>
    <cellStyle name="표준 46 6 2 3 2" xfId="10400"/>
    <cellStyle name="표준 46 6 2 3 2 2" xfId="10401"/>
    <cellStyle name="표준 46 6 2 3 2 2 2" xfId="10402"/>
    <cellStyle name="표준 46 6 2 3 2 3" xfId="10403"/>
    <cellStyle name="표준 46 6 2 3 3" xfId="10404"/>
    <cellStyle name="표준 46 6 2 3 3 2" xfId="10405"/>
    <cellStyle name="표준 46 6 2 3 4" xfId="10406"/>
    <cellStyle name="표준 46 6 2 4" xfId="10407"/>
    <cellStyle name="표준 46 6 2 4 2" xfId="10408"/>
    <cellStyle name="표준 46 6 2 4 2 2" xfId="10409"/>
    <cellStyle name="표준 46 6 2 4 2 2 2" xfId="10410"/>
    <cellStyle name="표준 46 6 2 4 2 3" xfId="10411"/>
    <cellStyle name="표준 46 6 2 4 3" xfId="10412"/>
    <cellStyle name="표준 46 6 2 4 3 2" xfId="10413"/>
    <cellStyle name="표준 46 6 2 4 4" xfId="10414"/>
    <cellStyle name="표준 46 6 2 5" xfId="10415"/>
    <cellStyle name="표준 46 6 2 5 2" xfId="10416"/>
    <cellStyle name="표준 46 6 2 5 2 2" xfId="10417"/>
    <cellStyle name="표준 46 6 2 5 3" xfId="10418"/>
    <cellStyle name="표준 46 6 2 6" xfId="10419"/>
    <cellStyle name="표준 46 6 2 6 2" xfId="10420"/>
    <cellStyle name="표준 46 6 2 7" xfId="10421"/>
    <cellStyle name="표준 46 6 3" xfId="10422"/>
    <cellStyle name="표준 46 6 3 2" xfId="10423"/>
    <cellStyle name="표준 46 6 3 2 2" xfId="10424"/>
    <cellStyle name="표준 46 6 3 2 2 2" xfId="10425"/>
    <cellStyle name="표준 46 6 3 2 2 2 2" xfId="10426"/>
    <cellStyle name="표준 46 6 3 2 2 2 2 2" xfId="10427"/>
    <cellStyle name="표준 46 6 3 2 2 2 3" xfId="10428"/>
    <cellStyle name="표준 46 6 3 2 2 3" xfId="10429"/>
    <cellStyle name="표준 46 6 3 2 2 3 2" xfId="10430"/>
    <cellStyle name="표준 46 6 3 2 2 4" xfId="10431"/>
    <cellStyle name="표준 46 6 3 2 3" xfId="10432"/>
    <cellStyle name="표준 46 6 3 2 3 2" xfId="10433"/>
    <cellStyle name="표준 46 6 3 2 3 2 2" xfId="10434"/>
    <cellStyle name="표준 46 6 3 2 3 2 2 2" xfId="10435"/>
    <cellStyle name="표준 46 6 3 2 3 2 3" xfId="10436"/>
    <cellStyle name="표준 46 6 3 2 3 3" xfId="10437"/>
    <cellStyle name="표준 46 6 3 2 3 3 2" xfId="10438"/>
    <cellStyle name="표준 46 6 3 2 3 4" xfId="10439"/>
    <cellStyle name="표준 46 6 3 2 4" xfId="10440"/>
    <cellStyle name="표준 46 6 3 2 4 2" xfId="10441"/>
    <cellStyle name="표준 46 6 3 2 4 2 2" xfId="10442"/>
    <cellStyle name="표준 46 6 3 2 4 3" xfId="10443"/>
    <cellStyle name="표준 46 6 3 2 5" xfId="10444"/>
    <cellStyle name="표준 46 6 3 2 5 2" xfId="10445"/>
    <cellStyle name="표준 46 6 3 2 6" xfId="10446"/>
    <cellStyle name="표준 46 6 3 3" xfId="10447"/>
    <cellStyle name="표준 46 6 3 3 2" xfId="10448"/>
    <cellStyle name="표준 46 6 3 3 2 2" xfId="10449"/>
    <cellStyle name="표준 46 6 3 3 2 2 2" xfId="10450"/>
    <cellStyle name="표준 46 6 3 3 2 3" xfId="10451"/>
    <cellStyle name="표준 46 6 3 3 3" xfId="10452"/>
    <cellStyle name="표준 46 6 3 3 3 2" xfId="10453"/>
    <cellStyle name="표준 46 6 3 3 4" xfId="10454"/>
    <cellStyle name="표준 46 6 3 4" xfId="10455"/>
    <cellStyle name="표준 46 6 3 4 2" xfId="10456"/>
    <cellStyle name="표준 46 6 3 4 2 2" xfId="10457"/>
    <cellStyle name="표준 46 6 3 4 2 2 2" xfId="10458"/>
    <cellStyle name="표준 46 6 3 4 2 3" xfId="10459"/>
    <cellStyle name="표준 46 6 3 4 3" xfId="10460"/>
    <cellStyle name="표준 46 6 3 4 3 2" xfId="10461"/>
    <cellStyle name="표준 46 6 3 4 4" xfId="10462"/>
    <cellStyle name="표준 46 6 3 5" xfId="10463"/>
    <cellStyle name="표준 46 6 3 5 2" xfId="10464"/>
    <cellStyle name="표준 46 6 3 5 2 2" xfId="10465"/>
    <cellStyle name="표준 46 6 3 5 3" xfId="10466"/>
    <cellStyle name="표준 46 6 3 6" xfId="10467"/>
    <cellStyle name="표준 46 6 3 6 2" xfId="10468"/>
    <cellStyle name="표준 46 6 3 7" xfId="10469"/>
    <cellStyle name="표준 46 6 4" xfId="10470"/>
    <cellStyle name="표준 46 6 4 2" xfId="10471"/>
    <cellStyle name="표준 46 6 4 2 2" xfId="10472"/>
    <cellStyle name="표준 46 6 4 2 2 2" xfId="10473"/>
    <cellStyle name="표준 46 6 4 2 2 2 2" xfId="10474"/>
    <cellStyle name="표준 46 6 4 2 2 3" xfId="10475"/>
    <cellStyle name="표준 46 6 4 2 3" xfId="10476"/>
    <cellStyle name="표준 46 6 4 2 3 2" xfId="10477"/>
    <cellStyle name="표준 46 6 4 2 4" xfId="10478"/>
    <cellStyle name="표준 46 6 4 3" xfId="10479"/>
    <cellStyle name="표준 46 6 4 3 2" xfId="10480"/>
    <cellStyle name="표준 46 6 4 3 2 2" xfId="10481"/>
    <cellStyle name="표준 46 6 4 3 2 2 2" xfId="10482"/>
    <cellStyle name="표준 46 6 4 3 2 3" xfId="10483"/>
    <cellStyle name="표준 46 6 4 3 3" xfId="10484"/>
    <cellStyle name="표준 46 6 4 3 3 2" xfId="10485"/>
    <cellStyle name="표준 46 6 4 3 4" xfId="10486"/>
    <cellStyle name="표준 46 6 4 4" xfId="10487"/>
    <cellStyle name="표준 46 6 4 4 2" xfId="10488"/>
    <cellStyle name="표준 46 6 4 4 2 2" xfId="10489"/>
    <cellStyle name="표준 46 6 4 4 3" xfId="10490"/>
    <cellStyle name="표준 46 6 4 5" xfId="10491"/>
    <cellStyle name="표준 46 6 4 5 2" xfId="10492"/>
    <cellStyle name="표준 46 6 4 6" xfId="10493"/>
    <cellStyle name="표준 46 6 5" xfId="10494"/>
    <cellStyle name="표준 46 6 5 2" xfId="10495"/>
    <cellStyle name="표준 46 6 5 2 2" xfId="10496"/>
    <cellStyle name="표준 46 6 5 2 2 2" xfId="10497"/>
    <cellStyle name="표준 46 6 5 2 3" xfId="10498"/>
    <cellStyle name="표준 46 6 5 3" xfId="10499"/>
    <cellStyle name="표준 46 6 5 3 2" xfId="10500"/>
    <cellStyle name="표준 46 6 5 4" xfId="10501"/>
    <cellStyle name="표준 46 6 6" xfId="10502"/>
    <cellStyle name="표준 46 6 6 2" xfId="10503"/>
    <cellStyle name="표준 46 6 6 2 2" xfId="10504"/>
    <cellStyle name="표준 46 6 6 2 2 2" xfId="10505"/>
    <cellStyle name="표준 46 6 6 2 3" xfId="10506"/>
    <cellStyle name="표준 46 6 6 3" xfId="10507"/>
    <cellStyle name="표준 46 6 6 3 2" xfId="10508"/>
    <cellStyle name="표준 46 6 6 4" xfId="10509"/>
    <cellStyle name="표준 46 6 7" xfId="10510"/>
    <cellStyle name="표준 46 6 7 2" xfId="10511"/>
    <cellStyle name="표준 46 6 7 2 2" xfId="10512"/>
    <cellStyle name="표준 46 6 7 3" xfId="10513"/>
    <cellStyle name="표준 46 6 8" xfId="10514"/>
    <cellStyle name="표준 46 6 8 2" xfId="10515"/>
    <cellStyle name="표준 46 6 9" xfId="10516"/>
    <cellStyle name="표준 46 7" xfId="10517"/>
    <cellStyle name="표준 46 7 2" xfId="10518"/>
    <cellStyle name="표준 46 7 2 2" xfId="10519"/>
    <cellStyle name="표준 46 7 2 2 2" xfId="10520"/>
    <cellStyle name="표준 46 7 2 2 2 2" xfId="10521"/>
    <cellStyle name="표준 46 7 2 2 2 2 2" xfId="10522"/>
    <cellStyle name="표준 46 7 2 2 2 3" xfId="10523"/>
    <cellStyle name="표준 46 7 2 2 3" xfId="10524"/>
    <cellStyle name="표준 46 7 2 2 3 2" xfId="10525"/>
    <cellStyle name="표준 46 7 2 2 4" xfId="10526"/>
    <cellStyle name="표준 46 7 2 3" xfId="10527"/>
    <cellStyle name="표준 46 7 2 3 2" xfId="10528"/>
    <cellStyle name="표준 46 7 2 3 2 2" xfId="10529"/>
    <cellStyle name="표준 46 7 2 3 2 2 2" xfId="10530"/>
    <cellStyle name="표준 46 7 2 3 2 3" xfId="10531"/>
    <cellStyle name="표준 46 7 2 3 3" xfId="10532"/>
    <cellStyle name="표준 46 7 2 3 3 2" xfId="10533"/>
    <cellStyle name="표준 46 7 2 3 4" xfId="10534"/>
    <cellStyle name="표준 46 7 2 4" xfId="10535"/>
    <cellStyle name="표준 46 7 2 4 2" xfId="10536"/>
    <cellStyle name="표준 46 7 2 4 2 2" xfId="10537"/>
    <cellStyle name="표준 46 7 2 4 3" xfId="10538"/>
    <cellStyle name="표준 46 7 2 5" xfId="10539"/>
    <cellStyle name="표준 46 7 2 5 2" xfId="10540"/>
    <cellStyle name="표준 46 7 2 6" xfId="10541"/>
    <cellStyle name="표준 46 7 3" xfId="10542"/>
    <cellStyle name="표준 46 7 3 2" xfId="10543"/>
    <cellStyle name="표준 46 7 3 2 2" xfId="10544"/>
    <cellStyle name="표준 46 7 3 2 2 2" xfId="10545"/>
    <cellStyle name="표준 46 7 3 2 3" xfId="10546"/>
    <cellStyle name="표준 46 7 3 3" xfId="10547"/>
    <cellStyle name="표준 46 7 3 3 2" xfId="10548"/>
    <cellStyle name="표준 46 7 3 4" xfId="10549"/>
    <cellStyle name="표준 46 7 4" xfId="10550"/>
    <cellStyle name="표준 46 7 4 2" xfId="10551"/>
    <cellStyle name="표준 46 7 4 2 2" xfId="10552"/>
    <cellStyle name="표준 46 7 4 2 2 2" xfId="10553"/>
    <cellStyle name="표준 46 7 4 2 3" xfId="10554"/>
    <cellStyle name="표준 46 7 4 3" xfId="10555"/>
    <cellStyle name="표준 46 7 4 3 2" xfId="10556"/>
    <cellStyle name="표준 46 7 4 4" xfId="10557"/>
    <cellStyle name="표준 46 7 5" xfId="10558"/>
    <cellStyle name="표준 46 7 5 2" xfId="10559"/>
    <cellStyle name="표준 46 7 5 2 2" xfId="10560"/>
    <cellStyle name="표준 46 7 5 3" xfId="10561"/>
    <cellStyle name="표준 46 7 6" xfId="10562"/>
    <cellStyle name="표준 46 7 6 2" xfId="10563"/>
    <cellStyle name="표준 46 7 7" xfId="10564"/>
    <cellStyle name="표준 46 8" xfId="10565"/>
    <cellStyle name="표준 46 8 2" xfId="10566"/>
    <cellStyle name="표준 46 8 2 2" xfId="10567"/>
    <cellStyle name="표준 46 8 2 2 2" xfId="10568"/>
    <cellStyle name="표준 46 8 2 2 2 2" xfId="10569"/>
    <cellStyle name="표준 46 8 2 2 2 2 2" xfId="10570"/>
    <cellStyle name="표준 46 8 2 2 2 3" xfId="10571"/>
    <cellStyle name="표준 46 8 2 2 3" xfId="10572"/>
    <cellStyle name="표준 46 8 2 2 3 2" xfId="10573"/>
    <cellStyle name="표준 46 8 2 2 4" xfId="10574"/>
    <cellStyle name="표준 46 8 2 3" xfId="10575"/>
    <cellStyle name="표준 46 8 2 3 2" xfId="10576"/>
    <cellStyle name="표준 46 8 2 3 2 2" xfId="10577"/>
    <cellStyle name="표준 46 8 2 3 2 2 2" xfId="10578"/>
    <cellStyle name="표준 46 8 2 3 2 3" xfId="10579"/>
    <cellStyle name="표준 46 8 2 3 3" xfId="10580"/>
    <cellStyle name="표준 46 8 2 3 3 2" xfId="10581"/>
    <cellStyle name="표준 46 8 2 3 4" xfId="10582"/>
    <cellStyle name="표준 46 8 2 4" xfId="10583"/>
    <cellStyle name="표준 46 8 2 4 2" xfId="10584"/>
    <cellStyle name="표준 46 8 2 4 2 2" xfId="10585"/>
    <cellStyle name="표준 46 8 2 4 3" xfId="10586"/>
    <cellStyle name="표준 46 8 2 5" xfId="10587"/>
    <cellStyle name="표준 46 8 2 5 2" xfId="10588"/>
    <cellStyle name="표준 46 8 2 6" xfId="10589"/>
    <cellStyle name="표준 46 8 3" xfId="10590"/>
    <cellStyle name="표준 46 8 3 2" xfId="10591"/>
    <cellStyle name="표준 46 8 3 2 2" xfId="10592"/>
    <cellStyle name="표준 46 8 3 2 2 2" xfId="10593"/>
    <cellStyle name="표준 46 8 3 2 3" xfId="10594"/>
    <cellStyle name="표준 46 8 3 3" xfId="10595"/>
    <cellStyle name="표준 46 8 3 3 2" xfId="10596"/>
    <cellStyle name="표준 46 8 3 4" xfId="10597"/>
    <cellStyle name="표준 46 8 4" xfId="10598"/>
    <cellStyle name="표준 46 8 4 2" xfId="10599"/>
    <cellStyle name="표준 46 8 4 2 2" xfId="10600"/>
    <cellStyle name="표준 46 8 4 2 2 2" xfId="10601"/>
    <cellStyle name="표준 46 8 4 2 3" xfId="10602"/>
    <cellStyle name="표준 46 8 4 3" xfId="10603"/>
    <cellStyle name="표준 46 8 4 3 2" xfId="10604"/>
    <cellStyle name="표준 46 8 4 4" xfId="10605"/>
    <cellStyle name="표준 46 8 5" xfId="10606"/>
    <cellStyle name="표준 46 8 5 2" xfId="10607"/>
    <cellStyle name="표준 46 8 5 2 2" xfId="10608"/>
    <cellStyle name="표준 46 8 5 3" xfId="10609"/>
    <cellStyle name="표준 46 8 6" xfId="10610"/>
    <cellStyle name="표준 46 8 6 2" xfId="10611"/>
    <cellStyle name="표준 46 8 7" xfId="10612"/>
    <cellStyle name="표준 46 9" xfId="10613"/>
    <cellStyle name="표준 46 9 2" xfId="10614"/>
    <cellStyle name="표준 46 9 2 2" xfId="10615"/>
    <cellStyle name="표준 46 9 2 2 2" xfId="10616"/>
    <cellStyle name="표준 46 9 2 2 2 2" xfId="10617"/>
    <cellStyle name="표준 46 9 2 2 3" xfId="10618"/>
    <cellStyle name="표준 46 9 2 3" xfId="10619"/>
    <cellStyle name="표준 46 9 2 3 2" xfId="10620"/>
    <cellStyle name="표준 46 9 2 4" xfId="10621"/>
    <cellStyle name="표준 46 9 3" xfId="10622"/>
    <cellStyle name="표준 46 9 3 2" xfId="10623"/>
    <cellStyle name="표준 46 9 3 2 2" xfId="10624"/>
    <cellStyle name="표준 46 9 3 2 2 2" xfId="10625"/>
    <cellStyle name="표준 46 9 3 2 3" xfId="10626"/>
    <cellStyle name="표준 46 9 3 3" xfId="10627"/>
    <cellStyle name="표준 46 9 3 3 2" xfId="10628"/>
    <cellStyle name="표준 46 9 3 4" xfId="10629"/>
    <cellStyle name="표준 46 9 4" xfId="10630"/>
    <cellStyle name="표준 46 9 4 2" xfId="10631"/>
    <cellStyle name="표준 46 9 4 2 2" xfId="10632"/>
    <cellStyle name="표준 46 9 4 3" xfId="10633"/>
    <cellStyle name="표준 46 9 5" xfId="10634"/>
    <cellStyle name="표준 46 9 5 2" xfId="10635"/>
    <cellStyle name="표준 46 9 6" xfId="10636"/>
    <cellStyle name="표준 47" xfId="10637"/>
    <cellStyle name="표준 48" xfId="10638"/>
    <cellStyle name="표준 49" xfId="10639"/>
    <cellStyle name="표준 5" xfId="10640"/>
    <cellStyle name="표준 5 2" xfId="10641"/>
    <cellStyle name="표준 5 3" xfId="10642"/>
    <cellStyle name="표준 5 4" xfId="10643"/>
    <cellStyle name="표준 5 5" xfId="10644"/>
    <cellStyle name="표준 5 6" xfId="10645"/>
    <cellStyle name="표준 5 7" xfId="10646"/>
    <cellStyle name="표준 5 8" xfId="10647"/>
    <cellStyle name="표준 5 9" xfId="10648"/>
    <cellStyle name="표준 50" xfId="10649"/>
    <cellStyle name="표준 51" xfId="10650"/>
    <cellStyle name="표준 52" xfId="10651"/>
    <cellStyle name="표준 52 2" xfId="10652"/>
    <cellStyle name="표준 52 3" xfId="10653"/>
    <cellStyle name="표준 52 4" xfId="10654"/>
    <cellStyle name="표준 52 5" xfId="10655"/>
    <cellStyle name="표준 52 6" xfId="10656"/>
    <cellStyle name="표준 52 7" xfId="10657"/>
    <cellStyle name="표준 53" xfId="10658"/>
    <cellStyle name="표준 54" xfId="10659"/>
    <cellStyle name="표준 55" xfId="10660"/>
    <cellStyle name="표준 55 10" xfId="10661"/>
    <cellStyle name="표준 55 10 2" xfId="10662"/>
    <cellStyle name="표준 55 10 2 2" xfId="10663"/>
    <cellStyle name="표준 55 10 2 2 2" xfId="10664"/>
    <cellStyle name="표준 55 10 2 3" xfId="10665"/>
    <cellStyle name="표준 55 10 3" xfId="10666"/>
    <cellStyle name="표준 55 10 3 2" xfId="10667"/>
    <cellStyle name="표준 55 10 4" xfId="10668"/>
    <cellStyle name="표준 55 11" xfId="10669"/>
    <cellStyle name="표준 55 11 2" xfId="10670"/>
    <cellStyle name="표준 55 11 2 2" xfId="10671"/>
    <cellStyle name="표준 55 11 3" xfId="10672"/>
    <cellStyle name="표준 55 12" xfId="10673"/>
    <cellStyle name="표준 55 12 2" xfId="10674"/>
    <cellStyle name="표준 55 13" xfId="10675"/>
    <cellStyle name="표준 55 2" xfId="10676"/>
    <cellStyle name="표준 55 2 10" xfId="10677"/>
    <cellStyle name="표준 55 2 10 2" xfId="10678"/>
    <cellStyle name="표준 55 2 10 2 2" xfId="10679"/>
    <cellStyle name="표준 55 2 10 3" xfId="10680"/>
    <cellStyle name="표준 55 2 11" xfId="10681"/>
    <cellStyle name="표준 55 2 11 2" xfId="10682"/>
    <cellStyle name="표준 55 2 12" xfId="10683"/>
    <cellStyle name="표준 55 2 2" xfId="10684"/>
    <cellStyle name="표준 55 2 2 10" xfId="10685"/>
    <cellStyle name="표준 55 2 2 2" xfId="10686"/>
    <cellStyle name="표준 55 2 2 2 2" xfId="10687"/>
    <cellStyle name="표준 55 2 2 2 2 2" xfId="10688"/>
    <cellStyle name="표준 55 2 2 2 2 2 2" xfId="10689"/>
    <cellStyle name="표준 55 2 2 2 2 2 2 2" xfId="10690"/>
    <cellStyle name="표준 55 2 2 2 2 2 2 2 2" xfId="10691"/>
    <cellStyle name="표준 55 2 2 2 2 2 2 2 2 2" xfId="10692"/>
    <cellStyle name="표준 55 2 2 2 2 2 2 2 3" xfId="10693"/>
    <cellStyle name="표준 55 2 2 2 2 2 2 3" xfId="10694"/>
    <cellStyle name="표준 55 2 2 2 2 2 2 3 2" xfId="10695"/>
    <cellStyle name="표준 55 2 2 2 2 2 2 4" xfId="10696"/>
    <cellStyle name="표준 55 2 2 2 2 2 3" xfId="10697"/>
    <cellStyle name="표준 55 2 2 2 2 2 3 2" xfId="10698"/>
    <cellStyle name="표준 55 2 2 2 2 2 3 2 2" xfId="10699"/>
    <cellStyle name="표준 55 2 2 2 2 2 3 2 2 2" xfId="10700"/>
    <cellStyle name="표준 55 2 2 2 2 2 3 2 3" xfId="10701"/>
    <cellStyle name="표준 55 2 2 2 2 2 3 3" xfId="10702"/>
    <cellStyle name="표준 55 2 2 2 2 2 3 3 2" xfId="10703"/>
    <cellStyle name="표준 55 2 2 2 2 2 3 4" xfId="10704"/>
    <cellStyle name="표준 55 2 2 2 2 2 4" xfId="10705"/>
    <cellStyle name="표준 55 2 2 2 2 2 4 2" xfId="10706"/>
    <cellStyle name="표준 55 2 2 2 2 2 4 2 2" xfId="10707"/>
    <cellStyle name="표준 55 2 2 2 2 2 4 3" xfId="10708"/>
    <cellStyle name="표준 55 2 2 2 2 2 5" xfId="10709"/>
    <cellStyle name="표준 55 2 2 2 2 2 5 2" xfId="10710"/>
    <cellStyle name="표준 55 2 2 2 2 2 6" xfId="10711"/>
    <cellStyle name="표준 55 2 2 2 2 3" xfId="10712"/>
    <cellStyle name="표준 55 2 2 2 2 3 2" xfId="10713"/>
    <cellStyle name="표준 55 2 2 2 2 3 2 2" xfId="10714"/>
    <cellStyle name="표준 55 2 2 2 2 3 2 2 2" xfId="10715"/>
    <cellStyle name="표준 55 2 2 2 2 3 2 3" xfId="10716"/>
    <cellStyle name="표준 55 2 2 2 2 3 3" xfId="10717"/>
    <cellStyle name="표준 55 2 2 2 2 3 3 2" xfId="10718"/>
    <cellStyle name="표준 55 2 2 2 2 3 4" xfId="10719"/>
    <cellStyle name="표준 55 2 2 2 2 4" xfId="10720"/>
    <cellStyle name="표준 55 2 2 2 2 4 2" xfId="10721"/>
    <cellStyle name="표준 55 2 2 2 2 4 2 2" xfId="10722"/>
    <cellStyle name="표준 55 2 2 2 2 4 2 2 2" xfId="10723"/>
    <cellStyle name="표준 55 2 2 2 2 4 2 3" xfId="10724"/>
    <cellStyle name="표준 55 2 2 2 2 4 3" xfId="10725"/>
    <cellStyle name="표준 55 2 2 2 2 4 3 2" xfId="10726"/>
    <cellStyle name="표준 55 2 2 2 2 4 4" xfId="10727"/>
    <cellStyle name="표준 55 2 2 2 2 5" xfId="10728"/>
    <cellStyle name="표준 55 2 2 2 2 5 2" xfId="10729"/>
    <cellStyle name="표준 55 2 2 2 2 5 2 2" xfId="10730"/>
    <cellStyle name="표준 55 2 2 2 2 5 3" xfId="10731"/>
    <cellStyle name="표준 55 2 2 2 2 6" xfId="10732"/>
    <cellStyle name="표준 55 2 2 2 2 6 2" xfId="10733"/>
    <cellStyle name="표준 55 2 2 2 2 7" xfId="10734"/>
    <cellStyle name="표준 55 2 2 2 3" xfId="10735"/>
    <cellStyle name="표준 55 2 2 2 3 2" xfId="10736"/>
    <cellStyle name="표준 55 2 2 2 3 2 2" xfId="10737"/>
    <cellStyle name="표준 55 2 2 2 3 2 2 2" xfId="10738"/>
    <cellStyle name="표준 55 2 2 2 3 2 2 2 2" xfId="10739"/>
    <cellStyle name="표준 55 2 2 2 3 2 2 2 2 2" xfId="10740"/>
    <cellStyle name="표준 55 2 2 2 3 2 2 2 3" xfId="10741"/>
    <cellStyle name="표준 55 2 2 2 3 2 2 3" xfId="10742"/>
    <cellStyle name="표준 55 2 2 2 3 2 2 3 2" xfId="10743"/>
    <cellStyle name="표준 55 2 2 2 3 2 2 4" xfId="10744"/>
    <cellStyle name="표준 55 2 2 2 3 2 3" xfId="10745"/>
    <cellStyle name="표준 55 2 2 2 3 2 3 2" xfId="10746"/>
    <cellStyle name="표준 55 2 2 2 3 2 3 2 2" xfId="10747"/>
    <cellStyle name="표준 55 2 2 2 3 2 3 2 2 2" xfId="10748"/>
    <cellStyle name="표준 55 2 2 2 3 2 3 2 3" xfId="10749"/>
    <cellStyle name="표준 55 2 2 2 3 2 3 3" xfId="10750"/>
    <cellStyle name="표준 55 2 2 2 3 2 3 3 2" xfId="10751"/>
    <cellStyle name="표준 55 2 2 2 3 2 3 4" xfId="10752"/>
    <cellStyle name="표준 55 2 2 2 3 2 4" xfId="10753"/>
    <cellStyle name="표준 55 2 2 2 3 2 4 2" xfId="10754"/>
    <cellStyle name="표준 55 2 2 2 3 2 4 2 2" xfId="10755"/>
    <cellStyle name="표준 55 2 2 2 3 2 4 3" xfId="10756"/>
    <cellStyle name="표준 55 2 2 2 3 2 5" xfId="10757"/>
    <cellStyle name="표준 55 2 2 2 3 2 5 2" xfId="10758"/>
    <cellStyle name="표준 55 2 2 2 3 2 6" xfId="10759"/>
    <cellStyle name="표준 55 2 2 2 3 3" xfId="10760"/>
    <cellStyle name="표준 55 2 2 2 3 3 2" xfId="10761"/>
    <cellStyle name="표준 55 2 2 2 3 3 2 2" xfId="10762"/>
    <cellStyle name="표준 55 2 2 2 3 3 2 2 2" xfId="10763"/>
    <cellStyle name="표준 55 2 2 2 3 3 2 3" xfId="10764"/>
    <cellStyle name="표준 55 2 2 2 3 3 3" xfId="10765"/>
    <cellStyle name="표준 55 2 2 2 3 3 3 2" xfId="10766"/>
    <cellStyle name="표준 55 2 2 2 3 3 4" xfId="10767"/>
    <cellStyle name="표준 55 2 2 2 3 4" xfId="10768"/>
    <cellStyle name="표준 55 2 2 2 3 4 2" xfId="10769"/>
    <cellStyle name="표준 55 2 2 2 3 4 2 2" xfId="10770"/>
    <cellStyle name="표준 55 2 2 2 3 4 2 2 2" xfId="10771"/>
    <cellStyle name="표준 55 2 2 2 3 4 2 3" xfId="10772"/>
    <cellStyle name="표준 55 2 2 2 3 4 3" xfId="10773"/>
    <cellStyle name="표준 55 2 2 2 3 4 3 2" xfId="10774"/>
    <cellStyle name="표준 55 2 2 2 3 4 4" xfId="10775"/>
    <cellStyle name="표준 55 2 2 2 3 5" xfId="10776"/>
    <cellStyle name="표준 55 2 2 2 3 5 2" xfId="10777"/>
    <cellStyle name="표준 55 2 2 2 3 5 2 2" xfId="10778"/>
    <cellStyle name="표준 55 2 2 2 3 5 3" xfId="10779"/>
    <cellStyle name="표준 55 2 2 2 3 6" xfId="10780"/>
    <cellStyle name="표준 55 2 2 2 3 6 2" xfId="10781"/>
    <cellStyle name="표준 55 2 2 2 3 7" xfId="10782"/>
    <cellStyle name="표준 55 2 2 2 4" xfId="10783"/>
    <cellStyle name="표준 55 2 2 2 4 2" xfId="10784"/>
    <cellStyle name="표준 55 2 2 2 4 2 2" xfId="10785"/>
    <cellStyle name="표준 55 2 2 2 4 2 2 2" xfId="10786"/>
    <cellStyle name="표준 55 2 2 2 4 2 2 2 2" xfId="10787"/>
    <cellStyle name="표준 55 2 2 2 4 2 2 3" xfId="10788"/>
    <cellStyle name="표준 55 2 2 2 4 2 3" xfId="10789"/>
    <cellStyle name="표준 55 2 2 2 4 2 3 2" xfId="10790"/>
    <cellStyle name="표준 55 2 2 2 4 2 4" xfId="10791"/>
    <cellStyle name="표준 55 2 2 2 4 3" xfId="10792"/>
    <cellStyle name="표준 55 2 2 2 4 3 2" xfId="10793"/>
    <cellStyle name="표준 55 2 2 2 4 3 2 2" xfId="10794"/>
    <cellStyle name="표준 55 2 2 2 4 3 2 2 2" xfId="10795"/>
    <cellStyle name="표준 55 2 2 2 4 3 2 3" xfId="10796"/>
    <cellStyle name="표준 55 2 2 2 4 3 3" xfId="10797"/>
    <cellStyle name="표준 55 2 2 2 4 3 3 2" xfId="10798"/>
    <cellStyle name="표준 55 2 2 2 4 3 4" xfId="10799"/>
    <cellStyle name="표준 55 2 2 2 4 4" xfId="10800"/>
    <cellStyle name="표준 55 2 2 2 4 4 2" xfId="10801"/>
    <cellStyle name="표준 55 2 2 2 4 4 2 2" xfId="10802"/>
    <cellStyle name="표준 55 2 2 2 4 4 3" xfId="10803"/>
    <cellStyle name="표준 55 2 2 2 4 5" xfId="10804"/>
    <cellStyle name="표준 55 2 2 2 4 5 2" xfId="10805"/>
    <cellStyle name="표준 55 2 2 2 4 6" xfId="10806"/>
    <cellStyle name="표준 55 2 2 2 5" xfId="10807"/>
    <cellStyle name="표준 55 2 2 2 5 2" xfId="10808"/>
    <cellStyle name="표준 55 2 2 2 5 2 2" xfId="10809"/>
    <cellStyle name="표준 55 2 2 2 5 2 2 2" xfId="10810"/>
    <cellStyle name="표준 55 2 2 2 5 2 3" xfId="10811"/>
    <cellStyle name="표준 55 2 2 2 5 3" xfId="10812"/>
    <cellStyle name="표준 55 2 2 2 5 3 2" xfId="10813"/>
    <cellStyle name="표준 55 2 2 2 5 4" xfId="10814"/>
    <cellStyle name="표준 55 2 2 2 6" xfId="10815"/>
    <cellStyle name="표준 55 2 2 2 6 2" xfId="10816"/>
    <cellStyle name="표준 55 2 2 2 6 2 2" xfId="10817"/>
    <cellStyle name="표준 55 2 2 2 6 2 2 2" xfId="10818"/>
    <cellStyle name="표준 55 2 2 2 6 2 3" xfId="10819"/>
    <cellStyle name="표준 55 2 2 2 6 3" xfId="10820"/>
    <cellStyle name="표준 55 2 2 2 6 3 2" xfId="10821"/>
    <cellStyle name="표준 55 2 2 2 6 4" xfId="10822"/>
    <cellStyle name="표준 55 2 2 2 7" xfId="10823"/>
    <cellStyle name="표준 55 2 2 2 7 2" xfId="10824"/>
    <cellStyle name="표준 55 2 2 2 7 2 2" xfId="10825"/>
    <cellStyle name="표준 55 2 2 2 7 3" xfId="10826"/>
    <cellStyle name="표준 55 2 2 2 8" xfId="10827"/>
    <cellStyle name="표준 55 2 2 2 8 2" xfId="10828"/>
    <cellStyle name="표준 55 2 2 2 9" xfId="10829"/>
    <cellStyle name="표준 55 2 2 3" xfId="10830"/>
    <cellStyle name="표준 55 2 2 3 2" xfId="10831"/>
    <cellStyle name="표준 55 2 2 3 2 2" xfId="10832"/>
    <cellStyle name="표준 55 2 2 3 2 2 2" xfId="10833"/>
    <cellStyle name="표준 55 2 2 3 2 2 2 2" xfId="10834"/>
    <cellStyle name="표준 55 2 2 3 2 2 2 2 2" xfId="10835"/>
    <cellStyle name="표준 55 2 2 3 2 2 2 3" xfId="10836"/>
    <cellStyle name="표준 55 2 2 3 2 2 3" xfId="10837"/>
    <cellStyle name="표준 55 2 2 3 2 2 3 2" xfId="10838"/>
    <cellStyle name="표준 55 2 2 3 2 2 4" xfId="10839"/>
    <cellStyle name="표준 55 2 2 3 2 3" xfId="10840"/>
    <cellStyle name="표준 55 2 2 3 2 3 2" xfId="10841"/>
    <cellStyle name="표준 55 2 2 3 2 3 2 2" xfId="10842"/>
    <cellStyle name="표준 55 2 2 3 2 3 2 2 2" xfId="10843"/>
    <cellStyle name="표준 55 2 2 3 2 3 2 3" xfId="10844"/>
    <cellStyle name="표준 55 2 2 3 2 3 3" xfId="10845"/>
    <cellStyle name="표준 55 2 2 3 2 3 3 2" xfId="10846"/>
    <cellStyle name="표준 55 2 2 3 2 3 4" xfId="10847"/>
    <cellStyle name="표준 55 2 2 3 2 4" xfId="10848"/>
    <cellStyle name="표준 55 2 2 3 2 4 2" xfId="10849"/>
    <cellStyle name="표준 55 2 2 3 2 4 2 2" xfId="10850"/>
    <cellStyle name="표준 55 2 2 3 2 4 3" xfId="10851"/>
    <cellStyle name="표준 55 2 2 3 2 5" xfId="10852"/>
    <cellStyle name="표준 55 2 2 3 2 5 2" xfId="10853"/>
    <cellStyle name="표준 55 2 2 3 2 6" xfId="10854"/>
    <cellStyle name="표준 55 2 2 3 3" xfId="10855"/>
    <cellStyle name="표준 55 2 2 3 3 2" xfId="10856"/>
    <cellStyle name="표준 55 2 2 3 3 2 2" xfId="10857"/>
    <cellStyle name="표준 55 2 2 3 3 2 2 2" xfId="10858"/>
    <cellStyle name="표준 55 2 2 3 3 2 3" xfId="10859"/>
    <cellStyle name="표준 55 2 2 3 3 3" xfId="10860"/>
    <cellStyle name="표준 55 2 2 3 3 3 2" xfId="10861"/>
    <cellStyle name="표준 55 2 2 3 3 4" xfId="10862"/>
    <cellStyle name="표준 55 2 2 3 4" xfId="10863"/>
    <cellStyle name="표준 55 2 2 3 4 2" xfId="10864"/>
    <cellStyle name="표준 55 2 2 3 4 2 2" xfId="10865"/>
    <cellStyle name="표준 55 2 2 3 4 2 2 2" xfId="10866"/>
    <cellStyle name="표준 55 2 2 3 4 2 3" xfId="10867"/>
    <cellStyle name="표준 55 2 2 3 4 3" xfId="10868"/>
    <cellStyle name="표준 55 2 2 3 4 3 2" xfId="10869"/>
    <cellStyle name="표준 55 2 2 3 4 4" xfId="10870"/>
    <cellStyle name="표준 55 2 2 3 5" xfId="10871"/>
    <cellStyle name="표준 55 2 2 3 5 2" xfId="10872"/>
    <cellStyle name="표준 55 2 2 3 5 2 2" xfId="10873"/>
    <cellStyle name="표준 55 2 2 3 5 3" xfId="10874"/>
    <cellStyle name="표준 55 2 2 3 6" xfId="10875"/>
    <cellStyle name="표준 55 2 2 3 6 2" xfId="10876"/>
    <cellStyle name="표준 55 2 2 3 7" xfId="10877"/>
    <cellStyle name="표준 55 2 2 4" xfId="10878"/>
    <cellStyle name="표준 55 2 2 4 2" xfId="10879"/>
    <cellStyle name="표준 55 2 2 4 2 2" xfId="10880"/>
    <cellStyle name="표준 55 2 2 4 2 2 2" xfId="10881"/>
    <cellStyle name="표준 55 2 2 4 2 2 2 2" xfId="10882"/>
    <cellStyle name="표준 55 2 2 4 2 2 2 2 2" xfId="10883"/>
    <cellStyle name="표준 55 2 2 4 2 2 2 3" xfId="10884"/>
    <cellStyle name="표준 55 2 2 4 2 2 3" xfId="10885"/>
    <cellStyle name="표준 55 2 2 4 2 2 3 2" xfId="10886"/>
    <cellStyle name="표준 55 2 2 4 2 2 4" xfId="10887"/>
    <cellStyle name="표준 55 2 2 4 2 3" xfId="10888"/>
    <cellStyle name="표준 55 2 2 4 2 3 2" xfId="10889"/>
    <cellStyle name="표준 55 2 2 4 2 3 2 2" xfId="10890"/>
    <cellStyle name="표준 55 2 2 4 2 3 2 2 2" xfId="10891"/>
    <cellStyle name="표준 55 2 2 4 2 3 2 3" xfId="10892"/>
    <cellStyle name="표준 55 2 2 4 2 3 3" xfId="10893"/>
    <cellStyle name="표준 55 2 2 4 2 3 3 2" xfId="10894"/>
    <cellStyle name="표준 55 2 2 4 2 3 4" xfId="10895"/>
    <cellStyle name="표준 55 2 2 4 2 4" xfId="10896"/>
    <cellStyle name="표준 55 2 2 4 2 4 2" xfId="10897"/>
    <cellStyle name="표준 55 2 2 4 2 4 2 2" xfId="10898"/>
    <cellStyle name="표준 55 2 2 4 2 4 3" xfId="10899"/>
    <cellStyle name="표준 55 2 2 4 2 5" xfId="10900"/>
    <cellStyle name="표준 55 2 2 4 2 5 2" xfId="10901"/>
    <cellStyle name="표준 55 2 2 4 2 6" xfId="10902"/>
    <cellStyle name="표준 55 2 2 4 3" xfId="10903"/>
    <cellStyle name="표준 55 2 2 4 3 2" xfId="10904"/>
    <cellStyle name="표준 55 2 2 4 3 2 2" xfId="10905"/>
    <cellStyle name="표준 55 2 2 4 3 2 2 2" xfId="10906"/>
    <cellStyle name="표준 55 2 2 4 3 2 3" xfId="10907"/>
    <cellStyle name="표준 55 2 2 4 3 3" xfId="10908"/>
    <cellStyle name="표준 55 2 2 4 3 3 2" xfId="10909"/>
    <cellStyle name="표준 55 2 2 4 3 4" xfId="10910"/>
    <cellStyle name="표준 55 2 2 4 4" xfId="10911"/>
    <cellStyle name="표준 55 2 2 4 4 2" xfId="10912"/>
    <cellStyle name="표준 55 2 2 4 4 2 2" xfId="10913"/>
    <cellStyle name="표준 55 2 2 4 4 2 2 2" xfId="10914"/>
    <cellStyle name="표준 55 2 2 4 4 2 3" xfId="10915"/>
    <cellStyle name="표준 55 2 2 4 4 3" xfId="10916"/>
    <cellStyle name="표준 55 2 2 4 4 3 2" xfId="10917"/>
    <cellStyle name="표준 55 2 2 4 4 4" xfId="10918"/>
    <cellStyle name="표준 55 2 2 4 5" xfId="10919"/>
    <cellStyle name="표준 55 2 2 4 5 2" xfId="10920"/>
    <cellStyle name="표준 55 2 2 4 5 2 2" xfId="10921"/>
    <cellStyle name="표준 55 2 2 4 5 3" xfId="10922"/>
    <cellStyle name="표준 55 2 2 4 6" xfId="10923"/>
    <cellStyle name="표준 55 2 2 4 6 2" xfId="10924"/>
    <cellStyle name="표준 55 2 2 4 7" xfId="10925"/>
    <cellStyle name="표준 55 2 2 5" xfId="10926"/>
    <cellStyle name="표준 55 2 2 5 2" xfId="10927"/>
    <cellStyle name="표준 55 2 2 5 2 2" xfId="10928"/>
    <cellStyle name="표준 55 2 2 5 2 2 2" xfId="10929"/>
    <cellStyle name="표준 55 2 2 5 2 2 2 2" xfId="10930"/>
    <cellStyle name="표준 55 2 2 5 2 2 3" xfId="10931"/>
    <cellStyle name="표준 55 2 2 5 2 3" xfId="10932"/>
    <cellStyle name="표준 55 2 2 5 2 3 2" xfId="10933"/>
    <cellStyle name="표준 55 2 2 5 2 4" xfId="10934"/>
    <cellStyle name="표준 55 2 2 5 3" xfId="10935"/>
    <cellStyle name="표준 55 2 2 5 3 2" xfId="10936"/>
    <cellStyle name="표준 55 2 2 5 3 2 2" xfId="10937"/>
    <cellStyle name="표준 55 2 2 5 3 2 2 2" xfId="10938"/>
    <cellStyle name="표준 55 2 2 5 3 2 3" xfId="10939"/>
    <cellStyle name="표준 55 2 2 5 3 3" xfId="10940"/>
    <cellStyle name="표준 55 2 2 5 3 3 2" xfId="10941"/>
    <cellStyle name="표준 55 2 2 5 3 4" xfId="10942"/>
    <cellStyle name="표준 55 2 2 5 4" xfId="10943"/>
    <cellStyle name="표준 55 2 2 5 4 2" xfId="10944"/>
    <cellStyle name="표준 55 2 2 5 4 2 2" xfId="10945"/>
    <cellStyle name="표준 55 2 2 5 4 3" xfId="10946"/>
    <cellStyle name="표준 55 2 2 5 5" xfId="10947"/>
    <cellStyle name="표준 55 2 2 5 5 2" xfId="10948"/>
    <cellStyle name="표준 55 2 2 5 6" xfId="10949"/>
    <cellStyle name="표준 55 2 2 6" xfId="10950"/>
    <cellStyle name="표준 55 2 2 6 2" xfId="10951"/>
    <cellStyle name="표준 55 2 2 6 2 2" xfId="10952"/>
    <cellStyle name="표준 55 2 2 6 2 2 2" xfId="10953"/>
    <cellStyle name="표준 55 2 2 6 2 3" xfId="10954"/>
    <cellStyle name="표준 55 2 2 6 3" xfId="10955"/>
    <cellStyle name="표준 55 2 2 6 3 2" xfId="10956"/>
    <cellStyle name="표준 55 2 2 6 4" xfId="10957"/>
    <cellStyle name="표준 55 2 2 7" xfId="10958"/>
    <cellStyle name="표준 55 2 2 7 2" xfId="10959"/>
    <cellStyle name="표준 55 2 2 7 2 2" xfId="10960"/>
    <cellStyle name="표준 55 2 2 7 2 2 2" xfId="10961"/>
    <cellStyle name="표준 55 2 2 7 2 3" xfId="10962"/>
    <cellStyle name="표준 55 2 2 7 3" xfId="10963"/>
    <cellStyle name="표준 55 2 2 7 3 2" xfId="10964"/>
    <cellStyle name="표준 55 2 2 7 4" xfId="10965"/>
    <cellStyle name="표준 55 2 2 8" xfId="10966"/>
    <cellStyle name="표준 55 2 2 8 2" xfId="10967"/>
    <cellStyle name="표준 55 2 2 8 2 2" xfId="10968"/>
    <cellStyle name="표준 55 2 2 8 3" xfId="10969"/>
    <cellStyle name="표준 55 2 2 9" xfId="10970"/>
    <cellStyle name="표준 55 2 2 9 2" xfId="10971"/>
    <cellStyle name="표준 55 2 3" xfId="10972"/>
    <cellStyle name="표준 55 2 3 10" xfId="10973"/>
    <cellStyle name="표준 55 2 3 2" xfId="10974"/>
    <cellStyle name="표준 55 2 3 2 2" xfId="10975"/>
    <cellStyle name="표준 55 2 3 2 2 2" xfId="10976"/>
    <cellStyle name="표준 55 2 3 2 2 2 2" xfId="10977"/>
    <cellStyle name="표준 55 2 3 2 2 2 2 2" xfId="10978"/>
    <cellStyle name="표준 55 2 3 2 2 2 2 2 2" xfId="10979"/>
    <cellStyle name="표준 55 2 3 2 2 2 2 2 2 2" xfId="10980"/>
    <cellStyle name="표준 55 2 3 2 2 2 2 2 3" xfId="10981"/>
    <cellStyle name="표준 55 2 3 2 2 2 2 3" xfId="10982"/>
    <cellStyle name="표준 55 2 3 2 2 2 2 3 2" xfId="10983"/>
    <cellStyle name="표준 55 2 3 2 2 2 2 4" xfId="10984"/>
    <cellStyle name="표준 55 2 3 2 2 2 3" xfId="10985"/>
    <cellStyle name="표준 55 2 3 2 2 2 3 2" xfId="10986"/>
    <cellStyle name="표준 55 2 3 2 2 2 3 2 2" xfId="10987"/>
    <cellStyle name="표준 55 2 3 2 2 2 3 2 2 2" xfId="10988"/>
    <cellStyle name="표준 55 2 3 2 2 2 3 2 3" xfId="10989"/>
    <cellStyle name="표준 55 2 3 2 2 2 3 3" xfId="10990"/>
    <cellStyle name="표준 55 2 3 2 2 2 3 3 2" xfId="10991"/>
    <cellStyle name="표준 55 2 3 2 2 2 3 4" xfId="10992"/>
    <cellStyle name="표준 55 2 3 2 2 2 4" xfId="10993"/>
    <cellStyle name="표준 55 2 3 2 2 2 4 2" xfId="10994"/>
    <cellStyle name="표준 55 2 3 2 2 2 4 2 2" xfId="10995"/>
    <cellStyle name="표준 55 2 3 2 2 2 4 3" xfId="10996"/>
    <cellStyle name="표준 55 2 3 2 2 2 5" xfId="10997"/>
    <cellStyle name="표준 55 2 3 2 2 2 5 2" xfId="10998"/>
    <cellStyle name="표준 55 2 3 2 2 2 6" xfId="10999"/>
    <cellStyle name="표준 55 2 3 2 2 3" xfId="11000"/>
    <cellStyle name="표준 55 2 3 2 2 3 2" xfId="11001"/>
    <cellStyle name="표준 55 2 3 2 2 3 2 2" xfId="11002"/>
    <cellStyle name="표준 55 2 3 2 2 3 2 2 2" xfId="11003"/>
    <cellStyle name="표준 55 2 3 2 2 3 2 3" xfId="11004"/>
    <cellStyle name="표준 55 2 3 2 2 3 3" xfId="11005"/>
    <cellStyle name="표준 55 2 3 2 2 3 3 2" xfId="11006"/>
    <cellStyle name="표준 55 2 3 2 2 3 4" xfId="11007"/>
    <cellStyle name="표준 55 2 3 2 2 4" xfId="11008"/>
    <cellStyle name="표준 55 2 3 2 2 4 2" xfId="11009"/>
    <cellStyle name="표준 55 2 3 2 2 4 2 2" xfId="11010"/>
    <cellStyle name="표준 55 2 3 2 2 4 2 2 2" xfId="11011"/>
    <cellStyle name="표준 55 2 3 2 2 4 2 3" xfId="11012"/>
    <cellStyle name="표준 55 2 3 2 2 4 3" xfId="11013"/>
    <cellStyle name="표준 55 2 3 2 2 4 3 2" xfId="11014"/>
    <cellStyle name="표준 55 2 3 2 2 4 4" xfId="11015"/>
    <cellStyle name="표준 55 2 3 2 2 5" xfId="11016"/>
    <cellStyle name="표준 55 2 3 2 2 5 2" xfId="11017"/>
    <cellStyle name="표준 55 2 3 2 2 5 2 2" xfId="11018"/>
    <cellStyle name="표준 55 2 3 2 2 5 3" xfId="11019"/>
    <cellStyle name="표준 55 2 3 2 2 6" xfId="11020"/>
    <cellStyle name="표준 55 2 3 2 2 6 2" xfId="11021"/>
    <cellStyle name="표준 55 2 3 2 2 7" xfId="11022"/>
    <cellStyle name="표준 55 2 3 2 3" xfId="11023"/>
    <cellStyle name="표준 55 2 3 2 3 2" xfId="11024"/>
    <cellStyle name="표준 55 2 3 2 3 2 2" xfId="11025"/>
    <cellStyle name="표준 55 2 3 2 3 2 2 2" xfId="11026"/>
    <cellStyle name="표준 55 2 3 2 3 2 2 2 2" xfId="11027"/>
    <cellStyle name="표준 55 2 3 2 3 2 2 2 2 2" xfId="11028"/>
    <cellStyle name="표준 55 2 3 2 3 2 2 2 3" xfId="11029"/>
    <cellStyle name="표준 55 2 3 2 3 2 2 3" xfId="11030"/>
    <cellStyle name="표준 55 2 3 2 3 2 2 3 2" xfId="11031"/>
    <cellStyle name="표준 55 2 3 2 3 2 2 4" xfId="11032"/>
    <cellStyle name="표준 55 2 3 2 3 2 3" xfId="11033"/>
    <cellStyle name="표준 55 2 3 2 3 2 3 2" xfId="11034"/>
    <cellStyle name="표준 55 2 3 2 3 2 3 2 2" xfId="11035"/>
    <cellStyle name="표준 55 2 3 2 3 2 3 2 2 2" xfId="11036"/>
    <cellStyle name="표준 55 2 3 2 3 2 3 2 3" xfId="11037"/>
    <cellStyle name="표준 55 2 3 2 3 2 3 3" xfId="11038"/>
    <cellStyle name="표준 55 2 3 2 3 2 3 3 2" xfId="11039"/>
    <cellStyle name="표준 55 2 3 2 3 2 3 4" xfId="11040"/>
    <cellStyle name="표준 55 2 3 2 3 2 4" xfId="11041"/>
    <cellStyle name="표준 55 2 3 2 3 2 4 2" xfId="11042"/>
    <cellStyle name="표준 55 2 3 2 3 2 4 2 2" xfId="11043"/>
    <cellStyle name="표준 55 2 3 2 3 2 4 3" xfId="11044"/>
    <cellStyle name="표준 55 2 3 2 3 2 5" xfId="11045"/>
    <cellStyle name="표준 55 2 3 2 3 2 5 2" xfId="11046"/>
    <cellStyle name="표준 55 2 3 2 3 2 6" xfId="11047"/>
    <cellStyle name="표준 55 2 3 2 3 3" xfId="11048"/>
    <cellStyle name="표준 55 2 3 2 3 3 2" xfId="11049"/>
    <cellStyle name="표준 55 2 3 2 3 3 2 2" xfId="11050"/>
    <cellStyle name="표준 55 2 3 2 3 3 2 2 2" xfId="11051"/>
    <cellStyle name="표준 55 2 3 2 3 3 2 3" xfId="11052"/>
    <cellStyle name="표준 55 2 3 2 3 3 3" xfId="11053"/>
    <cellStyle name="표준 55 2 3 2 3 3 3 2" xfId="11054"/>
    <cellStyle name="표준 55 2 3 2 3 3 4" xfId="11055"/>
    <cellStyle name="표준 55 2 3 2 3 4" xfId="11056"/>
    <cellStyle name="표준 55 2 3 2 3 4 2" xfId="11057"/>
    <cellStyle name="표준 55 2 3 2 3 4 2 2" xfId="11058"/>
    <cellStyle name="표준 55 2 3 2 3 4 2 2 2" xfId="11059"/>
    <cellStyle name="표준 55 2 3 2 3 4 2 3" xfId="11060"/>
    <cellStyle name="표준 55 2 3 2 3 4 3" xfId="11061"/>
    <cellStyle name="표준 55 2 3 2 3 4 3 2" xfId="11062"/>
    <cellStyle name="표준 55 2 3 2 3 4 4" xfId="11063"/>
    <cellStyle name="표준 55 2 3 2 3 5" xfId="11064"/>
    <cellStyle name="표준 55 2 3 2 3 5 2" xfId="11065"/>
    <cellStyle name="표준 55 2 3 2 3 5 2 2" xfId="11066"/>
    <cellStyle name="표준 55 2 3 2 3 5 3" xfId="11067"/>
    <cellStyle name="표준 55 2 3 2 3 6" xfId="11068"/>
    <cellStyle name="표준 55 2 3 2 3 6 2" xfId="11069"/>
    <cellStyle name="표준 55 2 3 2 3 7" xfId="11070"/>
    <cellStyle name="표준 55 2 3 2 4" xfId="11071"/>
    <cellStyle name="표준 55 2 3 2 4 2" xfId="11072"/>
    <cellStyle name="표준 55 2 3 2 4 2 2" xfId="11073"/>
    <cellStyle name="표준 55 2 3 2 4 2 2 2" xfId="11074"/>
    <cellStyle name="표준 55 2 3 2 4 2 2 2 2" xfId="11075"/>
    <cellStyle name="표준 55 2 3 2 4 2 2 3" xfId="11076"/>
    <cellStyle name="표준 55 2 3 2 4 2 3" xfId="11077"/>
    <cellStyle name="표준 55 2 3 2 4 2 3 2" xfId="11078"/>
    <cellStyle name="표준 55 2 3 2 4 2 4" xfId="11079"/>
    <cellStyle name="표준 55 2 3 2 4 3" xfId="11080"/>
    <cellStyle name="표준 55 2 3 2 4 3 2" xfId="11081"/>
    <cellStyle name="표준 55 2 3 2 4 3 2 2" xfId="11082"/>
    <cellStyle name="표준 55 2 3 2 4 3 2 2 2" xfId="11083"/>
    <cellStyle name="표준 55 2 3 2 4 3 2 3" xfId="11084"/>
    <cellStyle name="표준 55 2 3 2 4 3 3" xfId="11085"/>
    <cellStyle name="표준 55 2 3 2 4 3 3 2" xfId="11086"/>
    <cellStyle name="표준 55 2 3 2 4 3 4" xfId="11087"/>
    <cellStyle name="표준 55 2 3 2 4 4" xfId="11088"/>
    <cellStyle name="표준 55 2 3 2 4 4 2" xfId="11089"/>
    <cellStyle name="표준 55 2 3 2 4 4 2 2" xfId="11090"/>
    <cellStyle name="표준 55 2 3 2 4 4 3" xfId="11091"/>
    <cellStyle name="표준 55 2 3 2 4 5" xfId="11092"/>
    <cellStyle name="표준 55 2 3 2 4 5 2" xfId="11093"/>
    <cellStyle name="표준 55 2 3 2 4 6" xfId="11094"/>
    <cellStyle name="표준 55 2 3 2 5" xfId="11095"/>
    <cellStyle name="표준 55 2 3 2 5 2" xfId="11096"/>
    <cellStyle name="표준 55 2 3 2 5 2 2" xfId="11097"/>
    <cellStyle name="표준 55 2 3 2 5 2 2 2" xfId="11098"/>
    <cellStyle name="표준 55 2 3 2 5 2 3" xfId="11099"/>
    <cellStyle name="표준 55 2 3 2 5 3" xfId="11100"/>
    <cellStyle name="표준 55 2 3 2 5 3 2" xfId="11101"/>
    <cellStyle name="표준 55 2 3 2 5 4" xfId="11102"/>
    <cellStyle name="표준 55 2 3 2 6" xfId="11103"/>
    <cellStyle name="표준 55 2 3 2 6 2" xfId="11104"/>
    <cellStyle name="표준 55 2 3 2 6 2 2" xfId="11105"/>
    <cellStyle name="표준 55 2 3 2 6 2 2 2" xfId="11106"/>
    <cellStyle name="표준 55 2 3 2 6 2 3" xfId="11107"/>
    <cellStyle name="표준 55 2 3 2 6 3" xfId="11108"/>
    <cellStyle name="표준 55 2 3 2 6 3 2" xfId="11109"/>
    <cellStyle name="표준 55 2 3 2 6 4" xfId="11110"/>
    <cellStyle name="표준 55 2 3 2 7" xfId="11111"/>
    <cellStyle name="표준 55 2 3 2 7 2" xfId="11112"/>
    <cellStyle name="표준 55 2 3 2 7 2 2" xfId="11113"/>
    <cellStyle name="표준 55 2 3 2 7 3" xfId="11114"/>
    <cellStyle name="표준 55 2 3 2 8" xfId="11115"/>
    <cellStyle name="표준 55 2 3 2 8 2" xfId="11116"/>
    <cellStyle name="표준 55 2 3 2 9" xfId="11117"/>
    <cellStyle name="표준 55 2 3 3" xfId="11118"/>
    <cellStyle name="표준 55 2 3 3 2" xfId="11119"/>
    <cellStyle name="표준 55 2 3 3 2 2" xfId="11120"/>
    <cellStyle name="표준 55 2 3 3 2 2 2" xfId="11121"/>
    <cellStyle name="표준 55 2 3 3 2 2 2 2" xfId="11122"/>
    <cellStyle name="표준 55 2 3 3 2 2 2 2 2" xfId="11123"/>
    <cellStyle name="표준 55 2 3 3 2 2 2 3" xfId="11124"/>
    <cellStyle name="표준 55 2 3 3 2 2 3" xfId="11125"/>
    <cellStyle name="표준 55 2 3 3 2 2 3 2" xfId="11126"/>
    <cellStyle name="표준 55 2 3 3 2 2 4" xfId="11127"/>
    <cellStyle name="표준 55 2 3 3 2 3" xfId="11128"/>
    <cellStyle name="표준 55 2 3 3 2 3 2" xfId="11129"/>
    <cellStyle name="표준 55 2 3 3 2 3 2 2" xfId="11130"/>
    <cellStyle name="표준 55 2 3 3 2 3 2 2 2" xfId="11131"/>
    <cellStyle name="표준 55 2 3 3 2 3 2 3" xfId="11132"/>
    <cellStyle name="표준 55 2 3 3 2 3 3" xfId="11133"/>
    <cellStyle name="표준 55 2 3 3 2 3 3 2" xfId="11134"/>
    <cellStyle name="표준 55 2 3 3 2 3 4" xfId="11135"/>
    <cellStyle name="표준 55 2 3 3 2 4" xfId="11136"/>
    <cellStyle name="표준 55 2 3 3 2 4 2" xfId="11137"/>
    <cellStyle name="표준 55 2 3 3 2 4 2 2" xfId="11138"/>
    <cellStyle name="표준 55 2 3 3 2 4 3" xfId="11139"/>
    <cellStyle name="표준 55 2 3 3 2 5" xfId="11140"/>
    <cellStyle name="표준 55 2 3 3 2 5 2" xfId="11141"/>
    <cellStyle name="표준 55 2 3 3 2 6" xfId="11142"/>
    <cellStyle name="표준 55 2 3 3 3" xfId="11143"/>
    <cellStyle name="표준 55 2 3 3 3 2" xfId="11144"/>
    <cellStyle name="표준 55 2 3 3 3 2 2" xfId="11145"/>
    <cellStyle name="표준 55 2 3 3 3 2 2 2" xfId="11146"/>
    <cellStyle name="표준 55 2 3 3 3 2 3" xfId="11147"/>
    <cellStyle name="표준 55 2 3 3 3 3" xfId="11148"/>
    <cellStyle name="표준 55 2 3 3 3 3 2" xfId="11149"/>
    <cellStyle name="표준 55 2 3 3 3 4" xfId="11150"/>
    <cellStyle name="표준 55 2 3 3 4" xfId="11151"/>
    <cellStyle name="표준 55 2 3 3 4 2" xfId="11152"/>
    <cellStyle name="표준 55 2 3 3 4 2 2" xfId="11153"/>
    <cellStyle name="표준 55 2 3 3 4 2 2 2" xfId="11154"/>
    <cellStyle name="표준 55 2 3 3 4 2 3" xfId="11155"/>
    <cellStyle name="표준 55 2 3 3 4 3" xfId="11156"/>
    <cellStyle name="표준 55 2 3 3 4 3 2" xfId="11157"/>
    <cellStyle name="표준 55 2 3 3 4 4" xfId="11158"/>
    <cellStyle name="표준 55 2 3 3 5" xfId="11159"/>
    <cellStyle name="표준 55 2 3 3 5 2" xfId="11160"/>
    <cellStyle name="표준 55 2 3 3 5 2 2" xfId="11161"/>
    <cellStyle name="표준 55 2 3 3 5 3" xfId="11162"/>
    <cellStyle name="표준 55 2 3 3 6" xfId="11163"/>
    <cellStyle name="표준 55 2 3 3 6 2" xfId="11164"/>
    <cellStyle name="표준 55 2 3 3 7" xfId="11165"/>
    <cellStyle name="표준 55 2 3 4" xfId="11166"/>
    <cellStyle name="표준 55 2 3 4 2" xfId="11167"/>
    <cellStyle name="표준 55 2 3 4 2 2" xfId="11168"/>
    <cellStyle name="표준 55 2 3 4 2 2 2" xfId="11169"/>
    <cellStyle name="표준 55 2 3 4 2 2 2 2" xfId="11170"/>
    <cellStyle name="표준 55 2 3 4 2 2 2 2 2" xfId="11171"/>
    <cellStyle name="표준 55 2 3 4 2 2 2 3" xfId="11172"/>
    <cellStyle name="표준 55 2 3 4 2 2 3" xfId="11173"/>
    <cellStyle name="표준 55 2 3 4 2 2 3 2" xfId="11174"/>
    <cellStyle name="표준 55 2 3 4 2 2 4" xfId="11175"/>
    <cellStyle name="표준 55 2 3 4 2 3" xfId="11176"/>
    <cellStyle name="표준 55 2 3 4 2 3 2" xfId="11177"/>
    <cellStyle name="표준 55 2 3 4 2 3 2 2" xfId="11178"/>
    <cellStyle name="표준 55 2 3 4 2 3 2 2 2" xfId="11179"/>
    <cellStyle name="표준 55 2 3 4 2 3 2 3" xfId="11180"/>
    <cellStyle name="표준 55 2 3 4 2 3 3" xfId="11181"/>
    <cellStyle name="표준 55 2 3 4 2 3 3 2" xfId="11182"/>
    <cellStyle name="표준 55 2 3 4 2 3 4" xfId="11183"/>
    <cellStyle name="표준 55 2 3 4 2 4" xfId="11184"/>
    <cellStyle name="표준 55 2 3 4 2 4 2" xfId="11185"/>
    <cellStyle name="표준 55 2 3 4 2 4 2 2" xfId="11186"/>
    <cellStyle name="표준 55 2 3 4 2 4 3" xfId="11187"/>
    <cellStyle name="표준 55 2 3 4 2 5" xfId="11188"/>
    <cellStyle name="표준 55 2 3 4 2 5 2" xfId="11189"/>
    <cellStyle name="표준 55 2 3 4 2 6" xfId="11190"/>
    <cellStyle name="표준 55 2 3 4 3" xfId="11191"/>
    <cellStyle name="표준 55 2 3 4 3 2" xfId="11192"/>
    <cellStyle name="표준 55 2 3 4 3 2 2" xfId="11193"/>
    <cellStyle name="표준 55 2 3 4 3 2 2 2" xfId="11194"/>
    <cellStyle name="표준 55 2 3 4 3 2 3" xfId="11195"/>
    <cellStyle name="표준 55 2 3 4 3 3" xfId="11196"/>
    <cellStyle name="표준 55 2 3 4 3 3 2" xfId="11197"/>
    <cellStyle name="표준 55 2 3 4 3 4" xfId="11198"/>
    <cellStyle name="표준 55 2 3 4 4" xfId="11199"/>
    <cellStyle name="표준 55 2 3 4 4 2" xfId="11200"/>
    <cellStyle name="표준 55 2 3 4 4 2 2" xfId="11201"/>
    <cellStyle name="표준 55 2 3 4 4 2 2 2" xfId="11202"/>
    <cellStyle name="표준 55 2 3 4 4 2 3" xfId="11203"/>
    <cellStyle name="표준 55 2 3 4 4 3" xfId="11204"/>
    <cellStyle name="표준 55 2 3 4 4 3 2" xfId="11205"/>
    <cellStyle name="표준 55 2 3 4 4 4" xfId="11206"/>
    <cellStyle name="표준 55 2 3 4 5" xfId="11207"/>
    <cellStyle name="표준 55 2 3 4 5 2" xfId="11208"/>
    <cellStyle name="표준 55 2 3 4 5 2 2" xfId="11209"/>
    <cellStyle name="표준 55 2 3 4 5 3" xfId="11210"/>
    <cellStyle name="표준 55 2 3 4 6" xfId="11211"/>
    <cellStyle name="표준 55 2 3 4 6 2" xfId="11212"/>
    <cellStyle name="표준 55 2 3 4 7" xfId="11213"/>
    <cellStyle name="표준 55 2 3 5" xfId="11214"/>
    <cellStyle name="표준 55 2 3 5 2" xfId="11215"/>
    <cellStyle name="표준 55 2 3 5 2 2" xfId="11216"/>
    <cellStyle name="표준 55 2 3 5 2 2 2" xfId="11217"/>
    <cellStyle name="표준 55 2 3 5 2 2 2 2" xfId="11218"/>
    <cellStyle name="표준 55 2 3 5 2 2 3" xfId="11219"/>
    <cellStyle name="표준 55 2 3 5 2 3" xfId="11220"/>
    <cellStyle name="표준 55 2 3 5 2 3 2" xfId="11221"/>
    <cellStyle name="표준 55 2 3 5 2 4" xfId="11222"/>
    <cellStyle name="표준 55 2 3 5 3" xfId="11223"/>
    <cellStyle name="표준 55 2 3 5 3 2" xfId="11224"/>
    <cellStyle name="표준 55 2 3 5 3 2 2" xfId="11225"/>
    <cellStyle name="표준 55 2 3 5 3 2 2 2" xfId="11226"/>
    <cellStyle name="표준 55 2 3 5 3 2 3" xfId="11227"/>
    <cellStyle name="표준 55 2 3 5 3 3" xfId="11228"/>
    <cellStyle name="표준 55 2 3 5 3 3 2" xfId="11229"/>
    <cellStyle name="표준 55 2 3 5 3 4" xfId="11230"/>
    <cellStyle name="표준 55 2 3 5 4" xfId="11231"/>
    <cellStyle name="표준 55 2 3 5 4 2" xfId="11232"/>
    <cellStyle name="표준 55 2 3 5 4 2 2" xfId="11233"/>
    <cellStyle name="표준 55 2 3 5 4 3" xfId="11234"/>
    <cellStyle name="표준 55 2 3 5 5" xfId="11235"/>
    <cellStyle name="표준 55 2 3 5 5 2" xfId="11236"/>
    <cellStyle name="표준 55 2 3 5 6" xfId="11237"/>
    <cellStyle name="표준 55 2 3 6" xfId="11238"/>
    <cellStyle name="표준 55 2 3 6 2" xfId="11239"/>
    <cellStyle name="표준 55 2 3 6 2 2" xfId="11240"/>
    <cellStyle name="표준 55 2 3 6 2 2 2" xfId="11241"/>
    <cellStyle name="표준 55 2 3 6 2 3" xfId="11242"/>
    <cellStyle name="표준 55 2 3 6 3" xfId="11243"/>
    <cellStyle name="표준 55 2 3 6 3 2" xfId="11244"/>
    <cellStyle name="표준 55 2 3 6 4" xfId="11245"/>
    <cellStyle name="표준 55 2 3 7" xfId="11246"/>
    <cellStyle name="표준 55 2 3 7 2" xfId="11247"/>
    <cellStyle name="표준 55 2 3 7 2 2" xfId="11248"/>
    <cellStyle name="표준 55 2 3 7 2 2 2" xfId="11249"/>
    <cellStyle name="표준 55 2 3 7 2 3" xfId="11250"/>
    <cellStyle name="표준 55 2 3 7 3" xfId="11251"/>
    <cellStyle name="표준 55 2 3 7 3 2" xfId="11252"/>
    <cellStyle name="표준 55 2 3 7 4" xfId="11253"/>
    <cellStyle name="표준 55 2 3 8" xfId="11254"/>
    <cellStyle name="표준 55 2 3 8 2" xfId="11255"/>
    <cellStyle name="표준 55 2 3 8 2 2" xfId="11256"/>
    <cellStyle name="표준 55 2 3 8 3" xfId="11257"/>
    <cellStyle name="표준 55 2 3 9" xfId="11258"/>
    <cellStyle name="표준 55 2 3 9 2" xfId="11259"/>
    <cellStyle name="표준 55 2 4" xfId="11260"/>
    <cellStyle name="표준 55 2 4 2" xfId="11261"/>
    <cellStyle name="표준 55 2 4 2 2" xfId="11262"/>
    <cellStyle name="표준 55 2 4 2 2 2" xfId="11263"/>
    <cellStyle name="표준 55 2 4 2 2 2 2" xfId="11264"/>
    <cellStyle name="표준 55 2 4 2 2 2 2 2" xfId="11265"/>
    <cellStyle name="표준 55 2 4 2 2 2 2 2 2" xfId="11266"/>
    <cellStyle name="표준 55 2 4 2 2 2 2 3" xfId="11267"/>
    <cellStyle name="표준 55 2 4 2 2 2 3" xfId="11268"/>
    <cellStyle name="표준 55 2 4 2 2 2 3 2" xfId="11269"/>
    <cellStyle name="표준 55 2 4 2 2 2 4" xfId="11270"/>
    <cellStyle name="표준 55 2 4 2 2 3" xfId="11271"/>
    <cellStyle name="표준 55 2 4 2 2 3 2" xfId="11272"/>
    <cellStyle name="표준 55 2 4 2 2 3 2 2" xfId="11273"/>
    <cellStyle name="표준 55 2 4 2 2 3 2 2 2" xfId="11274"/>
    <cellStyle name="표준 55 2 4 2 2 3 2 3" xfId="11275"/>
    <cellStyle name="표준 55 2 4 2 2 3 3" xfId="11276"/>
    <cellStyle name="표준 55 2 4 2 2 3 3 2" xfId="11277"/>
    <cellStyle name="표준 55 2 4 2 2 3 4" xfId="11278"/>
    <cellStyle name="표준 55 2 4 2 2 4" xfId="11279"/>
    <cellStyle name="표준 55 2 4 2 2 4 2" xfId="11280"/>
    <cellStyle name="표준 55 2 4 2 2 4 2 2" xfId="11281"/>
    <cellStyle name="표준 55 2 4 2 2 4 3" xfId="11282"/>
    <cellStyle name="표준 55 2 4 2 2 5" xfId="11283"/>
    <cellStyle name="표준 55 2 4 2 2 5 2" xfId="11284"/>
    <cellStyle name="표준 55 2 4 2 2 6" xfId="11285"/>
    <cellStyle name="표준 55 2 4 2 3" xfId="11286"/>
    <cellStyle name="표준 55 2 4 2 3 2" xfId="11287"/>
    <cellStyle name="표준 55 2 4 2 3 2 2" xfId="11288"/>
    <cellStyle name="표준 55 2 4 2 3 2 2 2" xfId="11289"/>
    <cellStyle name="표준 55 2 4 2 3 2 3" xfId="11290"/>
    <cellStyle name="표준 55 2 4 2 3 3" xfId="11291"/>
    <cellStyle name="표준 55 2 4 2 3 3 2" xfId="11292"/>
    <cellStyle name="표준 55 2 4 2 3 4" xfId="11293"/>
    <cellStyle name="표준 55 2 4 2 4" xfId="11294"/>
    <cellStyle name="표준 55 2 4 2 4 2" xfId="11295"/>
    <cellStyle name="표준 55 2 4 2 4 2 2" xfId="11296"/>
    <cellStyle name="표준 55 2 4 2 4 2 2 2" xfId="11297"/>
    <cellStyle name="표준 55 2 4 2 4 2 3" xfId="11298"/>
    <cellStyle name="표준 55 2 4 2 4 3" xfId="11299"/>
    <cellStyle name="표준 55 2 4 2 4 3 2" xfId="11300"/>
    <cellStyle name="표준 55 2 4 2 4 4" xfId="11301"/>
    <cellStyle name="표준 55 2 4 2 5" xfId="11302"/>
    <cellStyle name="표준 55 2 4 2 5 2" xfId="11303"/>
    <cellStyle name="표준 55 2 4 2 5 2 2" xfId="11304"/>
    <cellStyle name="표준 55 2 4 2 5 3" xfId="11305"/>
    <cellStyle name="표준 55 2 4 2 6" xfId="11306"/>
    <cellStyle name="표준 55 2 4 2 6 2" xfId="11307"/>
    <cellStyle name="표준 55 2 4 2 7" xfId="11308"/>
    <cellStyle name="표준 55 2 4 3" xfId="11309"/>
    <cellStyle name="표준 55 2 4 3 2" xfId="11310"/>
    <cellStyle name="표준 55 2 4 3 2 2" xfId="11311"/>
    <cellStyle name="표준 55 2 4 3 2 2 2" xfId="11312"/>
    <cellStyle name="표준 55 2 4 3 2 2 2 2" xfId="11313"/>
    <cellStyle name="표준 55 2 4 3 2 2 2 2 2" xfId="11314"/>
    <cellStyle name="표준 55 2 4 3 2 2 2 3" xfId="11315"/>
    <cellStyle name="표준 55 2 4 3 2 2 3" xfId="11316"/>
    <cellStyle name="표준 55 2 4 3 2 2 3 2" xfId="11317"/>
    <cellStyle name="표준 55 2 4 3 2 2 4" xfId="11318"/>
    <cellStyle name="표준 55 2 4 3 2 3" xfId="11319"/>
    <cellStyle name="표준 55 2 4 3 2 3 2" xfId="11320"/>
    <cellStyle name="표준 55 2 4 3 2 3 2 2" xfId="11321"/>
    <cellStyle name="표준 55 2 4 3 2 3 2 2 2" xfId="11322"/>
    <cellStyle name="표준 55 2 4 3 2 3 2 3" xfId="11323"/>
    <cellStyle name="표준 55 2 4 3 2 3 3" xfId="11324"/>
    <cellStyle name="표준 55 2 4 3 2 3 3 2" xfId="11325"/>
    <cellStyle name="표준 55 2 4 3 2 3 4" xfId="11326"/>
    <cellStyle name="표준 55 2 4 3 2 4" xfId="11327"/>
    <cellStyle name="표준 55 2 4 3 2 4 2" xfId="11328"/>
    <cellStyle name="표준 55 2 4 3 2 4 2 2" xfId="11329"/>
    <cellStyle name="표준 55 2 4 3 2 4 3" xfId="11330"/>
    <cellStyle name="표준 55 2 4 3 2 5" xfId="11331"/>
    <cellStyle name="표준 55 2 4 3 2 5 2" xfId="11332"/>
    <cellStyle name="표준 55 2 4 3 2 6" xfId="11333"/>
    <cellStyle name="표준 55 2 4 3 3" xfId="11334"/>
    <cellStyle name="표준 55 2 4 3 3 2" xfId="11335"/>
    <cellStyle name="표준 55 2 4 3 3 2 2" xfId="11336"/>
    <cellStyle name="표준 55 2 4 3 3 2 2 2" xfId="11337"/>
    <cellStyle name="표준 55 2 4 3 3 2 3" xfId="11338"/>
    <cellStyle name="표준 55 2 4 3 3 3" xfId="11339"/>
    <cellStyle name="표준 55 2 4 3 3 3 2" xfId="11340"/>
    <cellStyle name="표준 55 2 4 3 3 4" xfId="11341"/>
    <cellStyle name="표준 55 2 4 3 4" xfId="11342"/>
    <cellStyle name="표준 55 2 4 3 4 2" xfId="11343"/>
    <cellStyle name="표준 55 2 4 3 4 2 2" xfId="11344"/>
    <cellStyle name="표준 55 2 4 3 4 2 2 2" xfId="11345"/>
    <cellStyle name="표준 55 2 4 3 4 2 3" xfId="11346"/>
    <cellStyle name="표준 55 2 4 3 4 3" xfId="11347"/>
    <cellStyle name="표준 55 2 4 3 4 3 2" xfId="11348"/>
    <cellStyle name="표준 55 2 4 3 4 4" xfId="11349"/>
    <cellStyle name="표준 55 2 4 3 5" xfId="11350"/>
    <cellStyle name="표준 55 2 4 3 5 2" xfId="11351"/>
    <cellStyle name="표준 55 2 4 3 5 2 2" xfId="11352"/>
    <cellStyle name="표준 55 2 4 3 5 3" xfId="11353"/>
    <cellStyle name="표준 55 2 4 3 6" xfId="11354"/>
    <cellStyle name="표준 55 2 4 3 6 2" xfId="11355"/>
    <cellStyle name="표준 55 2 4 3 7" xfId="11356"/>
    <cellStyle name="표준 55 2 4 4" xfId="11357"/>
    <cellStyle name="표준 55 2 4 4 2" xfId="11358"/>
    <cellStyle name="표준 55 2 4 4 2 2" xfId="11359"/>
    <cellStyle name="표준 55 2 4 4 2 2 2" xfId="11360"/>
    <cellStyle name="표준 55 2 4 4 2 2 2 2" xfId="11361"/>
    <cellStyle name="표준 55 2 4 4 2 2 3" xfId="11362"/>
    <cellStyle name="표준 55 2 4 4 2 3" xfId="11363"/>
    <cellStyle name="표준 55 2 4 4 2 3 2" xfId="11364"/>
    <cellStyle name="표준 55 2 4 4 2 4" xfId="11365"/>
    <cellStyle name="표준 55 2 4 4 3" xfId="11366"/>
    <cellStyle name="표준 55 2 4 4 3 2" xfId="11367"/>
    <cellStyle name="표준 55 2 4 4 3 2 2" xfId="11368"/>
    <cellStyle name="표준 55 2 4 4 3 2 2 2" xfId="11369"/>
    <cellStyle name="표준 55 2 4 4 3 2 3" xfId="11370"/>
    <cellStyle name="표준 55 2 4 4 3 3" xfId="11371"/>
    <cellStyle name="표준 55 2 4 4 3 3 2" xfId="11372"/>
    <cellStyle name="표준 55 2 4 4 3 4" xfId="11373"/>
    <cellStyle name="표준 55 2 4 4 4" xfId="11374"/>
    <cellStyle name="표준 55 2 4 4 4 2" xfId="11375"/>
    <cellStyle name="표준 55 2 4 4 4 2 2" xfId="11376"/>
    <cellStyle name="표준 55 2 4 4 4 3" xfId="11377"/>
    <cellStyle name="표준 55 2 4 4 5" xfId="11378"/>
    <cellStyle name="표준 55 2 4 4 5 2" xfId="11379"/>
    <cellStyle name="표준 55 2 4 4 6" xfId="11380"/>
    <cellStyle name="표준 55 2 4 5" xfId="11381"/>
    <cellStyle name="표준 55 2 4 5 2" xfId="11382"/>
    <cellStyle name="표준 55 2 4 5 2 2" xfId="11383"/>
    <cellStyle name="표준 55 2 4 5 2 2 2" xfId="11384"/>
    <cellStyle name="표준 55 2 4 5 2 3" xfId="11385"/>
    <cellStyle name="표준 55 2 4 5 3" xfId="11386"/>
    <cellStyle name="표준 55 2 4 5 3 2" xfId="11387"/>
    <cellStyle name="표준 55 2 4 5 4" xfId="11388"/>
    <cellStyle name="표준 55 2 4 6" xfId="11389"/>
    <cellStyle name="표준 55 2 4 6 2" xfId="11390"/>
    <cellStyle name="표준 55 2 4 6 2 2" xfId="11391"/>
    <cellStyle name="표준 55 2 4 6 2 2 2" xfId="11392"/>
    <cellStyle name="표준 55 2 4 6 2 3" xfId="11393"/>
    <cellStyle name="표준 55 2 4 6 3" xfId="11394"/>
    <cellStyle name="표준 55 2 4 6 3 2" xfId="11395"/>
    <cellStyle name="표준 55 2 4 6 4" xfId="11396"/>
    <cellStyle name="표준 55 2 4 7" xfId="11397"/>
    <cellStyle name="표준 55 2 4 7 2" xfId="11398"/>
    <cellStyle name="표준 55 2 4 7 2 2" xfId="11399"/>
    <cellStyle name="표준 55 2 4 7 3" xfId="11400"/>
    <cellStyle name="표준 55 2 4 8" xfId="11401"/>
    <cellStyle name="표준 55 2 4 8 2" xfId="11402"/>
    <cellStyle name="표준 55 2 4 9" xfId="11403"/>
    <cellStyle name="표준 55 2 5" xfId="11404"/>
    <cellStyle name="표준 55 2 5 2" xfId="11405"/>
    <cellStyle name="표준 55 2 5 2 2" xfId="11406"/>
    <cellStyle name="표준 55 2 5 2 2 2" xfId="11407"/>
    <cellStyle name="표준 55 2 5 2 2 2 2" xfId="11408"/>
    <cellStyle name="표준 55 2 5 2 2 2 2 2" xfId="11409"/>
    <cellStyle name="표준 55 2 5 2 2 2 3" xfId="11410"/>
    <cellStyle name="표준 55 2 5 2 2 3" xfId="11411"/>
    <cellStyle name="표준 55 2 5 2 2 3 2" xfId="11412"/>
    <cellStyle name="표준 55 2 5 2 2 4" xfId="11413"/>
    <cellStyle name="표준 55 2 5 2 3" xfId="11414"/>
    <cellStyle name="표준 55 2 5 2 3 2" xfId="11415"/>
    <cellStyle name="표준 55 2 5 2 3 2 2" xfId="11416"/>
    <cellStyle name="표준 55 2 5 2 3 2 2 2" xfId="11417"/>
    <cellStyle name="표준 55 2 5 2 3 2 3" xfId="11418"/>
    <cellStyle name="표준 55 2 5 2 3 3" xfId="11419"/>
    <cellStyle name="표준 55 2 5 2 3 3 2" xfId="11420"/>
    <cellStyle name="표준 55 2 5 2 3 4" xfId="11421"/>
    <cellStyle name="표준 55 2 5 2 4" xfId="11422"/>
    <cellStyle name="표준 55 2 5 2 4 2" xfId="11423"/>
    <cellStyle name="표준 55 2 5 2 4 2 2" xfId="11424"/>
    <cellStyle name="표준 55 2 5 2 4 3" xfId="11425"/>
    <cellStyle name="표준 55 2 5 2 5" xfId="11426"/>
    <cellStyle name="표준 55 2 5 2 5 2" xfId="11427"/>
    <cellStyle name="표준 55 2 5 2 6" xfId="11428"/>
    <cellStyle name="표준 55 2 5 3" xfId="11429"/>
    <cellStyle name="표준 55 2 5 3 2" xfId="11430"/>
    <cellStyle name="표준 55 2 5 3 2 2" xfId="11431"/>
    <cellStyle name="표준 55 2 5 3 2 2 2" xfId="11432"/>
    <cellStyle name="표준 55 2 5 3 2 3" xfId="11433"/>
    <cellStyle name="표준 55 2 5 3 3" xfId="11434"/>
    <cellStyle name="표준 55 2 5 3 3 2" xfId="11435"/>
    <cellStyle name="표준 55 2 5 3 4" xfId="11436"/>
    <cellStyle name="표준 55 2 5 4" xfId="11437"/>
    <cellStyle name="표준 55 2 5 4 2" xfId="11438"/>
    <cellStyle name="표준 55 2 5 4 2 2" xfId="11439"/>
    <cellStyle name="표준 55 2 5 4 2 2 2" xfId="11440"/>
    <cellStyle name="표준 55 2 5 4 2 3" xfId="11441"/>
    <cellStyle name="표준 55 2 5 4 3" xfId="11442"/>
    <cellStyle name="표준 55 2 5 4 3 2" xfId="11443"/>
    <cellStyle name="표준 55 2 5 4 4" xfId="11444"/>
    <cellStyle name="표준 55 2 5 5" xfId="11445"/>
    <cellStyle name="표준 55 2 5 5 2" xfId="11446"/>
    <cellStyle name="표준 55 2 5 5 2 2" xfId="11447"/>
    <cellStyle name="표준 55 2 5 5 3" xfId="11448"/>
    <cellStyle name="표준 55 2 5 6" xfId="11449"/>
    <cellStyle name="표준 55 2 5 6 2" xfId="11450"/>
    <cellStyle name="표준 55 2 5 7" xfId="11451"/>
    <cellStyle name="표준 55 2 6" xfId="11452"/>
    <cellStyle name="표준 55 2 6 2" xfId="11453"/>
    <cellStyle name="표준 55 2 6 2 2" xfId="11454"/>
    <cellStyle name="표준 55 2 6 2 2 2" xfId="11455"/>
    <cellStyle name="표준 55 2 6 2 2 2 2" xfId="11456"/>
    <cellStyle name="표준 55 2 6 2 2 2 2 2" xfId="11457"/>
    <cellStyle name="표준 55 2 6 2 2 2 3" xfId="11458"/>
    <cellStyle name="표준 55 2 6 2 2 3" xfId="11459"/>
    <cellStyle name="표준 55 2 6 2 2 3 2" xfId="11460"/>
    <cellStyle name="표준 55 2 6 2 2 4" xfId="11461"/>
    <cellStyle name="표준 55 2 6 2 3" xfId="11462"/>
    <cellStyle name="표준 55 2 6 2 3 2" xfId="11463"/>
    <cellStyle name="표준 55 2 6 2 3 2 2" xfId="11464"/>
    <cellStyle name="표준 55 2 6 2 3 2 2 2" xfId="11465"/>
    <cellStyle name="표준 55 2 6 2 3 2 3" xfId="11466"/>
    <cellStyle name="표준 55 2 6 2 3 3" xfId="11467"/>
    <cellStyle name="표준 55 2 6 2 3 3 2" xfId="11468"/>
    <cellStyle name="표준 55 2 6 2 3 4" xfId="11469"/>
    <cellStyle name="표준 55 2 6 2 4" xfId="11470"/>
    <cellStyle name="표준 55 2 6 2 4 2" xfId="11471"/>
    <cellStyle name="표준 55 2 6 2 4 2 2" xfId="11472"/>
    <cellStyle name="표준 55 2 6 2 4 3" xfId="11473"/>
    <cellStyle name="표준 55 2 6 2 5" xfId="11474"/>
    <cellStyle name="표준 55 2 6 2 5 2" xfId="11475"/>
    <cellStyle name="표준 55 2 6 2 6" xfId="11476"/>
    <cellStyle name="표준 55 2 6 3" xfId="11477"/>
    <cellStyle name="표준 55 2 6 3 2" xfId="11478"/>
    <cellStyle name="표준 55 2 6 3 2 2" xfId="11479"/>
    <cellStyle name="표준 55 2 6 3 2 2 2" xfId="11480"/>
    <cellStyle name="표준 55 2 6 3 2 3" xfId="11481"/>
    <cellStyle name="표준 55 2 6 3 3" xfId="11482"/>
    <cellStyle name="표준 55 2 6 3 3 2" xfId="11483"/>
    <cellStyle name="표준 55 2 6 3 4" xfId="11484"/>
    <cellStyle name="표준 55 2 6 4" xfId="11485"/>
    <cellStyle name="표준 55 2 6 4 2" xfId="11486"/>
    <cellStyle name="표준 55 2 6 4 2 2" xfId="11487"/>
    <cellStyle name="표준 55 2 6 4 2 2 2" xfId="11488"/>
    <cellStyle name="표준 55 2 6 4 2 3" xfId="11489"/>
    <cellStyle name="표준 55 2 6 4 3" xfId="11490"/>
    <cellStyle name="표준 55 2 6 4 3 2" xfId="11491"/>
    <cellStyle name="표준 55 2 6 4 4" xfId="11492"/>
    <cellStyle name="표준 55 2 6 5" xfId="11493"/>
    <cellStyle name="표준 55 2 6 5 2" xfId="11494"/>
    <cellStyle name="표준 55 2 6 5 2 2" xfId="11495"/>
    <cellStyle name="표준 55 2 6 5 3" xfId="11496"/>
    <cellStyle name="표준 55 2 6 6" xfId="11497"/>
    <cellStyle name="표준 55 2 6 6 2" xfId="11498"/>
    <cellStyle name="표준 55 2 6 7" xfId="11499"/>
    <cellStyle name="표준 55 2 7" xfId="11500"/>
    <cellStyle name="표준 55 2 7 2" xfId="11501"/>
    <cellStyle name="표준 55 2 7 2 2" xfId="11502"/>
    <cellStyle name="표준 55 2 7 2 2 2" xfId="11503"/>
    <cellStyle name="표준 55 2 7 2 2 2 2" xfId="11504"/>
    <cellStyle name="표준 55 2 7 2 2 3" xfId="11505"/>
    <cellStyle name="표준 55 2 7 2 3" xfId="11506"/>
    <cellStyle name="표준 55 2 7 2 3 2" xfId="11507"/>
    <cellStyle name="표준 55 2 7 2 4" xfId="11508"/>
    <cellStyle name="표준 55 2 7 3" xfId="11509"/>
    <cellStyle name="표준 55 2 7 3 2" xfId="11510"/>
    <cellStyle name="표준 55 2 7 3 2 2" xfId="11511"/>
    <cellStyle name="표준 55 2 7 3 2 2 2" xfId="11512"/>
    <cellStyle name="표준 55 2 7 3 2 3" xfId="11513"/>
    <cellStyle name="표준 55 2 7 3 3" xfId="11514"/>
    <cellStyle name="표준 55 2 7 3 3 2" xfId="11515"/>
    <cellStyle name="표준 55 2 7 3 4" xfId="11516"/>
    <cellStyle name="표준 55 2 7 4" xfId="11517"/>
    <cellStyle name="표준 55 2 7 4 2" xfId="11518"/>
    <cellStyle name="표준 55 2 7 4 2 2" xfId="11519"/>
    <cellStyle name="표준 55 2 7 4 3" xfId="11520"/>
    <cellStyle name="표준 55 2 7 5" xfId="11521"/>
    <cellStyle name="표준 55 2 7 5 2" xfId="11522"/>
    <cellStyle name="표준 55 2 7 6" xfId="11523"/>
    <cellStyle name="표준 55 2 8" xfId="11524"/>
    <cellStyle name="표준 55 2 8 2" xfId="11525"/>
    <cellStyle name="표준 55 2 8 2 2" xfId="11526"/>
    <cellStyle name="표준 55 2 8 2 2 2" xfId="11527"/>
    <cellStyle name="표준 55 2 8 2 3" xfId="11528"/>
    <cellStyle name="표준 55 2 8 3" xfId="11529"/>
    <cellStyle name="표준 55 2 8 3 2" xfId="11530"/>
    <cellStyle name="표준 55 2 8 4" xfId="11531"/>
    <cellStyle name="표준 55 2 9" xfId="11532"/>
    <cellStyle name="표준 55 2 9 2" xfId="11533"/>
    <cellStyle name="표준 55 2 9 2 2" xfId="11534"/>
    <cellStyle name="표준 55 2 9 2 2 2" xfId="11535"/>
    <cellStyle name="표준 55 2 9 2 3" xfId="11536"/>
    <cellStyle name="표준 55 2 9 3" xfId="11537"/>
    <cellStyle name="표준 55 2 9 3 2" xfId="11538"/>
    <cellStyle name="표준 55 2 9 4" xfId="11539"/>
    <cellStyle name="표준 55 3" xfId="11540"/>
    <cellStyle name="표준 55 3 10" xfId="11541"/>
    <cellStyle name="표준 55 3 2" xfId="11542"/>
    <cellStyle name="표준 55 3 2 2" xfId="11543"/>
    <cellStyle name="표준 55 3 2 2 2" xfId="11544"/>
    <cellStyle name="표준 55 3 2 2 2 2" xfId="11545"/>
    <cellStyle name="표준 55 3 2 2 2 2 2" xfId="11546"/>
    <cellStyle name="표준 55 3 2 2 2 2 2 2" xfId="11547"/>
    <cellStyle name="표준 55 3 2 2 2 2 2 2 2" xfId="11548"/>
    <cellStyle name="표준 55 3 2 2 2 2 2 3" xfId="11549"/>
    <cellStyle name="표준 55 3 2 2 2 2 3" xfId="11550"/>
    <cellStyle name="표준 55 3 2 2 2 2 3 2" xfId="11551"/>
    <cellStyle name="표준 55 3 2 2 2 2 4" xfId="11552"/>
    <cellStyle name="표준 55 3 2 2 2 3" xfId="11553"/>
    <cellStyle name="표준 55 3 2 2 2 3 2" xfId="11554"/>
    <cellStyle name="표준 55 3 2 2 2 3 2 2" xfId="11555"/>
    <cellStyle name="표준 55 3 2 2 2 3 2 2 2" xfId="11556"/>
    <cellStyle name="표준 55 3 2 2 2 3 2 3" xfId="11557"/>
    <cellStyle name="표준 55 3 2 2 2 3 3" xfId="11558"/>
    <cellStyle name="표준 55 3 2 2 2 3 3 2" xfId="11559"/>
    <cellStyle name="표준 55 3 2 2 2 3 4" xfId="11560"/>
    <cellStyle name="표준 55 3 2 2 2 4" xfId="11561"/>
    <cellStyle name="표준 55 3 2 2 2 4 2" xfId="11562"/>
    <cellStyle name="표준 55 3 2 2 2 4 2 2" xfId="11563"/>
    <cellStyle name="표준 55 3 2 2 2 4 3" xfId="11564"/>
    <cellStyle name="표준 55 3 2 2 2 5" xfId="11565"/>
    <cellStyle name="표준 55 3 2 2 2 5 2" xfId="11566"/>
    <cellStyle name="표준 55 3 2 2 2 6" xfId="11567"/>
    <cellStyle name="표준 55 3 2 2 3" xfId="11568"/>
    <cellStyle name="표준 55 3 2 2 3 2" xfId="11569"/>
    <cellStyle name="표준 55 3 2 2 3 2 2" xfId="11570"/>
    <cellStyle name="표준 55 3 2 2 3 2 2 2" xfId="11571"/>
    <cellStyle name="표준 55 3 2 2 3 2 3" xfId="11572"/>
    <cellStyle name="표준 55 3 2 2 3 3" xfId="11573"/>
    <cellStyle name="표준 55 3 2 2 3 3 2" xfId="11574"/>
    <cellStyle name="표준 55 3 2 2 3 4" xfId="11575"/>
    <cellStyle name="표준 55 3 2 2 4" xfId="11576"/>
    <cellStyle name="표준 55 3 2 2 4 2" xfId="11577"/>
    <cellStyle name="표준 55 3 2 2 4 2 2" xfId="11578"/>
    <cellStyle name="표준 55 3 2 2 4 2 2 2" xfId="11579"/>
    <cellStyle name="표준 55 3 2 2 4 2 3" xfId="11580"/>
    <cellStyle name="표준 55 3 2 2 4 3" xfId="11581"/>
    <cellStyle name="표준 55 3 2 2 4 3 2" xfId="11582"/>
    <cellStyle name="표준 55 3 2 2 4 4" xfId="11583"/>
    <cellStyle name="표준 55 3 2 2 5" xfId="11584"/>
    <cellStyle name="표준 55 3 2 2 5 2" xfId="11585"/>
    <cellStyle name="표준 55 3 2 2 5 2 2" xfId="11586"/>
    <cellStyle name="표준 55 3 2 2 5 3" xfId="11587"/>
    <cellStyle name="표준 55 3 2 2 6" xfId="11588"/>
    <cellStyle name="표준 55 3 2 2 6 2" xfId="11589"/>
    <cellStyle name="표준 55 3 2 2 7" xfId="11590"/>
    <cellStyle name="표준 55 3 2 3" xfId="11591"/>
    <cellStyle name="표준 55 3 2 3 2" xfId="11592"/>
    <cellStyle name="표준 55 3 2 3 2 2" xfId="11593"/>
    <cellStyle name="표준 55 3 2 3 2 2 2" xfId="11594"/>
    <cellStyle name="표준 55 3 2 3 2 2 2 2" xfId="11595"/>
    <cellStyle name="표준 55 3 2 3 2 2 2 2 2" xfId="11596"/>
    <cellStyle name="표준 55 3 2 3 2 2 2 3" xfId="11597"/>
    <cellStyle name="표준 55 3 2 3 2 2 3" xfId="11598"/>
    <cellStyle name="표준 55 3 2 3 2 2 3 2" xfId="11599"/>
    <cellStyle name="표준 55 3 2 3 2 2 4" xfId="11600"/>
    <cellStyle name="표준 55 3 2 3 2 3" xfId="11601"/>
    <cellStyle name="표준 55 3 2 3 2 3 2" xfId="11602"/>
    <cellStyle name="표준 55 3 2 3 2 3 2 2" xfId="11603"/>
    <cellStyle name="표준 55 3 2 3 2 3 2 2 2" xfId="11604"/>
    <cellStyle name="표준 55 3 2 3 2 3 2 3" xfId="11605"/>
    <cellStyle name="표준 55 3 2 3 2 3 3" xfId="11606"/>
    <cellStyle name="표준 55 3 2 3 2 3 3 2" xfId="11607"/>
    <cellStyle name="표준 55 3 2 3 2 3 4" xfId="11608"/>
    <cellStyle name="표준 55 3 2 3 2 4" xfId="11609"/>
    <cellStyle name="표준 55 3 2 3 2 4 2" xfId="11610"/>
    <cellStyle name="표준 55 3 2 3 2 4 2 2" xfId="11611"/>
    <cellStyle name="표준 55 3 2 3 2 4 3" xfId="11612"/>
    <cellStyle name="표준 55 3 2 3 2 5" xfId="11613"/>
    <cellStyle name="표준 55 3 2 3 2 5 2" xfId="11614"/>
    <cellStyle name="표준 55 3 2 3 2 6" xfId="11615"/>
    <cellStyle name="표준 55 3 2 3 3" xfId="11616"/>
    <cellStyle name="표준 55 3 2 3 3 2" xfId="11617"/>
    <cellStyle name="표준 55 3 2 3 3 2 2" xfId="11618"/>
    <cellStyle name="표준 55 3 2 3 3 2 2 2" xfId="11619"/>
    <cellStyle name="표준 55 3 2 3 3 2 3" xfId="11620"/>
    <cellStyle name="표준 55 3 2 3 3 3" xfId="11621"/>
    <cellStyle name="표준 55 3 2 3 3 3 2" xfId="11622"/>
    <cellStyle name="표준 55 3 2 3 3 4" xfId="11623"/>
    <cellStyle name="표준 55 3 2 3 4" xfId="11624"/>
    <cellStyle name="표준 55 3 2 3 4 2" xfId="11625"/>
    <cellStyle name="표준 55 3 2 3 4 2 2" xfId="11626"/>
    <cellStyle name="표준 55 3 2 3 4 2 2 2" xfId="11627"/>
    <cellStyle name="표준 55 3 2 3 4 2 3" xfId="11628"/>
    <cellStyle name="표준 55 3 2 3 4 3" xfId="11629"/>
    <cellStyle name="표준 55 3 2 3 4 3 2" xfId="11630"/>
    <cellStyle name="표준 55 3 2 3 4 4" xfId="11631"/>
    <cellStyle name="표준 55 3 2 3 5" xfId="11632"/>
    <cellStyle name="표준 55 3 2 3 5 2" xfId="11633"/>
    <cellStyle name="표준 55 3 2 3 5 2 2" xfId="11634"/>
    <cellStyle name="표준 55 3 2 3 5 3" xfId="11635"/>
    <cellStyle name="표준 55 3 2 3 6" xfId="11636"/>
    <cellStyle name="표준 55 3 2 3 6 2" xfId="11637"/>
    <cellStyle name="표준 55 3 2 3 7" xfId="11638"/>
    <cellStyle name="표준 55 3 2 4" xfId="11639"/>
    <cellStyle name="표준 55 3 2 4 2" xfId="11640"/>
    <cellStyle name="표준 55 3 2 4 2 2" xfId="11641"/>
    <cellStyle name="표준 55 3 2 4 2 2 2" xfId="11642"/>
    <cellStyle name="표준 55 3 2 4 2 2 2 2" xfId="11643"/>
    <cellStyle name="표준 55 3 2 4 2 2 3" xfId="11644"/>
    <cellStyle name="표준 55 3 2 4 2 3" xfId="11645"/>
    <cellStyle name="표준 55 3 2 4 2 3 2" xfId="11646"/>
    <cellStyle name="표준 55 3 2 4 2 4" xfId="11647"/>
    <cellStyle name="표준 55 3 2 4 3" xfId="11648"/>
    <cellStyle name="표준 55 3 2 4 3 2" xfId="11649"/>
    <cellStyle name="표준 55 3 2 4 3 2 2" xfId="11650"/>
    <cellStyle name="표준 55 3 2 4 3 2 2 2" xfId="11651"/>
    <cellStyle name="표준 55 3 2 4 3 2 3" xfId="11652"/>
    <cellStyle name="표준 55 3 2 4 3 3" xfId="11653"/>
    <cellStyle name="표준 55 3 2 4 3 3 2" xfId="11654"/>
    <cellStyle name="표준 55 3 2 4 3 4" xfId="11655"/>
    <cellStyle name="표준 55 3 2 4 4" xfId="11656"/>
    <cellStyle name="표준 55 3 2 4 4 2" xfId="11657"/>
    <cellStyle name="표준 55 3 2 4 4 2 2" xfId="11658"/>
    <cellStyle name="표준 55 3 2 4 4 3" xfId="11659"/>
    <cellStyle name="표준 55 3 2 4 5" xfId="11660"/>
    <cellStyle name="표준 55 3 2 4 5 2" xfId="11661"/>
    <cellStyle name="표준 55 3 2 4 6" xfId="11662"/>
    <cellStyle name="표준 55 3 2 5" xfId="11663"/>
    <cellStyle name="표준 55 3 2 5 2" xfId="11664"/>
    <cellStyle name="표준 55 3 2 5 2 2" xfId="11665"/>
    <cellStyle name="표준 55 3 2 5 2 2 2" xfId="11666"/>
    <cellStyle name="표준 55 3 2 5 2 3" xfId="11667"/>
    <cellStyle name="표준 55 3 2 5 3" xfId="11668"/>
    <cellStyle name="표준 55 3 2 5 3 2" xfId="11669"/>
    <cellStyle name="표준 55 3 2 5 4" xfId="11670"/>
    <cellStyle name="표준 55 3 2 6" xfId="11671"/>
    <cellStyle name="표준 55 3 2 6 2" xfId="11672"/>
    <cellStyle name="표준 55 3 2 6 2 2" xfId="11673"/>
    <cellStyle name="표준 55 3 2 6 2 2 2" xfId="11674"/>
    <cellStyle name="표준 55 3 2 6 2 3" xfId="11675"/>
    <cellStyle name="표준 55 3 2 6 3" xfId="11676"/>
    <cellStyle name="표준 55 3 2 6 3 2" xfId="11677"/>
    <cellStyle name="표준 55 3 2 6 4" xfId="11678"/>
    <cellStyle name="표준 55 3 2 7" xfId="11679"/>
    <cellStyle name="표준 55 3 2 7 2" xfId="11680"/>
    <cellStyle name="표준 55 3 2 7 2 2" xfId="11681"/>
    <cellStyle name="표준 55 3 2 7 3" xfId="11682"/>
    <cellStyle name="표준 55 3 2 8" xfId="11683"/>
    <cellStyle name="표준 55 3 2 8 2" xfId="11684"/>
    <cellStyle name="표준 55 3 2 9" xfId="11685"/>
    <cellStyle name="표준 55 3 3" xfId="11686"/>
    <cellStyle name="표준 55 3 3 2" xfId="11687"/>
    <cellStyle name="표준 55 3 3 2 2" xfId="11688"/>
    <cellStyle name="표준 55 3 3 2 2 2" xfId="11689"/>
    <cellStyle name="표준 55 3 3 2 2 2 2" xfId="11690"/>
    <cellStyle name="표준 55 3 3 2 2 2 2 2" xfId="11691"/>
    <cellStyle name="표준 55 3 3 2 2 2 3" xfId="11692"/>
    <cellStyle name="표준 55 3 3 2 2 3" xfId="11693"/>
    <cellStyle name="표준 55 3 3 2 2 3 2" xfId="11694"/>
    <cellStyle name="표준 55 3 3 2 2 4" xfId="11695"/>
    <cellStyle name="표준 55 3 3 2 3" xfId="11696"/>
    <cellStyle name="표준 55 3 3 2 3 2" xfId="11697"/>
    <cellStyle name="표준 55 3 3 2 3 2 2" xfId="11698"/>
    <cellStyle name="표준 55 3 3 2 3 2 2 2" xfId="11699"/>
    <cellStyle name="표준 55 3 3 2 3 2 3" xfId="11700"/>
    <cellStyle name="표준 55 3 3 2 3 3" xfId="11701"/>
    <cellStyle name="표준 55 3 3 2 3 3 2" xfId="11702"/>
    <cellStyle name="표준 55 3 3 2 3 4" xfId="11703"/>
    <cellStyle name="표준 55 3 3 2 4" xfId="11704"/>
    <cellStyle name="표준 55 3 3 2 4 2" xfId="11705"/>
    <cellStyle name="표준 55 3 3 2 4 2 2" xfId="11706"/>
    <cellStyle name="표준 55 3 3 2 4 3" xfId="11707"/>
    <cellStyle name="표준 55 3 3 2 5" xfId="11708"/>
    <cellStyle name="표준 55 3 3 2 5 2" xfId="11709"/>
    <cellStyle name="표준 55 3 3 2 6" xfId="11710"/>
    <cellStyle name="표준 55 3 3 3" xfId="11711"/>
    <cellStyle name="표준 55 3 3 3 2" xfId="11712"/>
    <cellStyle name="표준 55 3 3 3 2 2" xfId="11713"/>
    <cellStyle name="표준 55 3 3 3 2 2 2" xfId="11714"/>
    <cellStyle name="표준 55 3 3 3 2 3" xfId="11715"/>
    <cellStyle name="표준 55 3 3 3 3" xfId="11716"/>
    <cellStyle name="표준 55 3 3 3 3 2" xfId="11717"/>
    <cellStyle name="표준 55 3 3 3 4" xfId="11718"/>
    <cellStyle name="표준 55 3 3 4" xfId="11719"/>
    <cellStyle name="표준 55 3 3 4 2" xfId="11720"/>
    <cellStyle name="표준 55 3 3 4 2 2" xfId="11721"/>
    <cellStyle name="표준 55 3 3 4 2 2 2" xfId="11722"/>
    <cellStyle name="표준 55 3 3 4 2 3" xfId="11723"/>
    <cellStyle name="표준 55 3 3 4 3" xfId="11724"/>
    <cellStyle name="표준 55 3 3 4 3 2" xfId="11725"/>
    <cellStyle name="표준 55 3 3 4 4" xfId="11726"/>
    <cellStyle name="표준 55 3 3 5" xfId="11727"/>
    <cellStyle name="표준 55 3 3 5 2" xfId="11728"/>
    <cellStyle name="표준 55 3 3 5 2 2" xfId="11729"/>
    <cellStyle name="표준 55 3 3 5 3" xfId="11730"/>
    <cellStyle name="표준 55 3 3 6" xfId="11731"/>
    <cellStyle name="표준 55 3 3 6 2" xfId="11732"/>
    <cellStyle name="표준 55 3 3 7" xfId="11733"/>
    <cellStyle name="표준 55 3 4" xfId="11734"/>
    <cellStyle name="표준 55 3 4 2" xfId="11735"/>
    <cellStyle name="표준 55 3 4 2 2" xfId="11736"/>
    <cellStyle name="표준 55 3 4 2 2 2" xfId="11737"/>
    <cellStyle name="표준 55 3 4 2 2 2 2" xfId="11738"/>
    <cellStyle name="표준 55 3 4 2 2 2 2 2" xfId="11739"/>
    <cellStyle name="표준 55 3 4 2 2 2 3" xfId="11740"/>
    <cellStyle name="표준 55 3 4 2 2 3" xfId="11741"/>
    <cellStyle name="표준 55 3 4 2 2 3 2" xfId="11742"/>
    <cellStyle name="표준 55 3 4 2 2 4" xfId="11743"/>
    <cellStyle name="표준 55 3 4 2 3" xfId="11744"/>
    <cellStyle name="표준 55 3 4 2 3 2" xfId="11745"/>
    <cellStyle name="표준 55 3 4 2 3 2 2" xfId="11746"/>
    <cellStyle name="표준 55 3 4 2 3 2 2 2" xfId="11747"/>
    <cellStyle name="표준 55 3 4 2 3 2 3" xfId="11748"/>
    <cellStyle name="표준 55 3 4 2 3 3" xfId="11749"/>
    <cellStyle name="표준 55 3 4 2 3 3 2" xfId="11750"/>
    <cellStyle name="표준 55 3 4 2 3 4" xfId="11751"/>
    <cellStyle name="표준 55 3 4 2 4" xfId="11752"/>
    <cellStyle name="표준 55 3 4 2 4 2" xfId="11753"/>
    <cellStyle name="표준 55 3 4 2 4 2 2" xfId="11754"/>
    <cellStyle name="표준 55 3 4 2 4 3" xfId="11755"/>
    <cellStyle name="표준 55 3 4 2 5" xfId="11756"/>
    <cellStyle name="표준 55 3 4 2 5 2" xfId="11757"/>
    <cellStyle name="표준 55 3 4 2 6" xfId="11758"/>
    <cellStyle name="표준 55 3 4 3" xfId="11759"/>
    <cellStyle name="표준 55 3 4 3 2" xfId="11760"/>
    <cellStyle name="표준 55 3 4 3 2 2" xfId="11761"/>
    <cellStyle name="표준 55 3 4 3 2 2 2" xfId="11762"/>
    <cellStyle name="표준 55 3 4 3 2 3" xfId="11763"/>
    <cellStyle name="표준 55 3 4 3 3" xfId="11764"/>
    <cellStyle name="표준 55 3 4 3 3 2" xfId="11765"/>
    <cellStyle name="표준 55 3 4 3 4" xfId="11766"/>
    <cellStyle name="표준 55 3 4 4" xfId="11767"/>
    <cellStyle name="표준 55 3 4 4 2" xfId="11768"/>
    <cellStyle name="표준 55 3 4 4 2 2" xfId="11769"/>
    <cellStyle name="표준 55 3 4 4 2 2 2" xfId="11770"/>
    <cellStyle name="표준 55 3 4 4 2 3" xfId="11771"/>
    <cellStyle name="표준 55 3 4 4 3" xfId="11772"/>
    <cellStyle name="표준 55 3 4 4 3 2" xfId="11773"/>
    <cellStyle name="표준 55 3 4 4 4" xfId="11774"/>
    <cellStyle name="표준 55 3 4 5" xfId="11775"/>
    <cellStyle name="표준 55 3 4 5 2" xfId="11776"/>
    <cellStyle name="표준 55 3 4 5 2 2" xfId="11777"/>
    <cellStyle name="표준 55 3 4 5 3" xfId="11778"/>
    <cellStyle name="표준 55 3 4 6" xfId="11779"/>
    <cellStyle name="표준 55 3 4 6 2" xfId="11780"/>
    <cellStyle name="표준 55 3 4 7" xfId="11781"/>
    <cellStyle name="표준 55 3 5" xfId="11782"/>
    <cellStyle name="표준 55 3 5 2" xfId="11783"/>
    <cellStyle name="표준 55 3 5 2 2" xfId="11784"/>
    <cellStyle name="표준 55 3 5 2 2 2" xfId="11785"/>
    <cellStyle name="표준 55 3 5 2 2 2 2" xfId="11786"/>
    <cellStyle name="표준 55 3 5 2 2 3" xfId="11787"/>
    <cellStyle name="표준 55 3 5 2 3" xfId="11788"/>
    <cellStyle name="표준 55 3 5 2 3 2" xfId="11789"/>
    <cellStyle name="표준 55 3 5 2 4" xfId="11790"/>
    <cellStyle name="표준 55 3 5 3" xfId="11791"/>
    <cellStyle name="표준 55 3 5 3 2" xfId="11792"/>
    <cellStyle name="표준 55 3 5 3 2 2" xfId="11793"/>
    <cellStyle name="표준 55 3 5 3 2 2 2" xfId="11794"/>
    <cellStyle name="표준 55 3 5 3 2 3" xfId="11795"/>
    <cellStyle name="표준 55 3 5 3 3" xfId="11796"/>
    <cellStyle name="표준 55 3 5 3 3 2" xfId="11797"/>
    <cellStyle name="표준 55 3 5 3 4" xfId="11798"/>
    <cellStyle name="표준 55 3 5 4" xfId="11799"/>
    <cellStyle name="표준 55 3 5 4 2" xfId="11800"/>
    <cellStyle name="표준 55 3 5 4 2 2" xfId="11801"/>
    <cellStyle name="표준 55 3 5 4 3" xfId="11802"/>
    <cellStyle name="표준 55 3 5 5" xfId="11803"/>
    <cellStyle name="표준 55 3 5 5 2" xfId="11804"/>
    <cellStyle name="표준 55 3 5 6" xfId="11805"/>
    <cellStyle name="표준 55 3 6" xfId="11806"/>
    <cellStyle name="표준 55 3 6 2" xfId="11807"/>
    <cellStyle name="표준 55 3 6 2 2" xfId="11808"/>
    <cellStyle name="표준 55 3 6 2 2 2" xfId="11809"/>
    <cellStyle name="표준 55 3 6 2 3" xfId="11810"/>
    <cellStyle name="표준 55 3 6 3" xfId="11811"/>
    <cellStyle name="표준 55 3 6 3 2" xfId="11812"/>
    <cellStyle name="표준 55 3 6 4" xfId="11813"/>
    <cellStyle name="표준 55 3 7" xfId="11814"/>
    <cellStyle name="표준 55 3 7 2" xfId="11815"/>
    <cellStyle name="표준 55 3 7 2 2" xfId="11816"/>
    <cellStyle name="표준 55 3 7 2 2 2" xfId="11817"/>
    <cellStyle name="표준 55 3 7 2 3" xfId="11818"/>
    <cellStyle name="표준 55 3 7 3" xfId="11819"/>
    <cellStyle name="표준 55 3 7 3 2" xfId="11820"/>
    <cellStyle name="표준 55 3 7 4" xfId="11821"/>
    <cellStyle name="표준 55 3 8" xfId="11822"/>
    <cellStyle name="표준 55 3 8 2" xfId="11823"/>
    <cellStyle name="표준 55 3 8 2 2" xfId="11824"/>
    <cellStyle name="표준 55 3 8 3" xfId="11825"/>
    <cellStyle name="표준 55 3 9" xfId="11826"/>
    <cellStyle name="표준 55 3 9 2" xfId="11827"/>
    <cellStyle name="표준 55 4" xfId="11828"/>
    <cellStyle name="표준 55 4 10" xfId="11829"/>
    <cellStyle name="표준 55 4 2" xfId="11830"/>
    <cellStyle name="표준 55 4 2 2" xfId="11831"/>
    <cellStyle name="표준 55 4 2 2 2" xfId="11832"/>
    <cellStyle name="표준 55 4 2 2 2 2" xfId="11833"/>
    <cellStyle name="표준 55 4 2 2 2 2 2" xfId="11834"/>
    <cellStyle name="표준 55 4 2 2 2 2 2 2" xfId="11835"/>
    <cellStyle name="표준 55 4 2 2 2 2 2 2 2" xfId="11836"/>
    <cellStyle name="표준 55 4 2 2 2 2 2 3" xfId="11837"/>
    <cellStyle name="표준 55 4 2 2 2 2 3" xfId="11838"/>
    <cellStyle name="표준 55 4 2 2 2 2 3 2" xfId="11839"/>
    <cellStyle name="표준 55 4 2 2 2 2 4" xfId="11840"/>
    <cellStyle name="표준 55 4 2 2 2 3" xfId="11841"/>
    <cellStyle name="표준 55 4 2 2 2 3 2" xfId="11842"/>
    <cellStyle name="표준 55 4 2 2 2 3 2 2" xfId="11843"/>
    <cellStyle name="표준 55 4 2 2 2 3 2 2 2" xfId="11844"/>
    <cellStyle name="표준 55 4 2 2 2 3 2 3" xfId="11845"/>
    <cellStyle name="표준 55 4 2 2 2 3 3" xfId="11846"/>
    <cellStyle name="표준 55 4 2 2 2 3 3 2" xfId="11847"/>
    <cellStyle name="표준 55 4 2 2 2 3 4" xfId="11848"/>
    <cellStyle name="표준 55 4 2 2 2 4" xfId="11849"/>
    <cellStyle name="표준 55 4 2 2 2 4 2" xfId="11850"/>
    <cellStyle name="표준 55 4 2 2 2 4 2 2" xfId="11851"/>
    <cellStyle name="표준 55 4 2 2 2 4 3" xfId="11852"/>
    <cellStyle name="표준 55 4 2 2 2 5" xfId="11853"/>
    <cellStyle name="표준 55 4 2 2 2 5 2" xfId="11854"/>
    <cellStyle name="표준 55 4 2 2 2 6" xfId="11855"/>
    <cellStyle name="표준 55 4 2 2 3" xfId="11856"/>
    <cellStyle name="표준 55 4 2 2 3 2" xfId="11857"/>
    <cellStyle name="표준 55 4 2 2 3 2 2" xfId="11858"/>
    <cellStyle name="표준 55 4 2 2 3 2 2 2" xfId="11859"/>
    <cellStyle name="표준 55 4 2 2 3 2 3" xfId="11860"/>
    <cellStyle name="표준 55 4 2 2 3 3" xfId="11861"/>
    <cellStyle name="표준 55 4 2 2 3 3 2" xfId="11862"/>
    <cellStyle name="표준 55 4 2 2 3 4" xfId="11863"/>
    <cellStyle name="표준 55 4 2 2 4" xfId="11864"/>
    <cellStyle name="표준 55 4 2 2 4 2" xfId="11865"/>
    <cellStyle name="표준 55 4 2 2 4 2 2" xfId="11866"/>
    <cellStyle name="표준 55 4 2 2 4 2 2 2" xfId="11867"/>
    <cellStyle name="표준 55 4 2 2 4 2 3" xfId="11868"/>
    <cellStyle name="표준 55 4 2 2 4 3" xfId="11869"/>
    <cellStyle name="표준 55 4 2 2 4 3 2" xfId="11870"/>
    <cellStyle name="표준 55 4 2 2 4 4" xfId="11871"/>
    <cellStyle name="표준 55 4 2 2 5" xfId="11872"/>
    <cellStyle name="표준 55 4 2 2 5 2" xfId="11873"/>
    <cellStyle name="표준 55 4 2 2 5 2 2" xfId="11874"/>
    <cellStyle name="표준 55 4 2 2 5 3" xfId="11875"/>
    <cellStyle name="표준 55 4 2 2 6" xfId="11876"/>
    <cellStyle name="표준 55 4 2 2 6 2" xfId="11877"/>
    <cellStyle name="표준 55 4 2 2 7" xfId="11878"/>
    <cellStyle name="표준 55 4 2 3" xfId="11879"/>
    <cellStyle name="표준 55 4 2 3 2" xfId="11880"/>
    <cellStyle name="표준 55 4 2 3 2 2" xfId="11881"/>
    <cellStyle name="표준 55 4 2 3 2 2 2" xfId="11882"/>
    <cellStyle name="표준 55 4 2 3 2 2 2 2" xfId="11883"/>
    <cellStyle name="표준 55 4 2 3 2 2 2 2 2" xfId="11884"/>
    <cellStyle name="표준 55 4 2 3 2 2 2 3" xfId="11885"/>
    <cellStyle name="표준 55 4 2 3 2 2 3" xfId="11886"/>
    <cellStyle name="표준 55 4 2 3 2 2 3 2" xfId="11887"/>
    <cellStyle name="표준 55 4 2 3 2 2 4" xfId="11888"/>
    <cellStyle name="표준 55 4 2 3 2 3" xfId="11889"/>
    <cellStyle name="표준 55 4 2 3 2 3 2" xfId="11890"/>
    <cellStyle name="표준 55 4 2 3 2 3 2 2" xfId="11891"/>
    <cellStyle name="표준 55 4 2 3 2 3 2 2 2" xfId="11892"/>
    <cellStyle name="표준 55 4 2 3 2 3 2 3" xfId="11893"/>
    <cellStyle name="표준 55 4 2 3 2 3 3" xfId="11894"/>
    <cellStyle name="표준 55 4 2 3 2 3 3 2" xfId="11895"/>
    <cellStyle name="표준 55 4 2 3 2 3 4" xfId="11896"/>
    <cellStyle name="표준 55 4 2 3 2 4" xfId="11897"/>
    <cellStyle name="표준 55 4 2 3 2 4 2" xfId="11898"/>
    <cellStyle name="표준 55 4 2 3 2 4 2 2" xfId="11899"/>
    <cellStyle name="표준 55 4 2 3 2 4 3" xfId="11900"/>
    <cellStyle name="표준 55 4 2 3 2 5" xfId="11901"/>
    <cellStyle name="표준 55 4 2 3 2 5 2" xfId="11902"/>
    <cellStyle name="표준 55 4 2 3 2 6" xfId="11903"/>
    <cellStyle name="표준 55 4 2 3 3" xfId="11904"/>
    <cellStyle name="표준 55 4 2 3 3 2" xfId="11905"/>
    <cellStyle name="표준 55 4 2 3 3 2 2" xfId="11906"/>
    <cellStyle name="표준 55 4 2 3 3 2 2 2" xfId="11907"/>
    <cellStyle name="표준 55 4 2 3 3 2 3" xfId="11908"/>
    <cellStyle name="표준 55 4 2 3 3 3" xfId="11909"/>
    <cellStyle name="표준 55 4 2 3 3 3 2" xfId="11910"/>
    <cellStyle name="표준 55 4 2 3 3 4" xfId="11911"/>
    <cellStyle name="표준 55 4 2 3 4" xfId="11912"/>
    <cellStyle name="표준 55 4 2 3 4 2" xfId="11913"/>
    <cellStyle name="표준 55 4 2 3 4 2 2" xfId="11914"/>
    <cellStyle name="표준 55 4 2 3 4 2 2 2" xfId="11915"/>
    <cellStyle name="표준 55 4 2 3 4 2 3" xfId="11916"/>
    <cellStyle name="표준 55 4 2 3 4 3" xfId="11917"/>
    <cellStyle name="표준 55 4 2 3 4 3 2" xfId="11918"/>
    <cellStyle name="표준 55 4 2 3 4 4" xfId="11919"/>
    <cellStyle name="표준 55 4 2 3 5" xfId="11920"/>
    <cellStyle name="표준 55 4 2 3 5 2" xfId="11921"/>
    <cellStyle name="표준 55 4 2 3 5 2 2" xfId="11922"/>
    <cellStyle name="표준 55 4 2 3 5 3" xfId="11923"/>
    <cellStyle name="표준 55 4 2 3 6" xfId="11924"/>
    <cellStyle name="표준 55 4 2 3 6 2" xfId="11925"/>
    <cellStyle name="표준 55 4 2 3 7" xfId="11926"/>
    <cellStyle name="표준 55 4 2 4" xfId="11927"/>
    <cellStyle name="표준 55 4 2 4 2" xfId="11928"/>
    <cellStyle name="표준 55 4 2 4 2 2" xfId="11929"/>
    <cellStyle name="표준 55 4 2 4 2 2 2" xfId="11930"/>
    <cellStyle name="표준 55 4 2 4 2 2 2 2" xfId="11931"/>
    <cellStyle name="표준 55 4 2 4 2 2 3" xfId="11932"/>
    <cellStyle name="표준 55 4 2 4 2 3" xfId="11933"/>
    <cellStyle name="표준 55 4 2 4 2 3 2" xfId="11934"/>
    <cellStyle name="표준 55 4 2 4 2 4" xfId="11935"/>
    <cellStyle name="표준 55 4 2 4 3" xfId="11936"/>
    <cellStyle name="표준 55 4 2 4 3 2" xfId="11937"/>
    <cellStyle name="표준 55 4 2 4 3 2 2" xfId="11938"/>
    <cellStyle name="표준 55 4 2 4 3 2 2 2" xfId="11939"/>
    <cellStyle name="표준 55 4 2 4 3 2 3" xfId="11940"/>
    <cellStyle name="표준 55 4 2 4 3 3" xfId="11941"/>
    <cellStyle name="표준 55 4 2 4 3 3 2" xfId="11942"/>
    <cellStyle name="표준 55 4 2 4 3 4" xfId="11943"/>
    <cellStyle name="표준 55 4 2 4 4" xfId="11944"/>
    <cellStyle name="표준 55 4 2 4 4 2" xfId="11945"/>
    <cellStyle name="표준 55 4 2 4 4 2 2" xfId="11946"/>
    <cellStyle name="표준 55 4 2 4 4 3" xfId="11947"/>
    <cellStyle name="표준 55 4 2 4 5" xfId="11948"/>
    <cellStyle name="표준 55 4 2 4 5 2" xfId="11949"/>
    <cellStyle name="표준 55 4 2 4 6" xfId="11950"/>
    <cellStyle name="표준 55 4 2 5" xfId="11951"/>
    <cellStyle name="표준 55 4 2 5 2" xfId="11952"/>
    <cellStyle name="표준 55 4 2 5 2 2" xfId="11953"/>
    <cellStyle name="표준 55 4 2 5 2 2 2" xfId="11954"/>
    <cellStyle name="표준 55 4 2 5 2 3" xfId="11955"/>
    <cellStyle name="표준 55 4 2 5 3" xfId="11956"/>
    <cellStyle name="표준 55 4 2 5 3 2" xfId="11957"/>
    <cellStyle name="표준 55 4 2 5 4" xfId="11958"/>
    <cellStyle name="표준 55 4 2 6" xfId="11959"/>
    <cellStyle name="표준 55 4 2 6 2" xfId="11960"/>
    <cellStyle name="표준 55 4 2 6 2 2" xfId="11961"/>
    <cellStyle name="표준 55 4 2 6 2 2 2" xfId="11962"/>
    <cellStyle name="표준 55 4 2 6 2 3" xfId="11963"/>
    <cellStyle name="표준 55 4 2 6 3" xfId="11964"/>
    <cellStyle name="표준 55 4 2 6 3 2" xfId="11965"/>
    <cellStyle name="표준 55 4 2 6 4" xfId="11966"/>
    <cellStyle name="표준 55 4 2 7" xfId="11967"/>
    <cellStyle name="표준 55 4 2 7 2" xfId="11968"/>
    <cellStyle name="표준 55 4 2 7 2 2" xfId="11969"/>
    <cellStyle name="표준 55 4 2 7 3" xfId="11970"/>
    <cellStyle name="표준 55 4 2 8" xfId="11971"/>
    <cellStyle name="표준 55 4 2 8 2" xfId="11972"/>
    <cellStyle name="표준 55 4 2 9" xfId="11973"/>
    <cellStyle name="표준 55 4 3" xfId="11974"/>
    <cellStyle name="표준 55 4 3 2" xfId="11975"/>
    <cellStyle name="표준 55 4 3 2 2" xfId="11976"/>
    <cellStyle name="표준 55 4 3 2 2 2" xfId="11977"/>
    <cellStyle name="표준 55 4 3 2 2 2 2" xfId="11978"/>
    <cellStyle name="표준 55 4 3 2 2 2 2 2" xfId="11979"/>
    <cellStyle name="표준 55 4 3 2 2 2 3" xfId="11980"/>
    <cellStyle name="표준 55 4 3 2 2 3" xfId="11981"/>
    <cellStyle name="표준 55 4 3 2 2 3 2" xfId="11982"/>
    <cellStyle name="표준 55 4 3 2 2 4" xfId="11983"/>
    <cellStyle name="표준 55 4 3 2 3" xfId="11984"/>
    <cellStyle name="표준 55 4 3 2 3 2" xfId="11985"/>
    <cellStyle name="표준 55 4 3 2 3 2 2" xfId="11986"/>
    <cellStyle name="표준 55 4 3 2 3 2 2 2" xfId="11987"/>
    <cellStyle name="표준 55 4 3 2 3 2 3" xfId="11988"/>
    <cellStyle name="표준 55 4 3 2 3 3" xfId="11989"/>
    <cellStyle name="표준 55 4 3 2 3 3 2" xfId="11990"/>
    <cellStyle name="표준 55 4 3 2 3 4" xfId="11991"/>
    <cellStyle name="표준 55 4 3 2 4" xfId="11992"/>
    <cellStyle name="표준 55 4 3 2 4 2" xfId="11993"/>
    <cellStyle name="표준 55 4 3 2 4 2 2" xfId="11994"/>
    <cellStyle name="표준 55 4 3 2 4 3" xfId="11995"/>
    <cellStyle name="표준 55 4 3 2 5" xfId="11996"/>
    <cellStyle name="표준 55 4 3 2 5 2" xfId="11997"/>
    <cellStyle name="표준 55 4 3 2 6" xfId="11998"/>
    <cellStyle name="표준 55 4 3 3" xfId="11999"/>
    <cellStyle name="표준 55 4 3 3 2" xfId="12000"/>
    <cellStyle name="표준 55 4 3 3 2 2" xfId="12001"/>
    <cellStyle name="표준 55 4 3 3 2 2 2" xfId="12002"/>
    <cellStyle name="표준 55 4 3 3 2 3" xfId="12003"/>
    <cellStyle name="표준 55 4 3 3 3" xfId="12004"/>
    <cellStyle name="표준 55 4 3 3 3 2" xfId="12005"/>
    <cellStyle name="표준 55 4 3 3 4" xfId="12006"/>
    <cellStyle name="표준 55 4 3 4" xfId="12007"/>
    <cellStyle name="표준 55 4 3 4 2" xfId="12008"/>
    <cellStyle name="표준 55 4 3 4 2 2" xfId="12009"/>
    <cellStyle name="표준 55 4 3 4 2 2 2" xfId="12010"/>
    <cellStyle name="표준 55 4 3 4 2 3" xfId="12011"/>
    <cellStyle name="표준 55 4 3 4 3" xfId="12012"/>
    <cellStyle name="표준 55 4 3 4 3 2" xfId="12013"/>
    <cellStyle name="표준 55 4 3 4 4" xfId="12014"/>
    <cellStyle name="표준 55 4 3 5" xfId="12015"/>
    <cellStyle name="표준 55 4 3 5 2" xfId="12016"/>
    <cellStyle name="표준 55 4 3 5 2 2" xfId="12017"/>
    <cellStyle name="표준 55 4 3 5 3" xfId="12018"/>
    <cellStyle name="표준 55 4 3 6" xfId="12019"/>
    <cellStyle name="표준 55 4 3 6 2" xfId="12020"/>
    <cellStyle name="표준 55 4 3 7" xfId="12021"/>
    <cellStyle name="표준 55 4 4" xfId="12022"/>
    <cellStyle name="표준 55 4 4 2" xfId="12023"/>
    <cellStyle name="표준 55 4 4 2 2" xfId="12024"/>
    <cellStyle name="표준 55 4 4 2 2 2" xfId="12025"/>
    <cellStyle name="표준 55 4 4 2 2 2 2" xfId="12026"/>
    <cellStyle name="표준 55 4 4 2 2 2 2 2" xfId="12027"/>
    <cellStyle name="표준 55 4 4 2 2 2 3" xfId="12028"/>
    <cellStyle name="표준 55 4 4 2 2 3" xfId="12029"/>
    <cellStyle name="표준 55 4 4 2 2 3 2" xfId="12030"/>
    <cellStyle name="표준 55 4 4 2 2 4" xfId="12031"/>
    <cellStyle name="표준 55 4 4 2 3" xfId="12032"/>
    <cellStyle name="표준 55 4 4 2 3 2" xfId="12033"/>
    <cellStyle name="표준 55 4 4 2 3 2 2" xfId="12034"/>
    <cellStyle name="표준 55 4 4 2 3 2 2 2" xfId="12035"/>
    <cellStyle name="표준 55 4 4 2 3 2 3" xfId="12036"/>
    <cellStyle name="표준 55 4 4 2 3 3" xfId="12037"/>
    <cellStyle name="표준 55 4 4 2 3 3 2" xfId="12038"/>
    <cellStyle name="표준 55 4 4 2 3 4" xfId="12039"/>
    <cellStyle name="표준 55 4 4 2 4" xfId="12040"/>
    <cellStyle name="표준 55 4 4 2 4 2" xfId="12041"/>
    <cellStyle name="표준 55 4 4 2 4 2 2" xfId="12042"/>
    <cellStyle name="표준 55 4 4 2 4 3" xfId="12043"/>
    <cellStyle name="표준 55 4 4 2 5" xfId="12044"/>
    <cellStyle name="표준 55 4 4 2 5 2" xfId="12045"/>
    <cellStyle name="표준 55 4 4 2 6" xfId="12046"/>
    <cellStyle name="표준 55 4 4 3" xfId="12047"/>
    <cellStyle name="표준 55 4 4 3 2" xfId="12048"/>
    <cellStyle name="표준 55 4 4 3 2 2" xfId="12049"/>
    <cellStyle name="표준 55 4 4 3 2 2 2" xfId="12050"/>
    <cellStyle name="표준 55 4 4 3 2 3" xfId="12051"/>
    <cellStyle name="표준 55 4 4 3 3" xfId="12052"/>
    <cellStyle name="표준 55 4 4 3 3 2" xfId="12053"/>
    <cellStyle name="표준 55 4 4 3 4" xfId="12054"/>
    <cellStyle name="표준 55 4 4 4" xfId="12055"/>
    <cellStyle name="표준 55 4 4 4 2" xfId="12056"/>
    <cellStyle name="표준 55 4 4 4 2 2" xfId="12057"/>
    <cellStyle name="표준 55 4 4 4 2 2 2" xfId="12058"/>
    <cellStyle name="표준 55 4 4 4 2 3" xfId="12059"/>
    <cellStyle name="표준 55 4 4 4 3" xfId="12060"/>
    <cellStyle name="표준 55 4 4 4 3 2" xfId="12061"/>
    <cellStyle name="표준 55 4 4 4 4" xfId="12062"/>
    <cellStyle name="표준 55 4 4 5" xfId="12063"/>
    <cellStyle name="표준 55 4 4 5 2" xfId="12064"/>
    <cellStyle name="표준 55 4 4 5 2 2" xfId="12065"/>
    <cellStyle name="표준 55 4 4 5 3" xfId="12066"/>
    <cellStyle name="표준 55 4 4 6" xfId="12067"/>
    <cellStyle name="표준 55 4 4 6 2" xfId="12068"/>
    <cellStyle name="표준 55 4 4 7" xfId="12069"/>
    <cellStyle name="표준 55 4 5" xfId="12070"/>
    <cellStyle name="표준 55 4 5 2" xfId="12071"/>
    <cellStyle name="표준 55 4 5 2 2" xfId="12072"/>
    <cellStyle name="표준 55 4 5 2 2 2" xfId="12073"/>
    <cellStyle name="표준 55 4 5 2 2 2 2" xfId="12074"/>
    <cellStyle name="표준 55 4 5 2 2 3" xfId="12075"/>
    <cellStyle name="표준 55 4 5 2 3" xfId="12076"/>
    <cellStyle name="표준 55 4 5 2 3 2" xfId="12077"/>
    <cellStyle name="표준 55 4 5 2 4" xfId="12078"/>
    <cellStyle name="표준 55 4 5 3" xfId="12079"/>
    <cellStyle name="표준 55 4 5 3 2" xfId="12080"/>
    <cellStyle name="표준 55 4 5 3 2 2" xfId="12081"/>
    <cellStyle name="표준 55 4 5 3 2 2 2" xfId="12082"/>
    <cellStyle name="표준 55 4 5 3 2 3" xfId="12083"/>
    <cellStyle name="표준 55 4 5 3 3" xfId="12084"/>
    <cellStyle name="표준 55 4 5 3 3 2" xfId="12085"/>
    <cellStyle name="표준 55 4 5 3 4" xfId="12086"/>
    <cellStyle name="표준 55 4 5 4" xfId="12087"/>
    <cellStyle name="표준 55 4 5 4 2" xfId="12088"/>
    <cellStyle name="표준 55 4 5 4 2 2" xfId="12089"/>
    <cellStyle name="표준 55 4 5 4 3" xfId="12090"/>
    <cellStyle name="표준 55 4 5 5" xfId="12091"/>
    <cellStyle name="표준 55 4 5 5 2" xfId="12092"/>
    <cellStyle name="표준 55 4 5 6" xfId="12093"/>
    <cellStyle name="표준 55 4 6" xfId="12094"/>
    <cellStyle name="표준 55 4 6 2" xfId="12095"/>
    <cellStyle name="표준 55 4 6 2 2" xfId="12096"/>
    <cellStyle name="표준 55 4 6 2 2 2" xfId="12097"/>
    <cellStyle name="표준 55 4 6 2 3" xfId="12098"/>
    <cellStyle name="표준 55 4 6 3" xfId="12099"/>
    <cellStyle name="표준 55 4 6 3 2" xfId="12100"/>
    <cellStyle name="표준 55 4 6 4" xfId="12101"/>
    <cellStyle name="표준 55 4 7" xfId="12102"/>
    <cellStyle name="표준 55 4 7 2" xfId="12103"/>
    <cellStyle name="표준 55 4 7 2 2" xfId="12104"/>
    <cellStyle name="표준 55 4 7 2 2 2" xfId="12105"/>
    <cellStyle name="표준 55 4 7 2 3" xfId="12106"/>
    <cellStyle name="표준 55 4 7 3" xfId="12107"/>
    <cellStyle name="표준 55 4 7 3 2" xfId="12108"/>
    <cellStyle name="표준 55 4 7 4" xfId="12109"/>
    <cellStyle name="표준 55 4 8" xfId="12110"/>
    <cellStyle name="표준 55 4 8 2" xfId="12111"/>
    <cellStyle name="표준 55 4 8 2 2" xfId="12112"/>
    <cellStyle name="표준 55 4 8 3" xfId="12113"/>
    <cellStyle name="표준 55 4 9" xfId="12114"/>
    <cellStyle name="표준 55 4 9 2" xfId="12115"/>
    <cellStyle name="표준 55 5" xfId="12116"/>
    <cellStyle name="표준 55 5 2" xfId="12117"/>
    <cellStyle name="표준 55 5 2 2" xfId="12118"/>
    <cellStyle name="표준 55 5 2 2 2" xfId="12119"/>
    <cellStyle name="표준 55 5 2 2 2 2" xfId="12120"/>
    <cellStyle name="표준 55 5 2 2 2 2 2" xfId="12121"/>
    <cellStyle name="표준 55 5 2 2 2 2 2 2" xfId="12122"/>
    <cellStyle name="표준 55 5 2 2 2 2 3" xfId="12123"/>
    <cellStyle name="표준 55 5 2 2 2 3" xfId="12124"/>
    <cellStyle name="표준 55 5 2 2 2 3 2" xfId="12125"/>
    <cellStyle name="표준 55 5 2 2 2 4" xfId="12126"/>
    <cellStyle name="표준 55 5 2 2 3" xfId="12127"/>
    <cellStyle name="표준 55 5 2 2 3 2" xfId="12128"/>
    <cellStyle name="표준 55 5 2 2 3 2 2" xfId="12129"/>
    <cellStyle name="표준 55 5 2 2 3 2 2 2" xfId="12130"/>
    <cellStyle name="표준 55 5 2 2 3 2 3" xfId="12131"/>
    <cellStyle name="표준 55 5 2 2 3 3" xfId="12132"/>
    <cellStyle name="표준 55 5 2 2 3 3 2" xfId="12133"/>
    <cellStyle name="표준 55 5 2 2 3 4" xfId="12134"/>
    <cellStyle name="표준 55 5 2 2 4" xfId="12135"/>
    <cellStyle name="표준 55 5 2 2 4 2" xfId="12136"/>
    <cellStyle name="표준 55 5 2 2 4 2 2" xfId="12137"/>
    <cellStyle name="표준 55 5 2 2 4 3" xfId="12138"/>
    <cellStyle name="표준 55 5 2 2 5" xfId="12139"/>
    <cellStyle name="표준 55 5 2 2 5 2" xfId="12140"/>
    <cellStyle name="표준 55 5 2 2 6" xfId="12141"/>
    <cellStyle name="표준 55 5 2 3" xfId="12142"/>
    <cellStyle name="표준 55 5 2 3 2" xfId="12143"/>
    <cellStyle name="표준 55 5 2 3 2 2" xfId="12144"/>
    <cellStyle name="표준 55 5 2 3 2 2 2" xfId="12145"/>
    <cellStyle name="표준 55 5 2 3 2 3" xfId="12146"/>
    <cellStyle name="표준 55 5 2 3 3" xfId="12147"/>
    <cellStyle name="표준 55 5 2 3 3 2" xfId="12148"/>
    <cellStyle name="표준 55 5 2 3 4" xfId="12149"/>
    <cellStyle name="표준 55 5 2 4" xfId="12150"/>
    <cellStyle name="표준 55 5 2 4 2" xfId="12151"/>
    <cellStyle name="표준 55 5 2 4 2 2" xfId="12152"/>
    <cellStyle name="표준 55 5 2 4 2 2 2" xfId="12153"/>
    <cellStyle name="표준 55 5 2 4 2 3" xfId="12154"/>
    <cellStyle name="표준 55 5 2 4 3" xfId="12155"/>
    <cellStyle name="표준 55 5 2 4 3 2" xfId="12156"/>
    <cellStyle name="표준 55 5 2 4 4" xfId="12157"/>
    <cellStyle name="표준 55 5 2 5" xfId="12158"/>
    <cellStyle name="표준 55 5 2 5 2" xfId="12159"/>
    <cellStyle name="표준 55 5 2 5 2 2" xfId="12160"/>
    <cellStyle name="표준 55 5 2 5 3" xfId="12161"/>
    <cellStyle name="표준 55 5 2 6" xfId="12162"/>
    <cellStyle name="표준 55 5 2 6 2" xfId="12163"/>
    <cellStyle name="표준 55 5 2 7" xfId="12164"/>
    <cellStyle name="표준 55 5 3" xfId="12165"/>
    <cellStyle name="표준 55 5 3 2" xfId="12166"/>
    <cellStyle name="표준 55 5 3 2 2" xfId="12167"/>
    <cellStyle name="표준 55 5 3 2 2 2" xfId="12168"/>
    <cellStyle name="표준 55 5 3 2 2 2 2" xfId="12169"/>
    <cellStyle name="표준 55 5 3 2 2 2 2 2" xfId="12170"/>
    <cellStyle name="표준 55 5 3 2 2 2 3" xfId="12171"/>
    <cellStyle name="표준 55 5 3 2 2 3" xfId="12172"/>
    <cellStyle name="표준 55 5 3 2 2 3 2" xfId="12173"/>
    <cellStyle name="표준 55 5 3 2 2 4" xfId="12174"/>
    <cellStyle name="표준 55 5 3 2 3" xfId="12175"/>
    <cellStyle name="표준 55 5 3 2 3 2" xfId="12176"/>
    <cellStyle name="표준 55 5 3 2 3 2 2" xfId="12177"/>
    <cellStyle name="표준 55 5 3 2 3 2 2 2" xfId="12178"/>
    <cellStyle name="표준 55 5 3 2 3 2 3" xfId="12179"/>
    <cellStyle name="표준 55 5 3 2 3 3" xfId="12180"/>
    <cellStyle name="표준 55 5 3 2 3 3 2" xfId="12181"/>
    <cellStyle name="표준 55 5 3 2 3 4" xfId="12182"/>
    <cellStyle name="표준 55 5 3 2 4" xfId="12183"/>
    <cellStyle name="표준 55 5 3 2 4 2" xfId="12184"/>
    <cellStyle name="표준 55 5 3 2 4 2 2" xfId="12185"/>
    <cellStyle name="표준 55 5 3 2 4 3" xfId="12186"/>
    <cellStyle name="표준 55 5 3 2 5" xfId="12187"/>
    <cellStyle name="표준 55 5 3 2 5 2" xfId="12188"/>
    <cellStyle name="표준 55 5 3 2 6" xfId="12189"/>
    <cellStyle name="표준 55 5 3 3" xfId="12190"/>
    <cellStyle name="표준 55 5 3 3 2" xfId="12191"/>
    <cellStyle name="표준 55 5 3 3 2 2" xfId="12192"/>
    <cellStyle name="표준 55 5 3 3 2 2 2" xfId="12193"/>
    <cellStyle name="표준 55 5 3 3 2 3" xfId="12194"/>
    <cellStyle name="표준 55 5 3 3 3" xfId="12195"/>
    <cellStyle name="표준 55 5 3 3 3 2" xfId="12196"/>
    <cellStyle name="표준 55 5 3 3 4" xfId="12197"/>
    <cellStyle name="표준 55 5 3 4" xfId="12198"/>
    <cellStyle name="표준 55 5 3 4 2" xfId="12199"/>
    <cellStyle name="표준 55 5 3 4 2 2" xfId="12200"/>
    <cellStyle name="표준 55 5 3 4 2 2 2" xfId="12201"/>
    <cellStyle name="표준 55 5 3 4 2 3" xfId="12202"/>
    <cellStyle name="표준 55 5 3 4 3" xfId="12203"/>
    <cellStyle name="표준 55 5 3 4 3 2" xfId="12204"/>
    <cellStyle name="표준 55 5 3 4 4" xfId="12205"/>
    <cellStyle name="표준 55 5 3 5" xfId="12206"/>
    <cellStyle name="표준 55 5 3 5 2" xfId="12207"/>
    <cellStyle name="표준 55 5 3 5 2 2" xfId="12208"/>
    <cellStyle name="표준 55 5 3 5 3" xfId="12209"/>
    <cellStyle name="표준 55 5 3 6" xfId="12210"/>
    <cellStyle name="표준 55 5 3 6 2" xfId="12211"/>
    <cellStyle name="표준 55 5 3 7" xfId="12212"/>
    <cellStyle name="표준 55 5 4" xfId="12213"/>
    <cellStyle name="표준 55 5 4 2" xfId="12214"/>
    <cellStyle name="표준 55 5 4 2 2" xfId="12215"/>
    <cellStyle name="표준 55 5 4 2 2 2" xfId="12216"/>
    <cellStyle name="표준 55 5 4 2 2 2 2" xfId="12217"/>
    <cellStyle name="표준 55 5 4 2 2 3" xfId="12218"/>
    <cellStyle name="표준 55 5 4 2 3" xfId="12219"/>
    <cellStyle name="표준 55 5 4 2 3 2" xfId="12220"/>
    <cellStyle name="표준 55 5 4 2 4" xfId="12221"/>
    <cellStyle name="표준 55 5 4 3" xfId="12222"/>
    <cellStyle name="표준 55 5 4 3 2" xfId="12223"/>
    <cellStyle name="표준 55 5 4 3 2 2" xfId="12224"/>
    <cellStyle name="표준 55 5 4 3 2 2 2" xfId="12225"/>
    <cellStyle name="표준 55 5 4 3 2 3" xfId="12226"/>
    <cellStyle name="표준 55 5 4 3 3" xfId="12227"/>
    <cellStyle name="표준 55 5 4 3 3 2" xfId="12228"/>
    <cellStyle name="표준 55 5 4 3 4" xfId="12229"/>
    <cellStyle name="표준 55 5 4 4" xfId="12230"/>
    <cellStyle name="표준 55 5 4 4 2" xfId="12231"/>
    <cellStyle name="표준 55 5 4 4 2 2" xfId="12232"/>
    <cellStyle name="표준 55 5 4 4 3" xfId="12233"/>
    <cellStyle name="표준 55 5 4 5" xfId="12234"/>
    <cellStyle name="표준 55 5 4 5 2" xfId="12235"/>
    <cellStyle name="표준 55 5 4 6" xfId="12236"/>
    <cellStyle name="표준 55 5 5" xfId="12237"/>
    <cellStyle name="표준 55 5 5 2" xfId="12238"/>
    <cellStyle name="표준 55 5 5 2 2" xfId="12239"/>
    <cellStyle name="표준 55 5 5 2 2 2" xfId="12240"/>
    <cellStyle name="표준 55 5 5 2 3" xfId="12241"/>
    <cellStyle name="표준 55 5 5 3" xfId="12242"/>
    <cellStyle name="표준 55 5 5 3 2" xfId="12243"/>
    <cellStyle name="표준 55 5 5 4" xfId="12244"/>
    <cellStyle name="표준 55 5 6" xfId="12245"/>
    <cellStyle name="표준 55 5 6 2" xfId="12246"/>
    <cellStyle name="표준 55 5 6 2 2" xfId="12247"/>
    <cellStyle name="표준 55 5 6 2 2 2" xfId="12248"/>
    <cellStyle name="표준 55 5 6 2 3" xfId="12249"/>
    <cellStyle name="표준 55 5 6 3" xfId="12250"/>
    <cellStyle name="표준 55 5 6 3 2" xfId="12251"/>
    <cellStyle name="표준 55 5 6 4" xfId="12252"/>
    <cellStyle name="표준 55 5 7" xfId="12253"/>
    <cellStyle name="표준 55 5 7 2" xfId="12254"/>
    <cellStyle name="표준 55 5 7 2 2" xfId="12255"/>
    <cellStyle name="표준 55 5 7 3" xfId="12256"/>
    <cellStyle name="표준 55 5 8" xfId="12257"/>
    <cellStyle name="표준 55 5 8 2" xfId="12258"/>
    <cellStyle name="표준 55 5 9" xfId="12259"/>
    <cellStyle name="표준 55 6" xfId="12260"/>
    <cellStyle name="표준 55 6 2" xfId="12261"/>
    <cellStyle name="표준 55 6 2 2" xfId="12262"/>
    <cellStyle name="표준 55 6 2 2 2" xfId="12263"/>
    <cellStyle name="표준 55 6 2 2 2 2" xfId="12264"/>
    <cellStyle name="표준 55 6 2 2 2 2 2" xfId="12265"/>
    <cellStyle name="표준 55 6 2 2 2 3" xfId="12266"/>
    <cellStyle name="표준 55 6 2 2 3" xfId="12267"/>
    <cellStyle name="표준 55 6 2 2 3 2" xfId="12268"/>
    <cellStyle name="표준 55 6 2 2 4" xfId="12269"/>
    <cellStyle name="표준 55 6 2 3" xfId="12270"/>
    <cellStyle name="표준 55 6 2 3 2" xfId="12271"/>
    <cellStyle name="표준 55 6 2 3 2 2" xfId="12272"/>
    <cellStyle name="표준 55 6 2 3 2 2 2" xfId="12273"/>
    <cellStyle name="표준 55 6 2 3 2 3" xfId="12274"/>
    <cellStyle name="표준 55 6 2 3 3" xfId="12275"/>
    <cellStyle name="표준 55 6 2 3 3 2" xfId="12276"/>
    <cellStyle name="표준 55 6 2 3 4" xfId="12277"/>
    <cellStyle name="표준 55 6 2 4" xfId="12278"/>
    <cellStyle name="표준 55 6 2 4 2" xfId="12279"/>
    <cellStyle name="표준 55 6 2 4 2 2" xfId="12280"/>
    <cellStyle name="표준 55 6 2 4 3" xfId="12281"/>
    <cellStyle name="표준 55 6 2 5" xfId="12282"/>
    <cellStyle name="표준 55 6 2 5 2" xfId="12283"/>
    <cellStyle name="표준 55 6 2 6" xfId="12284"/>
    <cellStyle name="표준 55 6 3" xfId="12285"/>
    <cellStyle name="표준 55 6 3 2" xfId="12286"/>
    <cellStyle name="표준 55 6 3 2 2" xfId="12287"/>
    <cellStyle name="표준 55 6 3 2 2 2" xfId="12288"/>
    <cellStyle name="표준 55 6 3 2 3" xfId="12289"/>
    <cellStyle name="표준 55 6 3 3" xfId="12290"/>
    <cellStyle name="표준 55 6 3 3 2" xfId="12291"/>
    <cellStyle name="표준 55 6 3 4" xfId="12292"/>
    <cellStyle name="표준 55 6 4" xfId="12293"/>
    <cellStyle name="표준 55 6 4 2" xfId="12294"/>
    <cellStyle name="표준 55 6 4 2 2" xfId="12295"/>
    <cellStyle name="표준 55 6 4 2 2 2" xfId="12296"/>
    <cellStyle name="표준 55 6 4 2 3" xfId="12297"/>
    <cellStyle name="표준 55 6 4 3" xfId="12298"/>
    <cellStyle name="표준 55 6 4 3 2" xfId="12299"/>
    <cellStyle name="표준 55 6 4 4" xfId="12300"/>
    <cellStyle name="표준 55 6 5" xfId="12301"/>
    <cellStyle name="표준 55 6 5 2" xfId="12302"/>
    <cellStyle name="표준 55 6 5 2 2" xfId="12303"/>
    <cellStyle name="표준 55 6 5 3" xfId="12304"/>
    <cellStyle name="표준 55 6 6" xfId="12305"/>
    <cellStyle name="표준 55 6 6 2" xfId="12306"/>
    <cellStyle name="표준 55 6 7" xfId="12307"/>
    <cellStyle name="표준 55 7" xfId="12308"/>
    <cellStyle name="표준 55 7 2" xfId="12309"/>
    <cellStyle name="표준 55 7 2 2" xfId="12310"/>
    <cellStyle name="표준 55 7 2 2 2" xfId="12311"/>
    <cellStyle name="표준 55 7 2 2 2 2" xfId="12312"/>
    <cellStyle name="표준 55 7 2 2 2 2 2" xfId="12313"/>
    <cellStyle name="표준 55 7 2 2 2 3" xfId="12314"/>
    <cellStyle name="표준 55 7 2 2 3" xfId="12315"/>
    <cellStyle name="표준 55 7 2 2 3 2" xfId="12316"/>
    <cellStyle name="표준 55 7 2 2 4" xfId="12317"/>
    <cellStyle name="표준 55 7 2 3" xfId="12318"/>
    <cellStyle name="표준 55 7 2 3 2" xfId="12319"/>
    <cellStyle name="표준 55 7 2 3 2 2" xfId="12320"/>
    <cellStyle name="표준 55 7 2 3 2 2 2" xfId="12321"/>
    <cellStyle name="표준 55 7 2 3 2 3" xfId="12322"/>
    <cellStyle name="표준 55 7 2 3 3" xfId="12323"/>
    <cellStyle name="표준 55 7 2 3 3 2" xfId="12324"/>
    <cellStyle name="표준 55 7 2 3 4" xfId="12325"/>
    <cellStyle name="표준 55 7 2 4" xfId="12326"/>
    <cellStyle name="표준 55 7 2 4 2" xfId="12327"/>
    <cellStyle name="표준 55 7 2 4 2 2" xfId="12328"/>
    <cellStyle name="표준 55 7 2 4 3" xfId="12329"/>
    <cellStyle name="표준 55 7 2 5" xfId="12330"/>
    <cellStyle name="표준 55 7 2 5 2" xfId="12331"/>
    <cellStyle name="표준 55 7 2 6" xfId="12332"/>
    <cellStyle name="표준 55 7 3" xfId="12333"/>
    <cellStyle name="표준 55 7 3 2" xfId="12334"/>
    <cellStyle name="표준 55 7 3 2 2" xfId="12335"/>
    <cellStyle name="표준 55 7 3 2 2 2" xfId="12336"/>
    <cellStyle name="표준 55 7 3 2 3" xfId="12337"/>
    <cellStyle name="표준 55 7 3 3" xfId="12338"/>
    <cellStyle name="표준 55 7 3 3 2" xfId="12339"/>
    <cellStyle name="표준 55 7 3 4" xfId="12340"/>
    <cellStyle name="표준 55 7 4" xfId="12341"/>
    <cellStyle name="표준 55 7 4 2" xfId="12342"/>
    <cellStyle name="표준 55 7 4 2 2" xfId="12343"/>
    <cellStyle name="표준 55 7 4 2 2 2" xfId="12344"/>
    <cellStyle name="표준 55 7 4 2 3" xfId="12345"/>
    <cellStyle name="표준 55 7 4 3" xfId="12346"/>
    <cellStyle name="표준 55 7 4 3 2" xfId="12347"/>
    <cellStyle name="표준 55 7 4 4" xfId="12348"/>
    <cellStyle name="표준 55 7 5" xfId="12349"/>
    <cellStyle name="표준 55 7 5 2" xfId="12350"/>
    <cellStyle name="표준 55 7 5 2 2" xfId="12351"/>
    <cellStyle name="표준 55 7 5 3" xfId="12352"/>
    <cellStyle name="표준 55 7 6" xfId="12353"/>
    <cellStyle name="표준 55 7 6 2" xfId="12354"/>
    <cellStyle name="표준 55 7 7" xfId="12355"/>
    <cellStyle name="표준 55 8" xfId="12356"/>
    <cellStyle name="표준 55 8 2" xfId="12357"/>
    <cellStyle name="표준 55 8 2 2" xfId="12358"/>
    <cellStyle name="표준 55 8 2 2 2" xfId="12359"/>
    <cellStyle name="표준 55 8 2 2 2 2" xfId="12360"/>
    <cellStyle name="표준 55 8 2 2 3" xfId="12361"/>
    <cellStyle name="표준 55 8 2 3" xfId="12362"/>
    <cellStyle name="표준 55 8 2 3 2" xfId="12363"/>
    <cellStyle name="표준 55 8 2 4" xfId="12364"/>
    <cellStyle name="표준 55 8 3" xfId="12365"/>
    <cellStyle name="표준 55 8 3 2" xfId="12366"/>
    <cellStyle name="표준 55 8 3 2 2" xfId="12367"/>
    <cellStyle name="표준 55 8 3 2 2 2" xfId="12368"/>
    <cellStyle name="표준 55 8 3 2 3" xfId="12369"/>
    <cellStyle name="표준 55 8 3 3" xfId="12370"/>
    <cellStyle name="표준 55 8 3 3 2" xfId="12371"/>
    <cellStyle name="표준 55 8 3 4" xfId="12372"/>
    <cellStyle name="표준 55 8 4" xfId="12373"/>
    <cellStyle name="표준 55 8 4 2" xfId="12374"/>
    <cellStyle name="표준 55 8 4 2 2" xfId="12375"/>
    <cellStyle name="표준 55 8 4 3" xfId="12376"/>
    <cellStyle name="표준 55 8 5" xfId="12377"/>
    <cellStyle name="표준 55 8 5 2" xfId="12378"/>
    <cellStyle name="표준 55 8 6" xfId="12379"/>
    <cellStyle name="표준 55 9" xfId="12380"/>
    <cellStyle name="표준 55 9 2" xfId="12381"/>
    <cellStyle name="표준 55 9 2 2" xfId="12382"/>
    <cellStyle name="표준 55 9 2 2 2" xfId="12383"/>
    <cellStyle name="표준 55 9 2 3" xfId="12384"/>
    <cellStyle name="표준 55 9 3" xfId="12385"/>
    <cellStyle name="표준 55 9 3 2" xfId="12386"/>
    <cellStyle name="표준 55 9 4" xfId="12387"/>
    <cellStyle name="표준 56" xfId="12388"/>
    <cellStyle name="표준 56 10" xfId="12389"/>
    <cellStyle name="표준 56 10 2" xfId="12390"/>
    <cellStyle name="표준 56 10 2 2" xfId="12391"/>
    <cellStyle name="표준 56 10 2 2 2" xfId="12392"/>
    <cellStyle name="표준 56 10 2 3" xfId="12393"/>
    <cellStyle name="표준 56 10 3" xfId="12394"/>
    <cellStyle name="표준 56 10 3 2" xfId="12395"/>
    <cellStyle name="표준 56 10 4" xfId="12396"/>
    <cellStyle name="표준 56 11" xfId="12397"/>
    <cellStyle name="표준 56 11 2" xfId="12398"/>
    <cellStyle name="표준 56 11 2 2" xfId="12399"/>
    <cellStyle name="표준 56 11 3" xfId="12400"/>
    <cellStyle name="표준 56 12" xfId="12401"/>
    <cellStyle name="표준 56 12 2" xfId="12402"/>
    <cellStyle name="표준 56 13" xfId="12403"/>
    <cellStyle name="표준 56 2" xfId="12404"/>
    <cellStyle name="표준 56 2 10" xfId="12405"/>
    <cellStyle name="표준 56 2 10 2" xfId="12406"/>
    <cellStyle name="표준 56 2 10 2 2" xfId="12407"/>
    <cellStyle name="표준 56 2 10 3" xfId="12408"/>
    <cellStyle name="표준 56 2 11" xfId="12409"/>
    <cellStyle name="표준 56 2 11 2" xfId="12410"/>
    <cellStyle name="표준 56 2 12" xfId="12411"/>
    <cellStyle name="표준 56 2 2" xfId="12412"/>
    <cellStyle name="표준 56 2 2 10" xfId="12413"/>
    <cellStyle name="표준 56 2 2 2" xfId="12414"/>
    <cellStyle name="표준 56 2 2 2 2" xfId="12415"/>
    <cellStyle name="표준 56 2 2 2 2 2" xfId="12416"/>
    <cellStyle name="표준 56 2 2 2 2 2 2" xfId="12417"/>
    <cellStyle name="표준 56 2 2 2 2 2 2 2" xfId="12418"/>
    <cellStyle name="표준 56 2 2 2 2 2 2 2 2" xfId="12419"/>
    <cellStyle name="표준 56 2 2 2 2 2 2 2 2 2" xfId="12420"/>
    <cellStyle name="표준 56 2 2 2 2 2 2 2 3" xfId="12421"/>
    <cellStyle name="표준 56 2 2 2 2 2 2 3" xfId="12422"/>
    <cellStyle name="표준 56 2 2 2 2 2 2 3 2" xfId="12423"/>
    <cellStyle name="표준 56 2 2 2 2 2 2 4" xfId="12424"/>
    <cellStyle name="표준 56 2 2 2 2 2 3" xfId="12425"/>
    <cellStyle name="표준 56 2 2 2 2 2 3 2" xfId="12426"/>
    <cellStyle name="표준 56 2 2 2 2 2 3 2 2" xfId="12427"/>
    <cellStyle name="표준 56 2 2 2 2 2 3 2 2 2" xfId="12428"/>
    <cellStyle name="표준 56 2 2 2 2 2 3 2 3" xfId="12429"/>
    <cellStyle name="표준 56 2 2 2 2 2 3 3" xfId="12430"/>
    <cellStyle name="표준 56 2 2 2 2 2 3 3 2" xfId="12431"/>
    <cellStyle name="표준 56 2 2 2 2 2 3 4" xfId="12432"/>
    <cellStyle name="표준 56 2 2 2 2 2 4" xfId="12433"/>
    <cellStyle name="표준 56 2 2 2 2 2 4 2" xfId="12434"/>
    <cellStyle name="표준 56 2 2 2 2 2 4 2 2" xfId="12435"/>
    <cellStyle name="표준 56 2 2 2 2 2 4 3" xfId="12436"/>
    <cellStyle name="표준 56 2 2 2 2 2 5" xfId="12437"/>
    <cellStyle name="표준 56 2 2 2 2 2 5 2" xfId="12438"/>
    <cellStyle name="표준 56 2 2 2 2 2 6" xfId="12439"/>
    <cellStyle name="표준 56 2 2 2 2 3" xfId="12440"/>
    <cellStyle name="표준 56 2 2 2 2 3 2" xfId="12441"/>
    <cellStyle name="표준 56 2 2 2 2 3 2 2" xfId="12442"/>
    <cellStyle name="표준 56 2 2 2 2 3 2 2 2" xfId="12443"/>
    <cellStyle name="표준 56 2 2 2 2 3 2 3" xfId="12444"/>
    <cellStyle name="표준 56 2 2 2 2 3 3" xfId="12445"/>
    <cellStyle name="표준 56 2 2 2 2 3 3 2" xfId="12446"/>
    <cellStyle name="표준 56 2 2 2 2 3 4" xfId="12447"/>
    <cellStyle name="표준 56 2 2 2 2 4" xfId="12448"/>
    <cellStyle name="표준 56 2 2 2 2 4 2" xfId="12449"/>
    <cellStyle name="표준 56 2 2 2 2 4 2 2" xfId="12450"/>
    <cellStyle name="표준 56 2 2 2 2 4 2 2 2" xfId="12451"/>
    <cellStyle name="표준 56 2 2 2 2 4 2 3" xfId="12452"/>
    <cellStyle name="표준 56 2 2 2 2 4 3" xfId="12453"/>
    <cellStyle name="표준 56 2 2 2 2 4 3 2" xfId="12454"/>
    <cellStyle name="표준 56 2 2 2 2 4 4" xfId="12455"/>
    <cellStyle name="표준 56 2 2 2 2 5" xfId="12456"/>
    <cellStyle name="표준 56 2 2 2 2 5 2" xfId="12457"/>
    <cellStyle name="표준 56 2 2 2 2 5 2 2" xfId="12458"/>
    <cellStyle name="표준 56 2 2 2 2 5 3" xfId="12459"/>
    <cellStyle name="표준 56 2 2 2 2 6" xfId="12460"/>
    <cellStyle name="표준 56 2 2 2 2 6 2" xfId="12461"/>
    <cellStyle name="표준 56 2 2 2 2 7" xfId="12462"/>
    <cellStyle name="표준 56 2 2 2 3" xfId="12463"/>
    <cellStyle name="표준 56 2 2 2 3 2" xfId="12464"/>
    <cellStyle name="표준 56 2 2 2 3 2 2" xfId="12465"/>
    <cellStyle name="표준 56 2 2 2 3 2 2 2" xfId="12466"/>
    <cellStyle name="표준 56 2 2 2 3 2 2 2 2" xfId="12467"/>
    <cellStyle name="표준 56 2 2 2 3 2 2 2 2 2" xfId="12468"/>
    <cellStyle name="표준 56 2 2 2 3 2 2 2 3" xfId="12469"/>
    <cellStyle name="표준 56 2 2 2 3 2 2 3" xfId="12470"/>
    <cellStyle name="표준 56 2 2 2 3 2 2 3 2" xfId="12471"/>
    <cellStyle name="표준 56 2 2 2 3 2 2 4" xfId="12472"/>
    <cellStyle name="표준 56 2 2 2 3 2 3" xfId="12473"/>
    <cellStyle name="표준 56 2 2 2 3 2 3 2" xfId="12474"/>
    <cellStyle name="표준 56 2 2 2 3 2 3 2 2" xfId="12475"/>
    <cellStyle name="표준 56 2 2 2 3 2 3 2 2 2" xfId="12476"/>
    <cellStyle name="표준 56 2 2 2 3 2 3 2 3" xfId="12477"/>
    <cellStyle name="표준 56 2 2 2 3 2 3 3" xfId="12478"/>
    <cellStyle name="표준 56 2 2 2 3 2 3 3 2" xfId="12479"/>
    <cellStyle name="표준 56 2 2 2 3 2 3 4" xfId="12480"/>
    <cellStyle name="표준 56 2 2 2 3 2 4" xfId="12481"/>
    <cellStyle name="표준 56 2 2 2 3 2 4 2" xfId="12482"/>
    <cellStyle name="표준 56 2 2 2 3 2 4 2 2" xfId="12483"/>
    <cellStyle name="표준 56 2 2 2 3 2 4 3" xfId="12484"/>
    <cellStyle name="표준 56 2 2 2 3 2 5" xfId="12485"/>
    <cellStyle name="표준 56 2 2 2 3 2 5 2" xfId="12486"/>
    <cellStyle name="표준 56 2 2 2 3 2 6" xfId="12487"/>
    <cellStyle name="표준 56 2 2 2 3 3" xfId="12488"/>
    <cellStyle name="표준 56 2 2 2 3 3 2" xfId="12489"/>
    <cellStyle name="표준 56 2 2 2 3 3 2 2" xfId="12490"/>
    <cellStyle name="표준 56 2 2 2 3 3 2 2 2" xfId="12491"/>
    <cellStyle name="표준 56 2 2 2 3 3 2 3" xfId="12492"/>
    <cellStyle name="표준 56 2 2 2 3 3 3" xfId="12493"/>
    <cellStyle name="표준 56 2 2 2 3 3 3 2" xfId="12494"/>
    <cellStyle name="표준 56 2 2 2 3 3 4" xfId="12495"/>
    <cellStyle name="표준 56 2 2 2 3 4" xfId="12496"/>
    <cellStyle name="표준 56 2 2 2 3 4 2" xfId="12497"/>
    <cellStyle name="표준 56 2 2 2 3 4 2 2" xfId="12498"/>
    <cellStyle name="표준 56 2 2 2 3 4 2 2 2" xfId="12499"/>
    <cellStyle name="표준 56 2 2 2 3 4 2 3" xfId="12500"/>
    <cellStyle name="표준 56 2 2 2 3 4 3" xfId="12501"/>
    <cellStyle name="표준 56 2 2 2 3 4 3 2" xfId="12502"/>
    <cellStyle name="표준 56 2 2 2 3 4 4" xfId="12503"/>
    <cellStyle name="표준 56 2 2 2 3 5" xfId="12504"/>
    <cellStyle name="표준 56 2 2 2 3 5 2" xfId="12505"/>
    <cellStyle name="표준 56 2 2 2 3 5 2 2" xfId="12506"/>
    <cellStyle name="표준 56 2 2 2 3 5 3" xfId="12507"/>
    <cellStyle name="표준 56 2 2 2 3 6" xfId="12508"/>
    <cellStyle name="표준 56 2 2 2 3 6 2" xfId="12509"/>
    <cellStyle name="표준 56 2 2 2 3 7" xfId="12510"/>
    <cellStyle name="표준 56 2 2 2 4" xfId="12511"/>
    <cellStyle name="표준 56 2 2 2 4 2" xfId="12512"/>
    <cellStyle name="표준 56 2 2 2 4 2 2" xfId="12513"/>
    <cellStyle name="표준 56 2 2 2 4 2 2 2" xfId="12514"/>
    <cellStyle name="표준 56 2 2 2 4 2 2 2 2" xfId="12515"/>
    <cellStyle name="표준 56 2 2 2 4 2 2 3" xfId="12516"/>
    <cellStyle name="표준 56 2 2 2 4 2 3" xfId="12517"/>
    <cellStyle name="표준 56 2 2 2 4 2 3 2" xfId="12518"/>
    <cellStyle name="표준 56 2 2 2 4 2 4" xfId="12519"/>
    <cellStyle name="표준 56 2 2 2 4 3" xfId="12520"/>
    <cellStyle name="표준 56 2 2 2 4 3 2" xfId="12521"/>
    <cellStyle name="표준 56 2 2 2 4 3 2 2" xfId="12522"/>
    <cellStyle name="표준 56 2 2 2 4 3 2 2 2" xfId="12523"/>
    <cellStyle name="표준 56 2 2 2 4 3 2 3" xfId="12524"/>
    <cellStyle name="표준 56 2 2 2 4 3 3" xfId="12525"/>
    <cellStyle name="표준 56 2 2 2 4 3 3 2" xfId="12526"/>
    <cellStyle name="표준 56 2 2 2 4 3 4" xfId="12527"/>
    <cellStyle name="표준 56 2 2 2 4 4" xfId="12528"/>
    <cellStyle name="표준 56 2 2 2 4 4 2" xfId="12529"/>
    <cellStyle name="표준 56 2 2 2 4 4 2 2" xfId="12530"/>
    <cellStyle name="표준 56 2 2 2 4 4 3" xfId="12531"/>
    <cellStyle name="표준 56 2 2 2 4 5" xfId="12532"/>
    <cellStyle name="표준 56 2 2 2 4 5 2" xfId="12533"/>
    <cellStyle name="표준 56 2 2 2 4 6" xfId="12534"/>
    <cellStyle name="표준 56 2 2 2 5" xfId="12535"/>
    <cellStyle name="표준 56 2 2 2 5 2" xfId="12536"/>
    <cellStyle name="표준 56 2 2 2 5 2 2" xfId="12537"/>
    <cellStyle name="표준 56 2 2 2 5 2 2 2" xfId="12538"/>
    <cellStyle name="표준 56 2 2 2 5 2 3" xfId="12539"/>
    <cellStyle name="표준 56 2 2 2 5 3" xfId="12540"/>
    <cellStyle name="표준 56 2 2 2 5 3 2" xfId="12541"/>
    <cellStyle name="표준 56 2 2 2 5 4" xfId="12542"/>
    <cellStyle name="표준 56 2 2 2 6" xfId="12543"/>
    <cellStyle name="표준 56 2 2 2 6 2" xfId="12544"/>
    <cellStyle name="표준 56 2 2 2 6 2 2" xfId="12545"/>
    <cellStyle name="표준 56 2 2 2 6 2 2 2" xfId="12546"/>
    <cellStyle name="표준 56 2 2 2 6 2 3" xfId="12547"/>
    <cellStyle name="표준 56 2 2 2 6 3" xfId="12548"/>
    <cellStyle name="표준 56 2 2 2 6 3 2" xfId="12549"/>
    <cellStyle name="표준 56 2 2 2 6 4" xfId="12550"/>
    <cellStyle name="표준 56 2 2 2 7" xfId="12551"/>
    <cellStyle name="표준 56 2 2 2 7 2" xfId="12552"/>
    <cellStyle name="표준 56 2 2 2 7 2 2" xfId="12553"/>
    <cellStyle name="표준 56 2 2 2 7 3" xfId="12554"/>
    <cellStyle name="표준 56 2 2 2 8" xfId="12555"/>
    <cellStyle name="표준 56 2 2 2 8 2" xfId="12556"/>
    <cellStyle name="표준 56 2 2 2 9" xfId="12557"/>
    <cellStyle name="표준 56 2 2 3" xfId="12558"/>
    <cellStyle name="표준 56 2 2 3 2" xfId="12559"/>
    <cellStyle name="표준 56 2 2 3 2 2" xfId="12560"/>
    <cellStyle name="표준 56 2 2 3 2 2 2" xfId="12561"/>
    <cellStyle name="표준 56 2 2 3 2 2 2 2" xfId="12562"/>
    <cellStyle name="표준 56 2 2 3 2 2 2 2 2" xfId="12563"/>
    <cellStyle name="표준 56 2 2 3 2 2 2 3" xfId="12564"/>
    <cellStyle name="표준 56 2 2 3 2 2 3" xfId="12565"/>
    <cellStyle name="표준 56 2 2 3 2 2 3 2" xfId="12566"/>
    <cellStyle name="표준 56 2 2 3 2 2 4" xfId="12567"/>
    <cellStyle name="표준 56 2 2 3 2 3" xfId="12568"/>
    <cellStyle name="표준 56 2 2 3 2 3 2" xfId="12569"/>
    <cellStyle name="표준 56 2 2 3 2 3 2 2" xfId="12570"/>
    <cellStyle name="표준 56 2 2 3 2 3 2 2 2" xfId="12571"/>
    <cellStyle name="표준 56 2 2 3 2 3 2 3" xfId="12572"/>
    <cellStyle name="표준 56 2 2 3 2 3 3" xfId="12573"/>
    <cellStyle name="표준 56 2 2 3 2 3 3 2" xfId="12574"/>
    <cellStyle name="표준 56 2 2 3 2 3 4" xfId="12575"/>
    <cellStyle name="표준 56 2 2 3 2 4" xfId="12576"/>
    <cellStyle name="표준 56 2 2 3 2 4 2" xfId="12577"/>
    <cellStyle name="표준 56 2 2 3 2 4 2 2" xfId="12578"/>
    <cellStyle name="표준 56 2 2 3 2 4 3" xfId="12579"/>
    <cellStyle name="표준 56 2 2 3 2 5" xfId="12580"/>
    <cellStyle name="표준 56 2 2 3 2 5 2" xfId="12581"/>
    <cellStyle name="표준 56 2 2 3 2 6" xfId="12582"/>
    <cellStyle name="표준 56 2 2 3 3" xfId="12583"/>
    <cellStyle name="표준 56 2 2 3 3 2" xfId="12584"/>
    <cellStyle name="표준 56 2 2 3 3 2 2" xfId="12585"/>
    <cellStyle name="표준 56 2 2 3 3 2 2 2" xfId="12586"/>
    <cellStyle name="표준 56 2 2 3 3 2 3" xfId="12587"/>
    <cellStyle name="표준 56 2 2 3 3 3" xfId="12588"/>
    <cellStyle name="표준 56 2 2 3 3 3 2" xfId="12589"/>
    <cellStyle name="표준 56 2 2 3 3 4" xfId="12590"/>
    <cellStyle name="표준 56 2 2 3 4" xfId="12591"/>
    <cellStyle name="표준 56 2 2 3 4 2" xfId="12592"/>
    <cellStyle name="표준 56 2 2 3 4 2 2" xfId="12593"/>
    <cellStyle name="표준 56 2 2 3 4 2 2 2" xfId="12594"/>
    <cellStyle name="표준 56 2 2 3 4 2 3" xfId="12595"/>
    <cellStyle name="표준 56 2 2 3 4 3" xfId="12596"/>
    <cellStyle name="표준 56 2 2 3 4 3 2" xfId="12597"/>
    <cellStyle name="표준 56 2 2 3 4 4" xfId="12598"/>
    <cellStyle name="표준 56 2 2 3 5" xfId="12599"/>
    <cellStyle name="표준 56 2 2 3 5 2" xfId="12600"/>
    <cellStyle name="표준 56 2 2 3 5 2 2" xfId="12601"/>
    <cellStyle name="표준 56 2 2 3 5 3" xfId="12602"/>
    <cellStyle name="표준 56 2 2 3 6" xfId="12603"/>
    <cellStyle name="표준 56 2 2 3 6 2" xfId="12604"/>
    <cellStyle name="표준 56 2 2 3 7" xfId="12605"/>
    <cellStyle name="표준 56 2 2 4" xfId="12606"/>
    <cellStyle name="표준 56 2 2 4 2" xfId="12607"/>
    <cellStyle name="표준 56 2 2 4 2 2" xfId="12608"/>
    <cellStyle name="표준 56 2 2 4 2 2 2" xfId="12609"/>
    <cellStyle name="표준 56 2 2 4 2 2 2 2" xfId="12610"/>
    <cellStyle name="표준 56 2 2 4 2 2 2 2 2" xfId="12611"/>
    <cellStyle name="표준 56 2 2 4 2 2 2 3" xfId="12612"/>
    <cellStyle name="표준 56 2 2 4 2 2 3" xfId="12613"/>
    <cellStyle name="표준 56 2 2 4 2 2 3 2" xfId="12614"/>
    <cellStyle name="표준 56 2 2 4 2 2 4" xfId="12615"/>
    <cellStyle name="표준 56 2 2 4 2 3" xfId="12616"/>
    <cellStyle name="표준 56 2 2 4 2 3 2" xfId="12617"/>
    <cellStyle name="표준 56 2 2 4 2 3 2 2" xfId="12618"/>
    <cellStyle name="표준 56 2 2 4 2 3 2 2 2" xfId="12619"/>
    <cellStyle name="표준 56 2 2 4 2 3 2 3" xfId="12620"/>
    <cellStyle name="표준 56 2 2 4 2 3 3" xfId="12621"/>
    <cellStyle name="표준 56 2 2 4 2 3 3 2" xfId="12622"/>
    <cellStyle name="표준 56 2 2 4 2 3 4" xfId="12623"/>
    <cellStyle name="표준 56 2 2 4 2 4" xfId="12624"/>
    <cellStyle name="표준 56 2 2 4 2 4 2" xfId="12625"/>
    <cellStyle name="표준 56 2 2 4 2 4 2 2" xfId="12626"/>
    <cellStyle name="표준 56 2 2 4 2 4 3" xfId="12627"/>
    <cellStyle name="표준 56 2 2 4 2 5" xfId="12628"/>
    <cellStyle name="표준 56 2 2 4 2 5 2" xfId="12629"/>
    <cellStyle name="표준 56 2 2 4 2 6" xfId="12630"/>
    <cellStyle name="표준 56 2 2 4 3" xfId="12631"/>
    <cellStyle name="표준 56 2 2 4 3 2" xfId="12632"/>
    <cellStyle name="표준 56 2 2 4 3 2 2" xfId="12633"/>
    <cellStyle name="표준 56 2 2 4 3 2 2 2" xfId="12634"/>
    <cellStyle name="표준 56 2 2 4 3 2 3" xfId="12635"/>
    <cellStyle name="표준 56 2 2 4 3 3" xfId="12636"/>
    <cellStyle name="표준 56 2 2 4 3 3 2" xfId="12637"/>
    <cellStyle name="표준 56 2 2 4 3 4" xfId="12638"/>
    <cellStyle name="표준 56 2 2 4 4" xfId="12639"/>
    <cellStyle name="표준 56 2 2 4 4 2" xfId="12640"/>
    <cellStyle name="표준 56 2 2 4 4 2 2" xfId="12641"/>
    <cellStyle name="표준 56 2 2 4 4 2 2 2" xfId="12642"/>
    <cellStyle name="표준 56 2 2 4 4 2 3" xfId="12643"/>
    <cellStyle name="표준 56 2 2 4 4 3" xfId="12644"/>
    <cellStyle name="표준 56 2 2 4 4 3 2" xfId="12645"/>
    <cellStyle name="표준 56 2 2 4 4 4" xfId="12646"/>
    <cellStyle name="표준 56 2 2 4 5" xfId="12647"/>
    <cellStyle name="표준 56 2 2 4 5 2" xfId="12648"/>
    <cellStyle name="표준 56 2 2 4 5 2 2" xfId="12649"/>
    <cellStyle name="표준 56 2 2 4 5 3" xfId="12650"/>
    <cellStyle name="표준 56 2 2 4 6" xfId="12651"/>
    <cellStyle name="표준 56 2 2 4 6 2" xfId="12652"/>
    <cellStyle name="표준 56 2 2 4 7" xfId="12653"/>
    <cellStyle name="표준 56 2 2 5" xfId="12654"/>
    <cellStyle name="표준 56 2 2 5 2" xfId="12655"/>
    <cellStyle name="표준 56 2 2 5 2 2" xfId="12656"/>
    <cellStyle name="표준 56 2 2 5 2 2 2" xfId="12657"/>
    <cellStyle name="표준 56 2 2 5 2 2 2 2" xfId="12658"/>
    <cellStyle name="표준 56 2 2 5 2 2 3" xfId="12659"/>
    <cellStyle name="표준 56 2 2 5 2 3" xfId="12660"/>
    <cellStyle name="표준 56 2 2 5 2 3 2" xfId="12661"/>
    <cellStyle name="표준 56 2 2 5 2 4" xfId="12662"/>
    <cellStyle name="표준 56 2 2 5 3" xfId="12663"/>
    <cellStyle name="표준 56 2 2 5 3 2" xfId="12664"/>
    <cellStyle name="표준 56 2 2 5 3 2 2" xfId="12665"/>
    <cellStyle name="표준 56 2 2 5 3 2 2 2" xfId="12666"/>
    <cellStyle name="표준 56 2 2 5 3 2 3" xfId="12667"/>
    <cellStyle name="표준 56 2 2 5 3 3" xfId="12668"/>
    <cellStyle name="표준 56 2 2 5 3 3 2" xfId="12669"/>
    <cellStyle name="표준 56 2 2 5 3 4" xfId="12670"/>
    <cellStyle name="표준 56 2 2 5 4" xfId="12671"/>
    <cellStyle name="표준 56 2 2 5 4 2" xfId="12672"/>
    <cellStyle name="표준 56 2 2 5 4 2 2" xfId="12673"/>
    <cellStyle name="표준 56 2 2 5 4 3" xfId="12674"/>
    <cellStyle name="표준 56 2 2 5 5" xfId="12675"/>
    <cellStyle name="표준 56 2 2 5 5 2" xfId="12676"/>
    <cellStyle name="표준 56 2 2 5 6" xfId="12677"/>
    <cellStyle name="표준 56 2 2 6" xfId="12678"/>
    <cellStyle name="표준 56 2 2 6 2" xfId="12679"/>
    <cellStyle name="표준 56 2 2 6 2 2" xfId="12680"/>
    <cellStyle name="표준 56 2 2 6 2 2 2" xfId="12681"/>
    <cellStyle name="표준 56 2 2 6 2 3" xfId="12682"/>
    <cellStyle name="표준 56 2 2 6 3" xfId="12683"/>
    <cellStyle name="표준 56 2 2 6 3 2" xfId="12684"/>
    <cellStyle name="표준 56 2 2 6 4" xfId="12685"/>
    <cellStyle name="표준 56 2 2 7" xfId="12686"/>
    <cellStyle name="표준 56 2 2 7 2" xfId="12687"/>
    <cellStyle name="표준 56 2 2 7 2 2" xfId="12688"/>
    <cellStyle name="표준 56 2 2 7 2 2 2" xfId="12689"/>
    <cellStyle name="표준 56 2 2 7 2 3" xfId="12690"/>
    <cellStyle name="표준 56 2 2 7 3" xfId="12691"/>
    <cellStyle name="표준 56 2 2 7 3 2" xfId="12692"/>
    <cellStyle name="표준 56 2 2 7 4" xfId="12693"/>
    <cellStyle name="표준 56 2 2 8" xfId="12694"/>
    <cellStyle name="표준 56 2 2 8 2" xfId="12695"/>
    <cellStyle name="표준 56 2 2 8 2 2" xfId="12696"/>
    <cellStyle name="표준 56 2 2 8 3" xfId="12697"/>
    <cellStyle name="표준 56 2 2 9" xfId="12698"/>
    <cellStyle name="표준 56 2 2 9 2" xfId="12699"/>
    <cellStyle name="표준 56 2 3" xfId="12700"/>
    <cellStyle name="표준 56 2 3 10" xfId="12701"/>
    <cellStyle name="표준 56 2 3 2" xfId="12702"/>
    <cellStyle name="표준 56 2 3 2 2" xfId="12703"/>
    <cellStyle name="표준 56 2 3 2 2 2" xfId="12704"/>
    <cellStyle name="표준 56 2 3 2 2 2 2" xfId="12705"/>
    <cellStyle name="표준 56 2 3 2 2 2 2 2" xfId="12706"/>
    <cellStyle name="표준 56 2 3 2 2 2 2 2 2" xfId="12707"/>
    <cellStyle name="표준 56 2 3 2 2 2 2 2 2 2" xfId="12708"/>
    <cellStyle name="표준 56 2 3 2 2 2 2 2 3" xfId="12709"/>
    <cellStyle name="표준 56 2 3 2 2 2 2 3" xfId="12710"/>
    <cellStyle name="표준 56 2 3 2 2 2 2 3 2" xfId="12711"/>
    <cellStyle name="표준 56 2 3 2 2 2 2 4" xfId="12712"/>
    <cellStyle name="표준 56 2 3 2 2 2 3" xfId="12713"/>
    <cellStyle name="표준 56 2 3 2 2 2 3 2" xfId="12714"/>
    <cellStyle name="표준 56 2 3 2 2 2 3 2 2" xfId="12715"/>
    <cellStyle name="표준 56 2 3 2 2 2 3 2 2 2" xfId="12716"/>
    <cellStyle name="표준 56 2 3 2 2 2 3 2 3" xfId="12717"/>
    <cellStyle name="표준 56 2 3 2 2 2 3 3" xfId="12718"/>
    <cellStyle name="표준 56 2 3 2 2 2 3 3 2" xfId="12719"/>
    <cellStyle name="표준 56 2 3 2 2 2 3 4" xfId="12720"/>
    <cellStyle name="표준 56 2 3 2 2 2 4" xfId="12721"/>
    <cellStyle name="표준 56 2 3 2 2 2 4 2" xfId="12722"/>
    <cellStyle name="표준 56 2 3 2 2 2 4 2 2" xfId="12723"/>
    <cellStyle name="표준 56 2 3 2 2 2 4 3" xfId="12724"/>
    <cellStyle name="표준 56 2 3 2 2 2 5" xfId="12725"/>
    <cellStyle name="표준 56 2 3 2 2 2 5 2" xfId="12726"/>
    <cellStyle name="표준 56 2 3 2 2 2 6" xfId="12727"/>
    <cellStyle name="표준 56 2 3 2 2 3" xfId="12728"/>
    <cellStyle name="표준 56 2 3 2 2 3 2" xfId="12729"/>
    <cellStyle name="표준 56 2 3 2 2 3 2 2" xfId="12730"/>
    <cellStyle name="표준 56 2 3 2 2 3 2 2 2" xfId="12731"/>
    <cellStyle name="표준 56 2 3 2 2 3 2 3" xfId="12732"/>
    <cellStyle name="표준 56 2 3 2 2 3 3" xfId="12733"/>
    <cellStyle name="표준 56 2 3 2 2 3 3 2" xfId="12734"/>
    <cellStyle name="표준 56 2 3 2 2 3 4" xfId="12735"/>
    <cellStyle name="표준 56 2 3 2 2 4" xfId="12736"/>
    <cellStyle name="표준 56 2 3 2 2 4 2" xfId="12737"/>
    <cellStyle name="표준 56 2 3 2 2 4 2 2" xfId="12738"/>
    <cellStyle name="표준 56 2 3 2 2 4 2 2 2" xfId="12739"/>
    <cellStyle name="표준 56 2 3 2 2 4 2 3" xfId="12740"/>
    <cellStyle name="표준 56 2 3 2 2 4 3" xfId="12741"/>
    <cellStyle name="표준 56 2 3 2 2 4 3 2" xfId="12742"/>
    <cellStyle name="표준 56 2 3 2 2 4 4" xfId="12743"/>
    <cellStyle name="표준 56 2 3 2 2 5" xfId="12744"/>
    <cellStyle name="표준 56 2 3 2 2 5 2" xfId="12745"/>
    <cellStyle name="표준 56 2 3 2 2 5 2 2" xfId="12746"/>
    <cellStyle name="표준 56 2 3 2 2 5 3" xfId="12747"/>
    <cellStyle name="표준 56 2 3 2 2 6" xfId="12748"/>
    <cellStyle name="표준 56 2 3 2 2 6 2" xfId="12749"/>
    <cellStyle name="표준 56 2 3 2 2 7" xfId="12750"/>
    <cellStyle name="표준 56 2 3 2 3" xfId="12751"/>
    <cellStyle name="표준 56 2 3 2 3 2" xfId="12752"/>
    <cellStyle name="표준 56 2 3 2 3 2 2" xfId="12753"/>
    <cellStyle name="표준 56 2 3 2 3 2 2 2" xfId="12754"/>
    <cellStyle name="표준 56 2 3 2 3 2 2 2 2" xfId="12755"/>
    <cellStyle name="표준 56 2 3 2 3 2 2 2 2 2" xfId="12756"/>
    <cellStyle name="표준 56 2 3 2 3 2 2 2 3" xfId="12757"/>
    <cellStyle name="표준 56 2 3 2 3 2 2 3" xfId="12758"/>
    <cellStyle name="표준 56 2 3 2 3 2 2 3 2" xfId="12759"/>
    <cellStyle name="표준 56 2 3 2 3 2 2 4" xfId="12760"/>
    <cellStyle name="표준 56 2 3 2 3 2 3" xfId="12761"/>
    <cellStyle name="표준 56 2 3 2 3 2 3 2" xfId="12762"/>
    <cellStyle name="표준 56 2 3 2 3 2 3 2 2" xfId="12763"/>
    <cellStyle name="표준 56 2 3 2 3 2 3 2 2 2" xfId="12764"/>
    <cellStyle name="표준 56 2 3 2 3 2 3 2 3" xfId="12765"/>
    <cellStyle name="표준 56 2 3 2 3 2 3 3" xfId="12766"/>
    <cellStyle name="표준 56 2 3 2 3 2 3 3 2" xfId="12767"/>
    <cellStyle name="표준 56 2 3 2 3 2 3 4" xfId="12768"/>
    <cellStyle name="표준 56 2 3 2 3 2 4" xfId="12769"/>
    <cellStyle name="표준 56 2 3 2 3 2 4 2" xfId="12770"/>
    <cellStyle name="표준 56 2 3 2 3 2 4 2 2" xfId="12771"/>
    <cellStyle name="표준 56 2 3 2 3 2 4 3" xfId="12772"/>
    <cellStyle name="표준 56 2 3 2 3 2 5" xfId="12773"/>
    <cellStyle name="표준 56 2 3 2 3 2 5 2" xfId="12774"/>
    <cellStyle name="표준 56 2 3 2 3 2 6" xfId="12775"/>
    <cellStyle name="표준 56 2 3 2 3 3" xfId="12776"/>
    <cellStyle name="표준 56 2 3 2 3 3 2" xfId="12777"/>
    <cellStyle name="표준 56 2 3 2 3 3 2 2" xfId="12778"/>
    <cellStyle name="표준 56 2 3 2 3 3 2 2 2" xfId="12779"/>
    <cellStyle name="표준 56 2 3 2 3 3 2 3" xfId="12780"/>
    <cellStyle name="표준 56 2 3 2 3 3 3" xfId="12781"/>
    <cellStyle name="표준 56 2 3 2 3 3 3 2" xfId="12782"/>
    <cellStyle name="표준 56 2 3 2 3 3 4" xfId="12783"/>
    <cellStyle name="표준 56 2 3 2 3 4" xfId="12784"/>
    <cellStyle name="표준 56 2 3 2 3 4 2" xfId="12785"/>
    <cellStyle name="표준 56 2 3 2 3 4 2 2" xfId="12786"/>
    <cellStyle name="표준 56 2 3 2 3 4 2 2 2" xfId="12787"/>
    <cellStyle name="표준 56 2 3 2 3 4 2 3" xfId="12788"/>
    <cellStyle name="표준 56 2 3 2 3 4 3" xfId="12789"/>
    <cellStyle name="표준 56 2 3 2 3 4 3 2" xfId="12790"/>
    <cellStyle name="표준 56 2 3 2 3 4 4" xfId="12791"/>
    <cellStyle name="표준 56 2 3 2 3 5" xfId="12792"/>
    <cellStyle name="표준 56 2 3 2 3 5 2" xfId="12793"/>
    <cellStyle name="표준 56 2 3 2 3 5 2 2" xfId="12794"/>
    <cellStyle name="표준 56 2 3 2 3 5 3" xfId="12795"/>
    <cellStyle name="표준 56 2 3 2 3 6" xfId="12796"/>
    <cellStyle name="표준 56 2 3 2 3 6 2" xfId="12797"/>
    <cellStyle name="표준 56 2 3 2 3 7" xfId="12798"/>
    <cellStyle name="표준 56 2 3 2 4" xfId="12799"/>
    <cellStyle name="표준 56 2 3 2 4 2" xfId="12800"/>
    <cellStyle name="표준 56 2 3 2 4 2 2" xfId="12801"/>
    <cellStyle name="표준 56 2 3 2 4 2 2 2" xfId="12802"/>
    <cellStyle name="표준 56 2 3 2 4 2 2 2 2" xfId="12803"/>
    <cellStyle name="표준 56 2 3 2 4 2 2 3" xfId="12804"/>
    <cellStyle name="표준 56 2 3 2 4 2 3" xfId="12805"/>
    <cellStyle name="표준 56 2 3 2 4 2 3 2" xfId="12806"/>
    <cellStyle name="표준 56 2 3 2 4 2 4" xfId="12807"/>
    <cellStyle name="표준 56 2 3 2 4 3" xfId="12808"/>
    <cellStyle name="표준 56 2 3 2 4 3 2" xfId="12809"/>
    <cellStyle name="표준 56 2 3 2 4 3 2 2" xfId="12810"/>
    <cellStyle name="표준 56 2 3 2 4 3 2 2 2" xfId="12811"/>
    <cellStyle name="표준 56 2 3 2 4 3 2 3" xfId="12812"/>
    <cellStyle name="표준 56 2 3 2 4 3 3" xfId="12813"/>
    <cellStyle name="표준 56 2 3 2 4 3 3 2" xfId="12814"/>
    <cellStyle name="표준 56 2 3 2 4 3 4" xfId="12815"/>
    <cellStyle name="표준 56 2 3 2 4 4" xfId="12816"/>
    <cellStyle name="표준 56 2 3 2 4 4 2" xfId="12817"/>
    <cellStyle name="표준 56 2 3 2 4 4 2 2" xfId="12818"/>
    <cellStyle name="표준 56 2 3 2 4 4 3" xfId="12819"/>
    <cellStyle name="표준 56 2 3 2 4 5" xfId="12820"/>
    <cellStyle name="표준 56 2 3 2 4 5 2" xfId="12821"/>
    <cellStyle name="표준 56 2 3 2 4 6" xfId="12822"/>
    <cellStyle name="표준 56 2 3 2 5" xfId="12823"/>
    <cellStyle name="표준 56 2 3 2 5 2" xfId="12824"/>
    <cellStyle name="표준 56 2 3 2 5 2 2" xfId="12825"/>
    <cellStyle name="표준 56 2 3 2 5 2 2 2" xfId="12826"/>
    <cellStyle name="표준 56 2 3 2 5 2 3" xfId="12827"/>
    <cellStyle name="표준 56 2 3 2 5 3" xfId="12828"/>
    <cellStyle name="표준 56 2 3 2 5 3 2" xfId="12829"/>
    <cellStyle name="표준 56 2 3 2 5 4" xfId="12830"/>
    <cellStyle name="표준 56 2 3 2 6" xfId="12831"/>
    <cellStyle name="표준 56 2 3 2 6 2" xfId="12832"/>
    <cellStyle name="표준 56 2 3 2 6 2 2" xfId="12833"/>
    <cellStyle name="표준 56 2 3 2 6 2 2 2" xfId="12834"/>
    <cellStyle name="표준 56 2 3 2 6 2 3" xfId="12835"/>
    <cellStyle name="표준 56 2 3 2 6 3" xfId="12836"/>
    <cellStyle name="표준 56 2 3 2 6 3 2" xfId="12837"/>
    <cellStyle name="표준 56 2 3 2 6 4" xfId="12838"/>
    <cellStyle name="표준 56 2 3 2 7" xfId="12839"/>
    <cellStyle name="표준 56 2 3 2 7 2" xfId="12840"/>
    <cellStyle name="표준 56 2 3 2 7 2 2" xfId="12841"/>
    <cellStyle name="표준 56 2 3 2 7 3" xfId="12842"/>
    <cellStyle name="표준 56 2 3 2 8" xfId="12843"/>
    <cellStyle name="표준 56 2 3 2 8 2" xfId="12844"/>
    <cellStyle name="표준 56 2 3 2 9" xfId="12845"/>
    <cellStyle name="표준 56 2 3 3" xfId="12846"/>
    <cellStyle name="표준 56 2 3 3 2" xfId="12847"/>
    <cellStyle name="표준 56 2 3 3 2 2" xfId="12848"/>
    <cellStyle name="표준 56 2 3 3 2 2 2" xfId="12849"/>
    <cellStyle name="표준 56 2 3 3 2 2 2 2" xfId="12850"/>
    <cellStyle name="표준 56 2 3 3 2 2 2 2 2" xfId="12851"/>
    <cellStyle name="표준 56 2 3 3 2 2 2 3" xfId="12852"/>
    <cellStyle name="표준 56 2 3 3 2 2 3" xfId="12853"/>
    <cellStyle name="표준 56 2 3 3 2 2 3 2" xfId="12854"/>
    <cellStyle name="표준 56 2 3 3 2 2 4" xfId="12855"/>
    <cellStyle name="표준 56 2 3 3 2 3" xfId="12856"/>
    <cellStyle name="표준 56 2 3 3 2 3 2" xfId="12857"/>
    <cellStyle name="표준 56 2 3 3 2 3 2 2" xfId="12858"/>
    <cellStyle name="표준 56 2 3 3 2 3 2 2 2" xfId="12859"/>
    <cellStyle name="표준 56 2 3 3 2 3 2 3" xfId="12860"/>
    <cellStyle name="표준 56 2 3 3 2 3 3" xfId="12861"/>
    <cellStyle name="표준 56 2 3 3 2 3 3 2" xfId="12862"/>
    <cellStyle name="표준 56 2 3 3 2 3 4" xfId="12863"/>
    <cellStyle name="표준 56 2 3 3 2 4" xfId="12864"/>
    <cellStyle name="표준 56 2 3 3 2 4 2" xfId="12865"/>
    <cellStyle name="표준 56 2 3 3 2 4 2 2" xfId="12866"/>
    <cellStyle name="표준 56 2 3 3 2 4 3" xfId="12867"/>
    <cellStyle name="표준 56 2 3 3 2 5" xfId="12868"/>
    <cellStyle name="표준 56 2 3 3 2 5 2" xfId="12869"/>
    <cellStyle name="표준 56 2 3 3 2 6" xfId="12870"/>
    <cellStyle name="표준 56 2 3 3 3" xfId="12871"/>
    <cellStyle name="표준 56 2 3 3 3 2" xfId="12872"/>
    <cellStyle name="표준 56 2 3 3 3 2 2" xfId="12873"/>
    <cellStyle name="표준 56 2 3 3 3 2 2 2" xfId="12874"/>
    <cellStyle name="표준 56 2 3 3 3 2 3" xfId="12875"/>
    <cellStyle name="표준 56 2 3 3 3 3" xfId="12876"/>
    <cellStyle name="표준 56 2 3 3 3 3 2" xfId="12877"/>
    <cellStyle name="표준 56 2 3 3 3 4" xfId="12878"/>
    <cellStyle name="표준 56 2 3 3 4" xfId="12879"/>
    <cellStyle name="표준 56 2 3 3 4 2" xfId="12880"/>
    <cellStyle name="표준 56 2 3 3 4 2 2" xfId="12881"/>
    <cellStyle name="표준 56 2 3 3 4 2 2 2" xfId="12882"/>
    <cellStyle name="표준 56 2 3 3 4 2 3" xfId="12883"/>
    <cellStyle name="표준 56 2 3 3 4 3" xfId="12884"/>
    <cellStyle name="표준 56 2 3 3 4 3 2" xfId="12885"/>
    <cellStyle name="표준 56 2 3 3 4 4" xfId="12886"/>
    <cellStyle name="표준 56 2 3 3 5" xfId="12887"/>
    <cellStyle name="표준 56 2 3 3 5 2" xfId="12888"/>
    <cellStyle name="표준 56 2 3 3 5 2 2" xfId="12889"/>
    <cellStyle name="표준 56 2 3 3 5 3" xfId="12890"/>
    <cellStyle name="표준 56 2 3 3 6" xfId="12891"/>
    <cellStyle name="표준 56 2 3 3 6 2" xfId="12892"/>
    <cellStyle name="표준 56 2 3 3 7" xfId="12893"/>
    <cellStyle name="표준 56 2 3 4" xfId="12894"/>
    <cellStyle name="표준 56 2 3 4 2" xfId="12895"/>
    <cellStyle name="표준 56 2 3 4 2 2" xfId="12896"/>
    <cellStyle name="표준 56 2 3 4 2 2 2" xfId="12897"/>
    <cellStyle name="표준 56 2 3 4 2 2 2 2" xfId="12898"/>
    <cellStyle name="표준 56 2 3 4 2 2 2 2 2" xfId="12899"/>
    <cellStyle name="표준 56 2 3 4 2 2 2 3" xfId="12900"/>
    <cellStyle name="표준 56 2 3 4 2 2 3" xfId="12901"/>
    <cellStyle name="표준 56 2 3 4 2 2 3 2" xfId="12902"/>
    <cellStyle name="표준 56 2 3 4 2 2 4" xfId="12903"/>
    <cellStyle name="표준 56 2 3 4 2 3" xfId="12904"/>
    <cellStyle name="표준 56 2 3 4 2 3 2" xfId="12905"/>
    <cellStyle name="표준 56 2 3 4 2 3 2 2" xfId="12906"/>
    <cellStyle name="표준 56 2 3 4 2 3 2 2 2" xfId="12907"/>
    <cellStyle name="표준 56 2 3 4 2 3 2 3" xfId="12908"/>
    <cellStyle name="표준 56 2 3 4 2 3 3" xfId="12909"/>
    <cellStyle name="표준 56 2 3 4 2 3 3 2" xfId="12910"/>
    <cellStyle name="표준 56 2 3 4 2 3 4" xfId="12911"/>
    <cellStyle name="표준 56 2 3 4 2 4" xfId="12912"/>
    <cellStyle name="표준 56 2 3 4 2 4 2" xfId="12913"/>
    <cellStyle name="표준 56 2 3 4 2 4 2 2" xfId="12914"/>
    <cellStyle name="표준 56 2 3 4 2 4 3" xfId="12915"/>
    <cellStyle name="표준 56 2 3 4 2 5" xfId="12916"/>
    <cellStyle name="표준 56 2 3 4 2 5 2" xfId="12917"/>
    <cellStyle name="표준 56 2 3 4 2 6" xfId="12918"/>
    <cellStyle name="표준 56 2 3 4 3" xfId="12919"/>
    <cellStyle name="표준 56 2 3 4 3 2" xfId="12920"/>
    <cellStyle name="표준 56 2 3 4 3 2 2" xfId="12921"/>
    <cellStyle name="표준 56 2 3 4 3 2 2 2" xfId="12922"/>
    <cellStyle name="표준 56 2 3 4 3 2 3" xfId="12923"/>
    <cellStyle name="표준 56 2 3 4 3 3" xfId="12924"/>
    <cellStyle name="표준 56 2 3 4 3 3 2" xfId="12925"/>
    <cellStyle name="표준 56 2 3 4 3 4" xfId="12926"/>
    <cellStyle name="표준 56 2 3 4 4" xfId="12927"/>
    <cellStyle name="표준 56 2 3 4 4 2" xfId="12928"/>
    <cellStyle name="표준 56 2 3 4 4 2 2" xfId="12929"/>
    <cellStyle name="표준 56 2 3 4 4 2 2 2" xfId="12930"/>
    <cellStyle name="표준 56 2 3 4 4 2 3" xfId="12931"/>
    <cellStyle name="표준 56 2 3 4 4 3" xfId="12932"/>
    <cellStyle name="표준 56 2 3 4 4 3 2" xfId="12933"/>
    <cellStyle name="표준 56 2 3 4 4 4" xfId="12934"/>
    <cellStyle name="표준 56 2 3 4 5" xfId="12935"/>
    <cellStyle name="표준 56 2 3 4 5 2" xfId="12936"/>
    <cellStyle name="표준 56 2 3 4 5 2 2" xfId="12937"/>
    <cellStyle name="표준 56 2 3 4 5 3" xfId="12938"/>
    <cellStyle name="표준 56 2 3 4 6" xfId="12939"/>
    <cellStyle name="표준 56 2 3 4 6 2" xfId="12940"/>
    <cellStyle name="표준 56 2 3 4 7" xfId="12941"/>
    <cellStyle name="표준 56 2 3 5" xfId="12942"/>
    <cellStyle name="표준 56 2 3 5 2" xfId="12943"/>
    <cellStyle name="표준 56 2 3 5 2 2" xfId="12944"/>
    <cellStyle name="표준 56 2 3 5 2 2 2" xfId="12945"/>
    <cellStyle name="표준 56 2 3 5 2 2 2 2" xfId="12946"/>
    <cellStyle name="표준 56 2 3 5 2 2 3" xfId="12947"/>
    <cellStyle name="표준 56 2 3 5 2 3" xfId="12948"/>
    <cellStyle name="표준 56 2 3 5 2 3 2" xfId="12949"/>
    <cellStyle name="표준 56 2 3 5 2 4" xfId="12950"/>
    <cellStyle name="표준 56 2 3 5 3" xfId="12951"/>
    <cellStyle name="표준 56 2 3 5 3 2" xfId="12952"/>
    <cellStyle name="표준 56 2 3 5 3 2 2" xfId="12953"/>
    <cellStyle name="표준 56 2 3 5 3 2 2 2" xfId="12954"/>
    <cellStyle name="표준 56 2 3 5 3 2 3" xfId="12955"/>
    <cellStyle name="표준 56 2 3 5 3 3" xfId="12956"/>
    <cellStyle name="표준 56 2 3 5 3 3 2" xfId="12957"/>
    <cellStyle name="표준 56 2 3 5 3 4" xfId="12958"/>
    <cellStyle name="표준 56 2 3 5 4" xfId="12959"/>
    <cellStyle name="표준 56 2 3 5 4 2" xfId="12960"/>
    <cellStyle name="표준 56 2 3 5 4 2 2" xfId="12961"/>
    <cellStyle name="표준 56 2 3 5 4 3" xfId="12962"/>
    <cellStyle name="표준 56 2 3 5 5" xfId="12963"/>
    <cellStyle name="표준 56 2 3 5 5 2" xfId="12964"/>
    <cellStyle name="표준 56 2 3 5 6" xfId="12965"/>
    <cellStyle name="표준 56 2 3 6" xfId="12966"/>
    <cellStyle name="표준 56 2 3 6 2" xfId="12967"/>
    <cellStyle name="표준 56 2 3 6 2 2" xfId="12968"/>
    <cellStyle name="표준 56 2 3 6 2 2 2" xfId="12969"/>
    <cellStyle name="표준 56 2 3 6 2 3" xfId="12970"/>
    <cellStyle name="표준 56 2 3 6 3" xfId="12971"/>
    <cellStyle name="표준 56 2 3 6 3 2" xfId="12972"/>
    <cellStyle name="표준 56 2 3 6 4" xfId="12973"/>
    <cellStyle name="표준 56 2 3 7" xfId="12974"/>
    <cellStyle name="표준 56 2 3 7 2" xfId="12975"/>
    <cellStyle name="표준 56 2 3 7 2 2" xfId="12976"/>
    <cellStyle name="표준 56 2 3 7 2 2 2" xfId="12977"/>
    <cellStyle name="표준 56 2 3 7 2 3" xfId="12978"/>
    <cellStyle name="표준 56 2 3 7 3" xfId="12979"/>
    <cellStyle name="표준 56 2 3 7 3 2" xfId="12980"/>
    <cellStyle name="표준 56 2 3 7 4" xfId="12981"/>
    <cellStyle name="표준 56 2 3 8" xfId="12982"/>
    <cellStyle name="표준 56 2 3 8 2" xfId="12983"/>
    <cellStyle name="표준 56 2 3 8 2 2" xfId="12984"/>
    <cellStyle name="표준 56 2 3 8 3" xfId="12985"/>
    <cellStyle name="표준 56 2 3 9" xfId="12986"/>
    <cellStyle name="표준 56 2 3 9 2" xfId="12987"/>
    <cellStyle name="표준 56 2 4" xfId="12988"/>
    <cellStyle name="표준 56 2 4 2" xfId="12989"/>
    <cellStyle name="표준 56 2 4 2 2" xfId="12990"/>
    <cellStyle name="표준 56 2 4 2 2 2" xfId="12991"/>
    <cellStyle name="표준 56 2 4 2 2 2 2" xfId="12992"/>
    <cellStyle name="표준 56 2 4 2 2 2 2 2" xfId="12993"/>
    <cellStyle name="표준 56 2 4 2 2 2 2 2 2" xfId="12994"/>
    <cellStyle name="표준 56 2 4 2 2 2 2 3" xfId="12995"/>
    <cellStyle name="표준 56 2 4 2 2 2 3" xfId="12996"/>
    <cellStyle name="표준 56 2 4 2 2 2 3 2" xfId="12997"/>
    <cellStyle name="표준 56 2 4 2 2 2 4" xfId="12998"/>
    <cellStyle name="표준 56 2 4 2 2 3" xfId="12999"/>
    <cellStyle name="표준 56 2 4 2 2 3 2" xfId="13000"/>
    <cellStyle name="표준 56 2 4 2 2 3 2 2" xfId="13001"/>
    <cellStyle name="표준 56 2 4 2 2 3 2 2 2" xfId="13002"/>
    <cellStyle name="표준 56 2 4 2 2 3 2 3" xfId="13003"/>
    <cellStyle name="표준 56 2 4 2 2 3 3" xfId="13004"/>
    <cellStyle name="표준 56 2 4 2 2 3 3 2" xfId="13005"/>
    <cellStyle name="표준 56 2 4 2 2 3 4" xfId="13006"/>
    <cellStyle name="표준 56 2 4 2 2 4" xfId="13007"/>
    <cellStyle name="표준 56 2 4 2 2 4 2" xfId="13008"/>
    <cellStyle name="표준 56 2 4 2 2 4 2 2" xfId="13009"/>
    <cellStyle name="표준 56 2 4 2 2 4 3" xfId="13010"/>
    <cellStyle name="표준 56 2 4 2 2 5" xfId="13011"/>
    <cellStyle name="표준 56 2 4 2 2 5 2" xfId="13012"/>
    <cellStyle name="표준 56 2 4 2 2 6" xfId="13013"/>
    <cellStyle name="표준 56 2 4 2 3" xfId="13014"/>
    <cellStyle name="표준 56 2 4 2 3 2" xfId="13015"/>
    <cellStyle name="표준 56 2 4 2 3 2 2" xfId="13016"/>
    <cellStyle name="표준 56 2 4 2 3 2 2 2" xfId="13017"/>
    <cellStyle name="표준 56 2 4 2 3 2 3" xfId="13018"/>
    <cellStyle name="표준 56 2 4 2 3 3" xfId="13019"/>
    <cellStyle name="표준 56 2 4 2 3 3 2" xfId="13020"/>
    <cellStyle name="표준 56 2 4 2 3 4" xfId="13021"/>
    <cellStyle name="표준 56 2 4 2 4" xfId="13022"/>
    <cellStyle name="표준 56 2 4 2 4 2" xfId="13023"/>
    <cellStyle name="표준 56 2 4 2 4 2 2" xfId="13024"/>
    <cellStyle name="표준 56 2 4 2 4 2 2 2" xfId="13025"/>
    <cellStyle name="표준 56 2 4 2 4 2 3" xfId="13026"/>
    <cellStyle name="표준 56 2 4 2 4 3" xfId="13027"/>
    <cellStyle name="표준 56 2 4 2 4 3 2" xfId="13028"/>
    <cellStyle name="표준 56 2 4 2 4 4" xfId="13029"/>
    <cellStyle name="표준 56 2 4 2 5" xfId="13030"/>
    <cellStyle name="표준 56 2 4 2 5 2" xfId="13031"/>
    <cellStyle name="표준 56 2 4 2 5 2 2" xfId="13032"/>
    <cellStyle name="표준 56 2 4 2 5 3" xfId="13033"/>
    <cellStyle name="표준 56 2 4 2 6" xfId="13034"/>
    <cellStyle name="표준 56 2 4 2 6 2" xfId="13035"/>
    <cellStyle name="표준 56 2 4 2 7" xfId="13036"/>
    <cellStyle name="표준 56 2 4 3" xfId="13037"/>
    <cellStyle name="표준 56 2 4 3 2" xfId="13038"/>
    <cellStyle name="표준 56 2 4 3 2 2" xfId="13039"/>
    <cellStyle name="표준 56 2 4 3 2 2 2" xfId="13040"/>
    <cellStyle name="표준 56 2 4 3 2 2 2 2" xfId="13041"/>
    <cellStyle name="표준 56 2 4 3 2 2 2 2 2" xfId="13042"/>
    <cellStyle name="표준 56 2 4 3 2 2 2 3" xfId="13043"/>
    <cellStyle name="표준 56 2 4 3 2 2 3" xfId="13044"/>
    <cellStyle name="표준 56 2 4 3 2 2 3 2" xfId="13045"/>
    <cellStyle name="표준 56 2 4 3 2 2 4" xfId="13046"/>
    <cellStyle name="표준 56 2 4 3 2 3" xfId="13047"/>
    <cellStyle name="표준 56 2 4 3 2 3 2" xfId="13048"/>
    <cellStyle name="표준 56 2 4 3 2 3 2 2" xfId="13049"/>
    <cellStyle name="표준 56 2 4 3 2 3 2 2 2" xfId="13050"/>
    <cellStyle name="표준 56 2 4 3 2 3 2 3" xfId="13051"/>
    <cellStyle name="표준 56 2 4 3 2 3 3" xfId="13052"/>
    <cellStyle name="표준 56 2 4 3 2 3 3 2" xfId="13053"/>
    <cellStyle name="표준 56 2 4 3 2 3 4" xfId="13054"/>
    <cellStyle name="표준 56 2 4 3 2 4" xfId="13055"/>
    <cellStyle name="표준 56 2 4 3 2 4 2" xfId="13056"/>
    <cellStyle name="표준 56 2 4 3 2 4 2 2" xfId="13057"/>
    <cellStyle name="표준 56 2 4 3 2 4 3" xfId="13058"/>
    <cellStyle name="표준 56 2 4 3 2 5" xfId="13059"/>
    <cellStyle name="표준 56 2 4 3 2 5 2" xfId="13060"/>
    <cellStyle name="표준 56 2 4 3 2 6" xfId="13061"/>
    <cellStyle name="표준 56 2 4 3 3" xfId="13062"/>
    <cellStyle name="표준 56 2 4 3 3 2" xfId="13063"/>
    <cellStyle name="표준 56 2 4 3 3 2 2" xfId="13064"/>
    <cellStyle name="표준 56 2 4 3 3 2 2 2" xfId="13065"/>
    <cellStyle name="표준 56 2 4 3 3 2 3" xfId="13066"/>
    <cellStyle name="표준 56 2 4 3 3 3" xfId="13067"/>
    <cellStyle name="표준 56 2 4 3 3 3 2" xfId="13068"/>
    <cellStyle name="표준 56 2 4 3 3 4" xfId="13069"/>
    <cellStyle name="표준 56 2 4 3 4" xfId="13070"/>
    <cellStyle name="표준 56 2 4 3 4 2" xfId="13071"/>
    <cellStyle name="표준 56 2 4 3 4 2 2" xfId="13072"/>
    <cellStyle name="표준 56 2 4 3 4 2 2 2" xfId="13073"/>
    <cellStyle name="표준 56 2 4 3 4 2 3" xfId="13074"/>
    <cellStyle name="표준 56 2 4 3 4 3" xfId="13075"/>
    <cellStyle name="표준 56 2 4 3 4 3 2" xfId="13076"/>
    <cellStyle name="표준 56 2 4 3 4 4" xfId="13077"/>
    <cellStyle name="표준 56 2 4 3 5" xfId="13078"/>
    <cellStyle name="표준 56 2 4 3 5 2" xfId="13079"/>
    <cellStyle name="표준 56 2 4 3 5 2 2" xfId="13080"/>
    <cellStyle name="표준 56 2 4 3 5 3" xfId="13081"/>
    <cellStyle name="표준 56 2 4 3 6" xfId="13082"/>
    <cellStyle name="표준 56 2 4 3 6 2" xfId="13083"/>
    <cellStyle name="표준 56 2 4 3 7" xfId="13084"/>
    <cellStyle name="표준 56 2 4 4" xfId="13085"/>
    <cellStyle name="표준 56 2 4 4 2" xfId="13086"/>
    <cellStyle name="표준 56 2 4 4 2 2" xfId="13087"/>
    <cellStyle name="표준 56 2 4 4 2 2 2" xfId="13088"/>
    <cellStyle name="표준 56 2 4 4 2 2 2 2" xfId="13089"/>
    <cellStyle name="표준 56 2 4 4 2 2 3" xfId="13090"/>
    <cellStyle name="표준 56 2 4 4 2 3" xfId="13091"/>
    <cellStyle name="표준 56 2 4 4 2 3 2" xfId="13092"/>
    <cellStyle name="표준 56 2 4 4 2 4" xfId="13093"/>
    <cellStyle name="표준 56 2 4 4 3" xfId="13094"/>
    <cellStyle name="표준 56 2 4 4 3 2" xfId="13095"/>
    <cellStyle name="표준 56 2 4 4 3 2 2" xfId="13096"/>
    <cellStyle name="표준 56 2 4 4 3 2 2 2" xfId="13097"/>
    <cellStyle name="표준 56 2 4 4 3 2 3" xfId="13098"/>
    <cellStyle name="표준 56 2 4 4 3 3" xfId="13099"/>
    <cellStyle name="표준 56 2 4 4 3 3 2" xfId="13100"/>
    <cellStyle name="표준 56 2 4 4 3 4" xfId="13101"/>
    <cellStyle name="표준 56 2 4 4 4" xfId="13102"/>
    <cellStyle name="표준 56 2 4 4 4 2" xfId="13103"/>
    <cellStyle name="표준 56 2 4 4 4 2 2" xfId="13104"/>
    <cellStyle name="표준 56 2 4 4 4 3" xfId="13105"/>
    <cellStyle name="표준 56 2 4 4 5" xfId="13106"/>
    <cellStyle name="표준 56 2 4 4 5 2" xfId="13107"/>
    <cellStyle name="표준 56 2 4 4 6" xfId="13108"/>
    <cellStyle name="표준 56 2 4 5" xfId="13109"/>
    <cellStyle name="표준 56 2 4 5 2" xfId="13110"/>
    <cellStyle name="표준 56 2 4 5 2 2" xfId="13111"/>
    <cellStyle name="표준 56 2 4 5 2 2 2" xfId="13112"/>
    <cellStyle name="표준 56 2 4 5 2 3" xfId="13113"/>
    <cellStyle name="표준 56 2 4 5 3" xfId="13114"/>
    <cellStyle name="표준 56 2 4 5 3 2" xfId="13115"/>
    <cellStyle name="표준 56 2 4 5 4" xfId="13116"/>
    <cellStyle name="표준 56 2 4 6" xfId="13117"/>
    <cellStyle name="표준 56 2 4 6 2" xfId="13118"/>
    <cellStyle name="표준 56 2 4 6 2 2" xfId="13119"/>
    <cellStyle name="표준 56 2 4 6 2 2 2" xfId="13120"/>
    <cellStyle name="표준 56 2 4 6 2 3" xfId="13121"/>
    <cellStyle name="표준 56 2 4 6 3" xfId="13122"/>
    <cellStyle name="표준 56 2 4 6 3 2" xfId="13123"/>
    <cellStyle name="표준 56 2 4 6 4" xfId="13124"/>
    <cellStyle name="표준 56 2 4 7" xfId="13125"/>
    <cellStyle name="표준 56 2 4 7 2" xfId="13126"/>
    <cellStyle name="표준 56 2 4 7 2 2" xfId="13127"/>
    <cellStyle name="표준 56 2 4 7 3" xfId="13128"/>
    <cellStyle name="표준 56 2 4 8" xfId="13129"/>
    <cellStyle name="표준 56 2 4 8 2" xfId="13130"/>
    <cellStyle name="표준 56 2 4 9" xfId="13131"/>
    <cellStyle name="표준 56 2 5" xfId="13132"/>
    <cellStyle name="표준 56 2 5 2" xfId="13133"/>
    <cellStyle name="표준 56 2 5 2 2" xfId="13134"/>
    <cellStyle name="표준 56 2 5 2 2 2" xfId="13135"/>
    <cellStyle name="표준 56 2 5 2 2 2 2" xfId="13136"/>
    <cellStyle name="표준 56 2 5 2 2 2 2 2" xfId="13137"/>
    <cellStyle name="표준 56 2 5 2 2 2 3" xfId="13138"/>
    <cellStyle name="표준 56 2 5 2 2 3" xfId="13139"/>
    <cellStyle name="표준 56 2 5 2 2 3 2" xfId="13140"/>
    <cellStyle name="표준 56 2 5 2 2 4" xfId="13141"/>
    <cellStyle name="표준 56 2 5 2 3" xfId="13142"/>
    <cellStyle name="표준 56 2 5 2 3 2" xfId="13143"/>
    <cellStyle name="표준 56 2 5 2 3 2 2" xfId="13144"/>
    <cellStyle name="표준 56 2 5 2 3 2 2 2" xfId="13145"/>
    <cellStyle name="표준 56 2 5 2 3 2 3" xfId="13146"/>
    <cellStyle name="표준 56 2 5 2 3 3" xfId="13147"/>
    <cellStyle name="표준 56 2 5 2 3 3 2" xfId="13148"/>
    <cellStyle name="표준 56 2 5 2 3 4" xfId="13149"/>
    <cellStyle name="표준 56 2 5 2 4" xfId="13150"/>
    <cellStyle name="표준 56 2 5 2 4 2" xfId="13151"/>
    <cellStyle name="표준 56 2 5 2 4 2 2" xfId="13152"/>
    <cellStyle name="표준 56 2 5 2 4 3" xfId="13153"/>
    <cellStyle name="표준 56 2 5 2 5" xfId="13154"/>
    <cellStyle name="표준 56 2 5 2 5 2" xfId="13155"/>
    <cellStyle name="표준 56 2 5 2 6" xfId="13156"/>
    <cellStyle name="표준 56 2 5 3" xfId="13157"/>
    <cellStyle name="표준 56 2 5 3 2" xfId="13158"/>
    <cellStyle name="표준 56 2 5 3 2 2" xfId="13159"/>
    <cellStyle name="표준 56 2 5 3 2 2 2" xfId="13160"/>
    <cellStyle name="표준 56 2 5 3 2 3" xfId="13161"/>
    <cellStyle name="표준 56 2 5 3 3" xfId="13162"/>
    <cellStyle name="표준 56 2 5 3 3 2" xfId="13163"/>
    <cellStyle name="표준 56 2 5 3 4" xfId="13164"/>
    <cellStyle name="표준 56 2 5 4" xfId="13165"/>
    <cellStyle name="표준 56 2 5 4 2" xfId="13166"/>
    <cellStyle name="표준 56 2 5 4 2 2" xfId="13167"/>
    <cellStyle name="표준 56 2 5 4 2 2 2" xfId="13168"/>
    <cellStyle name="표준 56 2 5 4 2 3" xfId="13169"/>
    <cellStyle name="표준 56 2 5 4 3" xfId="13170"/>
    <cellStyle name="표준 56 2 5 4 3 2" xfId="13171"/>
    <cellStyle name="표준 56 2 5 4 4" xfId="13172"/>
    <cellStyle name="표준 56 2 5 5" xfId="13173"/>
    <cellStyle name="표준 56 2 5 5 2" xfId="13174"/>
    <cellStyle name="표준 56 2 5 5 2 2" xfId="13175"/>
    <cellStyle name="표준 56 2 5 5 3" xfId="13176"/>
    <cellStyle name="표준 56 2 5 6" xfId="13177"/>
    <cellStyle name="표준 56 2 5 6 2" xfId="13178"/>
    <cellStyle name="표준 56 2 5 7" xfId="13179"/>
    <cellStyle name="표준 56 2 6" xfId="13180"/>
    <cellStyle name="표준 56 2 6 2" xfId="13181"/>
    <cellStyle name="표준 56 2 6 2 2" xfId="13182"/>
    <cellStyle name="표준 56 2 6 2 2 2" xfId="13183"/>
    <cellStyle name="표준 56 2 6 2 2 2 2" xfId="13184"/>
    <cellStyle name="표준 56 2 6 2 2 2 2 2" xfId="13185"/>
    <cellStyle name="표준 56 2 6 2 2 2 3" xfId="13186"/>
    <cellStyle name="표준 56 2 6 2 2 3" xfId="13187"/>
    <cellStyle name="표준 56 2 6 2 2 3 2" xfId="13188"/>
    <cellStyle name="표준 56 2 6 2 2 4" xfId="13189"/>
    <cellStyle name="표준 56 2 6 2 3" xfId="13190"/>
    <cellStyle name="표준 56 2 6 2 3 2" xfId="13191"/>
    <cellStyle name="표준 56 2 6 2 3 2 2" xfId="13192"/>
    <cellStyle name="표준 56 2 6 2 3 2 2 2" xfId="13193"/>
    <cellStyle name="표준 56 2 6 2 3 2 3" xfId="13194"/>
    <cellStyle name="표준 56 2 6 2 3 3" xfId="13195"/>
    <cellStyle name="표준 56 2 6 2 3 3 2" xfId="13196"/>
    <cellStyle name="표준 56 2 6 2 3 4" xfId="13197"/>
    <cellStyle name="표준 56 2 6 2 4" xfId="13198"/>
    <cellStyle name="표준 56 2 6 2 4 2" xfId="13199"/>
    <cellStyle name="표준 56 2 6 2 4 2 2" xfId="13200"/>
    <cellStyle name="표준 56 2 6 2 4 3" xfId="13201"/>
    <cellStyle name="표준 56 2 6 2 5" xfId="13202"/>
    <cellStyle name="표준 56 2 6 2 5 2" xfId="13203"/>
    <cellStyle name="표준 56 2 6 2 6" xfId="13204"/>
    <cellStyle name="표준 56 2 6 3" xfId="13205"/>
    <cellStyle name="표준 56 2 6 3 2" xfId="13206"/>
    <cellStyle name="표준 56 2 6 3 2 2" xfId="13207"/>
    <cellStyle name="표준 56 2 6 3 2 2 2" xfId="13208"/>
    <cellStyle name="표준 56 2 6 3 2 3" xfId="13209"/>
    <cellStyle name="표준 56 2 6 3 3" xfId="13210"/>
    <cellStyle name="표준 56 2 6 3 3 2" xfId="13211"/>
    <cellStyle name="표준 56 2 6 3 4" xfId="13212"/>
    <cellStyle name="표준 56 2 6 4" xfId="13213"/>
    <cellStyle name="표준 56 2 6 4 2" xfId="13214"/>
    <cellStyle name="표준 56 2 6 4 2 2" xfId="13215"/>
    <cellStyle name="표준 56 2 6 4 2 2 2" xfId="13216"/>
    <cellStyle name="표준 56 2 6 4 2 3" xfId="13217"/>
    <cellStyle name="표준 56 2 6 4 3" xfId="13218"/>
    <cellStyle name="표준 56 2 6 4 3 2" xfId="13219"/>
    <cellStyle name="표준 56 2 6 4 4" xfId="13220"/>
    <cellStyle name="표준 56 2 6 5" xfId="13221"/>
    <cellStyle name="표준 56 2 6 5 2" xfId="13222"/>
    <cellStyle name="표준 56 2 6 5 2 2" xfId="13223"/>
    <cellStyle name="표준 56 2 6 5 3" xfId="13224"/>
    <cellStyle name="표준 56 2 6 6" xfId="13225"/>
    <cellStyle name="표준 56 2 6 6 2" xfId="13226"/>
    <cellStyle name="표준 56 2 6 7" xfId="13227"/>
    <cellStyle name="표준 56 2 7" xfId="13228"/>
    <cellStyle name="표준 56 2 7 2" xfId="13229"/>
    <cellStyle name="표준 56 2 7 2 2" xfId="13230"/>
    <cellStyle name="표준 56 2 7 2 2 2" xfId="13231"/>
    <cellStyle name="표준 56 2 7 2 2 2 2" xfId="13232"/>
    <cellStyle name="표준 56 2 7 2 2 3" xfId="13233"/>
    <cellStyle name="표준 56 2 7 2 3" xfId="13234"/>
    <cellStyle name="표준 56 2 7 2 3 2" xfId="13235"/>
    <cellStyle name="표준 56 2 7 2 4" xfId="13236"/>
    <cellStyle name="표준 56 2 7 3" xfId="13237"/>
    <cellStyle name="표준 56 2 7 3 2" xfId="13238"/>
    <cellStyle name="표준 56 2 7 3 2 2" xfId="13239"/>
    <cellStyle name="표준 56 2 7 3 2 2 2" xfId="13240"/>
    <cellStyle name="표준 56 2 7 3 2 3" xfId="13241"/>
    <cellStyle name="표준 56 2 7 3 3" xfId="13242"/>
    <cellStyle name="표준 56 2 7 3 3 2" xfId="13243"/>
    <cellStyle name="표준 56 2 7 3 4" xfId="13244"/>
    <cellStyle name="표준 56 2 7 4" xfId="13245"/>
    <cellStyle name="표준 56 2 7 4 2" xfId="13246"/>
    <cellStyle name="표준 56 2 7 4 2 2" xfId="13247"/>
    <cellStyle name="표준 56 2 7 4 3" xfId="13248"/>
    <cellStyle name="표준 56 2 7 5" xfId="13249"/>
    <cellStyle name="표준 56 2 7 5 2" xfId="13250"/>
    <cellStyle name="표준 56 2 7 6" xfId="13251"/>
    <cellStyle name="표준 56 2 8" xfId="13252"/>
    <cellStyle name="표준 56 2 8 2" xfId="13253"/>
    <cellStyle name="표준 56 2 8 2 2" xfId="13254"/>
    <cellStyle name="표준 56 2 8 2 2 2" xfId="13255"/>
    <cellStyle name="표준 56 2 8 2 3" xfId="13256"/>
    <cellStyle name="표준 56 2 8 3" xfId="13257"/>
    <cellStyle name="표준 56 2 8 3 2" xfId="13258"/>
    <cellStyle name="표준 56 2 8 4" xfId="13259"/>
    <cellStyle name="표준 56 2 9" xfId="13260"/>
    <cellStyle name="표준 56 2 9 2" xfId="13261"/>
    <cellStyle name="표준 56 2 9 2 2" xfId="13262"/>
    <cellStyle name="표준 56 2 9 2 2 2" xfId="13263"/>
    <cellStyle name="표준 56 2 9 2 3" xfId="13264"/>
    <cellStyle name="표준 56 2 9 3" xfId="13265"/>
    <cellStyle name="표준 56 2 9 3 2" xfId="13266"/>
    <cellStyle name="표준 56 2 9 4" xfId="13267"/>
    <cellStyle name="표준 56 3" xfId="13268"/>
    <cellStyle name="표준 56 3 10" xfId="13269"/>
    <cellStyle name="표준 56 3 2" xfId="13270"/>
    <cellStyle name="표준 56 3 2 2" xfId="13271"/>
    <cellStyle name="표준 56 3 2 2 2" xfId="13272"/>
    <cellStyle name="표준 56 3 2 2 2 2" xfId="13273"/>
    <cellStyle name="표준 56 3 2 2 2 2 2" xfId="13274"/>
    <cellStyle name="표준 56 3 2 2 2 2 2 2" xfId="13275"/>
    <cellStyle name="표준 56 3 2 2 2 2 2 2 2" xfId="13276"/>
    <cellStyle name="표준 56 3 2 2 2 2 2 3" xfId="13277"/>
    <cellStyle name="표준 56 3 2 2 2 2 3" xfId="13278"/>
    <cellStyle name="표준 56 3 2 2 2 2 3 2" xfId="13279"/>
    <cellStyle name="표준 56 3 2 2 2 2 4" xfId="13280"/>
    <cellStyle name="표준 56 3 2 2 2 3" xfId="13281"/>
    <cellStyle name="표준 56 3 2 2 2 3 2" xfId="13282"/>
    <cellStyle name="표준 56 3 2 2 2 3 2 2" xfId="13283"/>
    <cellStyle name="표준 56 3 2 2 2 3 2 2 2" xfId="13284"/>
    <cellStyle name="표준 56 3 2 2 2 3 2 3" xfId="13285"/>
    <cellStyle name="표준 56 3 2 2 2 3 3" xfId="13286"/>
    <cellStyle name="표준 56 3 2 2 2 3 3 2" xfId="13287"/>
    <cellStyle name="표준 56 3 2 2 2 3 4" xfId="13288"/>
    <cellStyle name="표준 56 3 2 2 2 4" xfId="13289"/>
    <cellStyle name="표준 56 3 2 2 2 4 2" xfId="13290"/>
    <cellStyle name="표준 56 3 2 2 2 4 2 2" xfId="13291"/>
    <cellStyle name="표준 56 3 2 2 2 4 3" xfId="13292"/>
    <cellStyle name="표준 56 3 2 2 2 5" xfId="13293"/>
    <cellStyle name="표준 56 3 2 2 2 5 2" xfId="13294"/>
    <cellStyle name="표준 56 3 2 2 2 6" xfId="13295"/>
    <cellStyle name="표준 56 3 2 2 3" xfId="13296"/>
    <cellStyle name="표준 56 3 2 2 3 2" xfId="13297"/>
    <cellStyle name="표준 56 3 2 2 3 2 2" xfId="13298"/>
    <cellStyle name="표준 56 3 2 2 3 2 2 2" xfId="13299"/>
    <cellStyle name="표준 56 3 2 2 3 2 3" xfId="13300"/>
    <cellStyle name="표준 56 3 2 2 3 3" xfId="13301"/>
    <cellStyle name="표준 56 3 2 2 3 3 2" xfId="13302"/>
    <cellStyle name="표준 56 3 2 2 3 4" xfId="13303"/>
    <cellStyle name="표준 56 3 2 2 4" xfId="13304"/>
    <cellStyle name="표준 56 3 2 2 4 2" xfId="13305"/>
    <cellStyle name="표준 56 3 2 2 4 2 2" xfId="13306"/>
    <cellStyle name="표준 56 3 2 2 4 2 2 2" xfId="13307"/>
    <cellStyle name="표준 56 3 2 2 4 2 3" xfId="13308"/>
    <cellStyle name="표준 56 3 2 2 4 3" xfId="13309"/>
    <cellStyle name="표준 56 3 2 2 4 3 2" xfId="13310"/>
    <cellStyle name="표준 56 3 2 2 4 4" xfId="13311"/>
    <cellStyle name="표준 56 3 2 2 5" xfId="13312"/>
    <cellStyle name="표준 56 3 2 2 5 2" xfId="13313"/>
    <cellStyle name="표준 56 3 2 2 5 2 2" xfId="13314"/>
    <cellStyle name="표준 56 3 2 2 5 3" xfId="13315"/>
    <cellStyle name="표준 56 3 2 2 6" xfId="13316"/>
    <cellStyle name="표준 56 3 2 2 6 2" xfId="13317"/>
    <cellStyle name="표준 56 3 2 2 7" xfId="13318"/>
    <cellStyle name="표준 56 3 2 3" xfId="13319"/>
    <cellStyle name="표준 56 3 2 3 2" xfId="13320"/>
    <cellStyle name="표준 56 3 2 3 2 2" xfId="13321"/>
    <cellStyle name="표준 56 3 2 3 2 2 2" xfId="13322"/>
    <cellStyle name="표준 56 3 2 3 2 2 2 2" xfId="13323"/>
    <cellStyle name="표준 56 3 2 3 2 2 2 2 2" xfId="13324"/>
    <cellStyle name="표준 56 3 2 3 2 2 2 3" xfId="13325"/>
    <cellStyle name="표준 56 3 2 3 2 2 3" xfId="13326"/>
    <cellStyle name="표준 56 3 2 3 2 2 3 2" xfId="13327"/>
    <cellStyle name="표준 56 3 2 3 2 2 4" xfId="13328"/>
    <cellStyle name="표준 56 3 2 3 2 3" xfId="13329"/>
    <cellStyle name="표준 56 3 2 3 2 3 2" xfId="13330"/>
    <cellStyle name="표준 56 3 2 3 2 3 2 2" xfId="13331"/>
    <cellStyle name="표준 56 3 2 3 2 3 2 2 2" xfId="13332"/>
    <cellStyle name="표준 56 3 2 3 2 3 2 3" xfId="13333"/>
    <cellStyle name="표준 56 3 2 3 2 3 3" xfId="13334"/>
    <cellStyle name="표준 56 3 2 3 2 3 3 2" xfId="13335"/>
    <cellStyle name="표준 56 3 2 3 2 3 4" xfId="13336"/>
    <cellStyle name="표준 56 3 2 3 2 4" xfId="13337"/>
    <cellStyle name="표준 56 3 2 3 2 4 2" xfId="13338"/>
    <cellStyle name="표준 56 3 2 3 2 4 2 2" xfId="13339"/>
    <cellStyle name="표준 56 3 2 3 2 4 3" xfId="13340"/>
    <cellStyle name="표준 56 3 2 3 2 5" xfId="13341"/>
    <cellStyle name="표준 56 3 2 3 2 5 2" xfId="13342"/>
    <cellStyle name="표준 56 3 2 3 2 6" xfId="13343"/>
    <cellStyle name="표준 56 3 2 3 3" xfId="13344"/>
    <cellStyle name="표준 56 3 2 3 3 2" xfId="13345"/>
    <cellStyle name="표준 56 3 2 3 3 2 2" xfId="13346"/>
    <cellStyle name="표준 56 3 2 3 3 2 2 2" xfId="13347"/>
    <cellStyle name="표준 56 3 2 3 3 2 3" xfId="13348"/>
    <cellStyle name="표준 56 3 2 3 3 3" xfId="13349"/>
    <cellStyle name="표준 56 3 2 3 3 3 2" xfId="13350"/>
    <cellStyle name="표준 56 3 2 3 3 4" xfId="13351"/>
    <cellStyle name="표준 56 3 2 3 4" xfId="13352"/>
    <cellStyle name="표준 56 3 2 3 4 2" xfId="13353"/>
    <cellStyle name="표준 56 3 2 3 4 2 2" xfId="13354"/>
    <cellStyle name="표준 56 3 2 3 4 2 2 2" xfId="13355"/>
    <cellStyle name="표준 56 3 2 3 4 2 3" xfId="13356"/>
    <cellStyle name="표준 56 3 2 3 4 3" xfId="13357"/>
    <cellStyle name="표준 56 3 2 3 4 3 2" xfId="13358"/>
    <cellStyle name="표준 56 3 2 3 4 4" xfId="13359"/>
    <cellStyle name="표준 56 3 2 3 5" xfId="13360"/>
    <cellStyle name="표준 56 3 2 3 5 2" xfId="13361"/>
    <cellStyle name="표준 56 3 2 3 5 2 2" xfId="13362"/>
    <cellStyle name="표준 56 3 2 3 5 3" xfId="13363"/>
    <cellStyle name="표준 56 3 2 3 6" xfId="13364"/>
    <cellStyle name="표준 56 3 2 3 6 2" xfId="13365"/>
    <cellStyle name="표준 56 3 2 3 7" xfId="13366"/>
    <cellStyle name="표준 56 3 2 4" xfId="13367"/>
    <cellStyle name="표준 56 3 2 4 2" xfId="13368"/>
    <cellStyle name="표준 56 3 2 4 2 2" xfId="13369"/>
    <cellStyle name="표준 56 3 2 4 2 2 2" xfId="13370"/>
    <cellStyle name="표준 56 3 2 4 2 2 2 2" xfId="13371"/>
    <cellStyle name="표준 56 3 2 4 2 2 3" xfId="13372"/>
    <cellStyle name="표준 56 3 2 4 2 3" xfId="13373"/>
    <cellStyle name="표준 56 3 2 4 2 3 2" xfId="13374"/>
    <cellStyle name="표준 56 3 2 4 2 4" xfId="13375"/>
    <cellStyle name="표준 56 3 2 4 3" xfId="13376"/>
    <cellStyle name="표준 56 3 2 4 3 2" xfId="13377"/>
    <cellStyle name="표준 56 3 2 4 3 2 2" xfId="13378"/>
    <cellStyle name="표준 56 3 2 4 3 2 2 2" xfId="13379"/>
    <cellStyle name="표준 56 3 2 4 3 2 3" xfId="13380"/>
    <cellStyle name="표준 56 3 2 4 3 3" xfId="13381"/>
    <cellStyle name="표준 56 3 2 4 3 3 2" xfId="13382"/>
    <cellStyle name="표준 56 3 2 4 3 4" xfId="13383"/>
    <cellStyle name="표준 56 3 2 4 4" xfId="13384"/>
    <cellStyle name="표준 56 3 2 4 4 2" xfId="13385"/>
    <cellStyle name="표준 56 3 2 4 4 2 2" xfId="13386"/>
    <cellStyle name="표준 56 3 2 4 4 3" xfId="13387"/>
    <cellStyle name="표준 56 3 2 4 5" xfId="13388"/>
    <cellStyle name="표준 56 3 2 4 5 2" xfId="13389"/>
    <cellStyle name="표준 56 3 2 4 6" xfId="13390"/>
    <cellStyle name="표준 56 3 2 5" xfId="13391"/>
    <cellStyle name="표준 56 3 2 5 2" xfId="13392"/>
    <cellStyle name="표준 56 3 2 5 2 2" xfId="13393"/>
    <cellStyle name="표준 56 3 2 5 2 2 2" xfId="13394"/>
    <cellStyle name="표준 56 3 2 5 2 3" xfId="13395"/>
    <cellStyle name="표준 56 3 2 5 3" xfId="13396"/>
    <cellStyle name="표준 56 3 2 5 3 2" xfId="13397"/>
    <cellStyle name="표준 56 3 2 5 4" xfId="13398"/>
    <cellStyle name="표준 56 3 2 6" xfId="13399"/>
    <cellStyle name="표준 56 3 2 6 2" xfId="13400"/>
    <cellStyle name="표준 56 3 2 6 2 2" xfId="13401"/>
    <cellStyle name="표준 56 3 2 6 2 2 2" xfId="13402"/>
    <cellStyle name="표준 56 3 2 6 2 3" xfId="13403"/>
    <cellStyle name="표준 56 3 2 6 3" xfId="13404"/>
    <cellStyle name="표준 56 3 2 6 3 2" xfId="13405"/>
    <cellStyle name="표준 56 3 2 6 4" xfId="13406"/>
    <cellStyle name="표준 56 3 2 7" xfId="13407"/>
    <cellStyle name="표준 56 3 2 7 2" xfId="13408"/>
    <cellStyle name="표준 56 3 2 7 2 2" xfId="13409"/>
    <cellStyle name="표준 56 3 2 7 3" xfId="13410"/>
    <cellStyle name="표준 56 3 2 8" xfId="13411"/>
    <cellStyle name="표준 56 3 2 8 2" xfId="13412"/>
    <cellStyle name="표준 56 3 2 9" xfId="13413"/>
    <cellStyle name="표준 56 3 3" xfId="13414"/>
    <cellStyle name="표준 56 3 3 2" xfId="13415"/>
    <cellStyle name="표준 56 3 3 2 2" xfId="13416"/>
    <cellStyle name="표준 56 3 3 2 2 2" xfId="13417"/>
    <cellStyle name="표준 56 3 3 2 2 2 2" xfId="13418"/>
    <cellStyle name="표준 56 3 3 2 2 2 2 2" xfId="13419"/>
    <cellStyle name="표준 56 3 3 2 2 2 3" xfId="13420"/>
    <cellStyle name="표준 56 3 3 2 2 3" xfId="13421"/>
    <cellStyle name="표준 56 3 3 2 2 3 2" xfId="13422"/>
    <cellStyle name="표준 56 3 3 2 2 4" xfId="13423"/>
    <cellStyle name="표준 56 3 3 2 3" xfId="13424"/>
    <cellStyle name="표준 56 3 3 2 3 2" xfId="13425"/>
    <cellStyle name="표준 56 3 3 2 3 2 2" xfId="13426"/>
    <cellStyle name="표준 56 3 3 2 3 2 2 2" xfId="13427"/>
    <cellStyle name="표준 56 3 3 2 3 2 3" xfId="13428"/>
    <cellStyle name="표준 56 3 3 2 3 3" xfId="13429"/>
    <cellStyle name="표준 56 3 3 2 3 3 2" xfId="13430"/>
    <cellStyle name="표준 56 3 3 2 3 4" xfId="13431"/>
    <cellStyle name="표준 56 3 3 2 4" xfId="13432"/>
    <cellStyle name="표준 56 3 3 2 4 2" xfId="13433"/>
    <cellStyle name="표준 56 3 3 2 4 2 2" xfId="13434"/>
    <cellStyle name="표준 56 3 3 2 4 3" xfId="13435"/>
    <cellStyle name="표준 56 3 3 2 5" xfId="13436"/>
    <cellStyle name="표준 56 3 3 2 5 2" xfId="13437"/>
    <cellStyle name="표준 56 3 3 2 6" xfId="13438"/>
    <cellStyle name="표준 56 3 3 3" xfId="13439"/>
    <cellStyle name="표준 56 3 3 3 2" xfId="13440"/>
    <cellStyle name="표준 56 3 3 3 2 2" xfId="13441"/>
    <cellStyle name="표준 56 3 3 3 2 2 2" xfId="13442"/>
    <cellStyle name="표준 56 3 3 3 2 3" xfId="13443"/>
    <cellStyle name="표준 56 3 3 3 3" xfId="13444"/>
    <cellStyle name="표준 56 3 3 3 3 2" xfId="13445"/>
    <cellStyle name="표준 56 3 3 3 4" xfId="13446"/>
    <cellStyle name="표준 56 3 3 4" xfId="13447"/>
    <cellStyle name="표준 56 3 3 4 2" xfId="13448"/>
    <cellStyle name="표준 56 3 3 4 2 2" xfId="13449"/>
    <cellStyle name="표준 56 3 3 4 2 2 2" xfId="13450"/>
    <cellStyle name="표준 56 3 3 4 2 3" xfId="13451"/>
    <cellStyle name="표준 56 3 3 4 3" xfId="13452"/>
    <cellStyle name="표준 56 3 3 4 3 2" xfId="13453"/>
    <cellStyle name="표준 56 3 3 4 4" xfId="13454"/>
    <cellStyle name="표준 56 3 3 5" xfId="13455"/>
    <cellStyle name="표준 56 3 3 5 2" xfId="13456"/>
    <cellStyle name="표준 56 3 3 5 2 2" xfId="13457"/>
    <cellStyle name="표준 56 3 3 5 3" xfId="13458"/>
    <cellStyle name="표준 56 3 3 6" xfId="13459"/>
    <cellStyle name="표준 56 3 3 6 2" xfId="13460"/>
    <cellStyle name="표준 56 3 3 7" xfId="13461"/>
    <cellStyle name="표준 56 3 4" xfId="13462"/>
    <cellStyle name="표준 56 3 4 2" xfId="13463"/>
    <cellStyle name="표준 56 3 4 2 2" xfId="13464"/>
    <cellStyle name="표준 56 3 4 2 2 2" xfId="13465"/>
    <cellStyle name="표준 56 3 4 2 2 2 2" xfId="13466"/>
    <cellStyle name="표준 56 3 4 2 2 2 2 2" xfId="13467"/>
    <cellStyle name="표준 56 3 4 2 2 2 3" xfId="13468"/>
    <cellStyle name="표준 56 3 4 2 2 3" xfId="13469"/>
    <cellStyle name="표준 56 3 4 2 2 3 2" xfId="13470"/>
    <cellStyle name="표준 56 3 4 2 2 4" xfId="13471"/>
    <cellStyle name="표준 56 3 4 2 3" xfId="13472"/>
    <cellStyle name="표준 56 3 4 2 3 2" xfId="13473"/>
    <cellStyle name="표준 56 3 4 2 3 2 2" xfId="13474"/>
    <cellStyle name="표준 56 3 4 2 3 2 2 2" xfId="13475"/>
    <cellStyle name="표준 56 3 4 2 3 2 3" xfId="13476"/>
    <cellStyle name="표준 56 3 4 2 3 3" xfId="13477"/>
    <cellStyle name="표준 56 3 4 2 3 3 2" xfId="13478"/>
    <cellStyle name="표준 56 3 4 2 3 4" xfId="13479"/>
    <cellStyle name="표준 56 3 4 2 4" xfId="13480"/>
    <cellStyle name="표준 56 3 4 2 4 2" xfId="13481"/>
    <cellStyle name="표준 56 3 4 2 4 2 2" xfId="13482"/>
    <cellStyle name="표준 56 3 4 2 4 3" xfId="13483"/>
    <cellStyle name="표준 56 3 4 2 5" xfId="13484"/>
    <cellStyle name="표준 56 3 4 2 5 2" xfId="13485"/>
    <cellStyle name="표준 56 3 4 2 6" xfId="13486"/>
    <cellStyle name="표준 56 3 4 3" xfId="13487"/>
    <cellStyle name="표준 56 3 4 3 2" xfId="13488"/>
    <cellStyle name="표준 56 3 4 3 2 2" xfId="13489"/>
    <cellStyle name="표준 56 3 4 3 2 2 2" xfId="13490"/>
    <cellStyle name="표준 56 3 4 3 2 3" xfId="13491"/>
    <cellStyle name="표준 56 3 4 3 3" xfId="13492"/>
    <cellStyle name="표준 56 3 4 3 3 2" xfId="13493"/>
    <cellStyle name="표준 56 3 4 3 4" xfId="13494"/>
    <cellStyle name="표준 56 3 4 4" xfId="13495"/>
    <cellStyle name="표준 56 3 4 4 2" xfId="13496"/>
    <cellStyle name="표준 56 3 4 4 2 2" xfId="13497"/>
    <cellStyle name="표준 56 3 4 4 2 2 2" xfId="13498"/>
    <cellStyle name="표준 56 3 4 4 2 3" xfId="13499"/>
    <cellStyle name="표준 56 3 4 4 3" xfId="13500"/>
    <cellStyle name="표준 56 3 4 4 3 2" xfId="13501"/>
    <cellStyle name="표준 56 3 4 4 4" xfId="13502"/>
    <cellStyle name="표준 56 3 4 5" xfId="13503"/>
    <cellStyle name="표준 56 3 4 5 2" xfId="13504"/>
    <cellStyle name="표준 56 3 4 5 2 2" xfId="13505"/>
    <cellStyle name="표준 56 3 4 5 3" xfId="13506"/>
    <cellStyle name="표준 56 3 4 6" xfId="13507"/>
    <cellStyle name="표준 56 3 4 6 2" xfId="13508"/>
    <cellStyle name="표준 56 3 4 7" xfId="13509"/>
    <cellStyle name="표준 56 3 5" xfId="13510"/>
    <cellStyle name="표준 56 3 5 2" xfId="13511"/>
    <cellStyle name="표준 56 3 5 2 2" xfId="13512"/>
    <cellStyle name="표준 56 3 5 2 2 2" xfId="13513"/>
    <cellStyle name="표준 56 3 5 2 2 2 2" xfId="13514"/>
    <cellStyle name="표준 56 3 5 2 2 3" xfId="13515"/>
    <cellStyle name="표준 56 3 5 2 3" xfId="13516"/>
    <cellStyle name="표준 56 3 5 2 3 2" xfId="13517"/>
    <cellStyle name="표준 56 3 5 2 4" xfId="13518"/>
    <cellStyle name="표준 56 3 5 3" xfId="13519"/>
    <cellStyle name="표준 56 3 5 3 2" xfId="13520"/>
    <cellStyle name="표준 56 3 5 3 2 2" xfId="13521"/>
    <cellStyle name="표준 56 3 5 3 2 2 2" xfId="13522"/>
    <cellStyle name="표준 56 3 5 3 2 3" xfId="13523"/>
    <cellStyle name="표준 56 3 5 3 3" xfId="13524"/>
    <cellStyle name="표준 56 3 5 3 3 2" xfId="13525"/>
    <cellStyle name="표준 56 3 5 3 4" xfId="13526"/>
    <cellStyle name="표준 56 3 5 4" xfId="13527"/>
    <cellStyle name="표준 56 3 5 4 2" xfId="13528"/>
    <cellStyle name="표준 56 3 5 4 2 2" xfId="13529"/>
    <cellStyle name="표준 56 3 5 4 3" xfId="13530"/>
    <cellStyle name="표준 56 3 5 5" xfId="13531"/>
    <cellStyle name="표준 56 3 5 5 2" xfId="13532"/>
    <cellStyle name="표준 56 3 5 6" xfId="13533"/>
    <cellStyle name="표준 56 3 6" xfId="13534"/>
    <cellStyle name="표준 56 3 6 2" xfId="13535"/>
    <cellStyle name="표준 56 3 6 2 2" xfId="13536"/>
    <cellStyle name="표준 56 3 6 2 2 2" xfId="13537"/>
    <cellStyle name="표준 56 3 6 2 3" xfId="13538"/>
    <cellStyle name="표준 56 3 6 3" xfId="13539"/>
    <cellStyle name="표준 56 3 6 3 2" xfId="13540"/>
    <cellStyle name="표준 56 3 6 4" xfId="13541"/>
    <cellStyle name="표준 56 3 7" xfId="13542"/>
    <cellStyle name="표준 56 3 7 2" xfId="13543"/>
    <cellStyle name="표준 56 3 7 2 2" xfId="13544"/>
    <cellStyle name="표준 56 3 7 2 2 2" xfId="13545"/>
    <cellStyle name="표준 56 3 7 2 3" xfId="13546"/>
    <cellStyle name="표준 56 3 7 3" xfId="13547"/>
    <cellStyle name="표준 56 3 7 3 2" xfId="13548"/>
    <cellStyle name="표준 56 3 7 4" xfId="13549"/>
    <cellStyle name="표준 56 3 8" xfId="13550"/>
    <cellStyle name="표준 56 3 8 2" xfId="13551"/>
    <cellStyle name="표준 56 3 8 2 2" xfId="13552"/>
    <cellStyle name="표준 56 3 8 3" xfId="13553"/>
    <cellStyle name="표준 56 3 9" xfId="13554"/>
    <cellStyle name="표준 56 3 9 2" xfId="13555"/>
    <cellStyle name="표준 56 4" xfId="13556"/>
    <cellStyle name="표준 56 4 10" xfId="13557"/>
    <cellStyle name="표준 56 4 2" xfId="13558"/>
    <cellStyle name="표준 56 4 2 2" xfId="13559"/>
    <cellStyle name="표준 56 4 2 2 2" xfId="13560"/>
    <cellStyle name="표준 56 4 2 2 2 2" xfId="13561"/>
    <cellStyle name="표준 56 4 2 2 2 2 2" xfId="13562"/>
    <cellStyle name="표준 56 4 2 2 2 2 2 2" xfId="13563"/>
    <cellStyle name="표준 56 4 2 2 2 2 2 2 2" xfId="13564"/>
    <cellStyle name="표준 56 4 2 2 2 2 2 3" xfId="13565"/>
    <cellStyle name="표준 56 4 2 2 2 2 3" xfId="13566"/>
    <cellStyle name="표준 56 4 2 2 2 2 3 2" xfId="13567"/>
    <cellStyle name="표준 56 4 2 2 2 2 4" xfId="13568"/>
    <cellStyle name="표준 56 4 2 2 2 3" xfId="13569"/>
    <cellStyle name="표준 56 4 2 2 2 3 2" xfId="13570"/>
    <cellStyle name="표준 56 4 2 2 2 3 2 2" xfId="13571"/>
    <cellStyle name="표준 56 4 2 2 2 3 2 2 2" xfId="13572"/>
    <cellStyle name="표준 56 4 2 2 2 3 2 3" xfId="13573"/>
    <cellStyle name="표준 56 4 2 2 2 3 3" xfId="13574"/>
    <cellStyle name="표준 56 4 2 2 2 3 3 2" xfId="13575"/>
    <cellStyle name="표준 56 4 2 2 2 3 4" xfId="13576"/>
    <cellStyle name="표준 56 4 2 2 2 4" xfId="13577"/>
    <cellStyle name="표준 56 4 2 2 2 4 2" xfId="13578"/>
    <cellStyle name="표준 56 4 2 2 2 4 2 2" xfId="13579"/>
    <cellStyle name="표준 56 4 2 2 2 4 3" xfId="13580"/>
    <cellStyle name="표준 56 4 2 2 2 5" xfId="13581"/>
    <cellStyle name="표준 56 4 2 2 2 5 2" xfId="13582"/>
    <cellStyle name="표준 56 4 2 2 2 6" xfId="13583"/>
    <cellStyle name="표준 56 4 2 2 3" xfId="13584"/>
    <cellStyle name="표준 56 4 2 2 3 2" xfId="13585"/>
    <cellStyle name="표준 56 4 2 2 3 2 2" xfId="13586"/>
    <cellStyle name="표준 56 4 2 2 3 2 2 2" xfId="13587"/>
    <cellStyle name="표준 56 4 2 2 3 2 3" xfId="13588"/>
    <cellStyle name="표준 56 4 2 2 3 3" xfId="13589"/>
    <cellStyle name="표준 56 4 2 2 3 3 2" xfId="13590"/>
    <cellStyle name="표준 56 4 2 2 3 4" xfId="13591"/>
    <cellStyle name="표준 56 4 2 2 4" xfId="13592"/>
    <cellStyle name="표준 56 4 2 2 4 2" xfId="13593"/>
    <cellStyle name="표준 56 4 2 2 4 2 2" xfId="13594"/>
    <cellStyle name="표준 56 4 2 2 4 2 2 2" xfId="13595"/>
    <cellStyle name="표준 56 4 2 2 4 2 3" xfId="13596"/>
    <cellStyle name="표준 56 4 2 2 4 3" xfId="13597"/>
    <cellStyle name="표준 56 4 2 2 4 3 2" xfId="13598"/>
    <cellStyle name="표준 56 4 2 2 4 4" xfId="13599"/>
    <cellStyle name="표준 56 4 2 2 5" xfId="13600"/>
    <cellStyle name="표준 56 4 2 2 5 2" xfId="13601"/>
    <cellStyle name="표준 56 4 2 2 5 2 2" xfId="13602"/>
    <cellStyle name="표준 56 4 2 2 5 3" xfId="13603"/>
    <cellStyle name="표준 56 4 2 2 6" xfId="13604"/>
    <cellStyle name="표준 56 4 2 2 6 2" xfId="13605"/>
    <cellStyle name="표준 56 4 2 2 7" xfId="13606"/>
    <cellStyle name="표준 56 4 2 3" xfId="13607"/>
    <cellStyle name="표준 56 4 2 3 2" xfId="13608"/>
    <cellStyle name="표준 56 4 2 3 2 2" xfId="13609"/>
    <cellStyle name="표준 56 4 2 3 2 2 2" xfId="13610"/>
    <cellStyle name="표준 56 4 2 3 2 2 2 2" xfId="13611"/>
    <cellStyle name="표준 56 4 2 3 2 2 2 2 2" xfId="13612"/>
    <cellStyle name="표준 56 4 2 3 2 2 2 3" xfId="13613"/>
    <cellStyle name="표준 56 4 2 3 2 2 3" xfId="13614"/>
    <cellStyle name="표준 56 4 2 3 2 2 3 2" xfId="13615"/>
    <cellStyle name="표준 56 4 2 3 2 2 4" xfId="13616"/>
    <cellStyle name="표준 56 4 2 3 2 3" xfId="13617"/>
    <cellStyle name="표준 56 4 2 3 2 3 2" xfId="13618"/>
    <cellStyle name="표준 56 4 2 3 2 3 2 2" xfId="13619"/>
    <cellStyle name="표준 56 4 2 3 2 3 2 2 2" xfId="13620"/>
    <cellStyle name="표준 56 4 2 3 2 3 2 3" xfId="13621"/>
    <cellStyle name="표준 56 4 2 3 2 3 3" xfId="13622"/>
    <cellStyle name="표준 56 4 2 3 2 3 3 2" xfId="13623"/>
    <cellStyle name="표준 56 4 2 3 2 3 4" xfId="13624"/>
    <cellStyle name="표준 56 4 2 3 2 4" xfId="13625"/>
    <cellStyle name="표준 56 4 2 3 2 4 2" xfId="13626"/>
    <cellStyle name="표준 56 4 2 3 2 4 2 2" xfId="13627"/>
    <cellStyle name="표준 56 4 2 3 2 4 3" xfId="13628"/>
    <cellStyle name="표준 56 4 2 3 2 5" xfId="13629"/>
    <cellStyle name="표준 56 4 2 3 2 5 2" xfId="13630"/>
    <cellStyle name="표준 56 4 2 3 2 6" xfId="13631"/>
    <cellStyle name="표준 56 4 2 3 3" xfId="13632"/>
    <cellStyle name="표준 56 4 2 3 3 2" xfId="13633"/>
    <cellStyle name="표준 56 4 2 3 3 2 2" xfId="13634"/>
    <cellStyle name="표준 56 4 2 3 3 2 2 2" xfId="13635"/>
    <cellStyle name="표준 56 4 2 3 3 2 3" xfId="13636"/>
    <cellStyle name="표준 56 4 2 3 3 3" xfId="13637"/>
    <cellStyle name="표준 56 4 2 3 3 3 2" xfId="13638"/>
    <cellStyle name="표준 56 4 2 3 3 4" xfId="13639"/>
    <cellStyle name="표준 56 4 2 3 4" xfId="13640"/>
    <cellStyle name="표준 56 4 2 3 4 2" xfId="13641"/>
    <cellStyle name="표준 56 4 2 3 4 2 2" xfId="13642"/>
    <cellStyle name="표준 56 4 2 3 4 2 2 2" xfId="13643"/>
    <cellStyle name="표준 56 4 2 3 4 2 3" xfId="13644"/>
    <cellStyle name="표준 56 4 2 3 4 3" xfId="13645"/>
    <cellStyle name="표준 56 4 2 3 4 3 2" xfId="13646"/>
    <cellStyle name="표준 56 4 2 3 4 4" xfId="13647"/>
    <cellStyle name="표준 56 4 2 3 5" xfId="13648"/>
    <cellStyle name="표준 56 4 2 3 5 2" xfId="13649"/>
    <cellStyle name="표준 56 4 2 3 5 2 2" xfId="13650"/>
    <cellStyle name="표준 56 4 2 3 5 3" xfId="13651"/>
    <cellStyle name="표준 56 4 2 3 6" xfId="13652"/>
    <cellStyle name="표준 56 4 2 3 6 2" xfId="13653"/>
    <cellStyle name="표준 56 4 2 3 7" xfId="13654"/>
    <cellStyle name="표준 56 4 2 4" xfId="13655"/>
    <cellStyle name="표준 56 4 2 4 2" xfId="13656"/>
    <cellStyle name="표준 56 4 2 4 2 2" xfId="13657"/>
    <cellStyle name="표준 56 4 2 4 2 2 2" xfId="13658"/>
    <cellStyle name="표준 56 4 2 4 2 2 2 2" xfId="13659"/>
    <cellStyle name="표준 56 4 2 4 2 2 3" xfId="13660"/>
    <cellStyle name="표준 56 4 2 4 2 3" xfId="13661"/>
    <cellStyle name="표준 56 4 2 4 2 3 2" xfId="13662"/>
    <cellStyle name="표준 56 4 2 4 2 4" xfId="13663"/>
    <cellStyle name="표준 56 4 2 4 3" xfId="13664"/>
    <cellStyle name="표준 56 4 2 4 3 2" xfId="13665"/>
    <cellStyle name="표준 56 4 2 4 3 2 2" xfId="13666"/>
    <cellStyle name="표준 56 4 2 4 3 2 2 2" xfId="13667"/>
    <cellStyle name="표준 56 4 2 4 3 2 3" xfId="13668"/>
    <cellStyle name="표준 56 4 2 4 3 3" xfId="13669"/>
    <cellStyle name="표준 56 4 2 4 3 3 2" xfId="13670"/>
    <cellStyle name="표준 56 4 2 4 3 4" xfId="13671"/>
    <cellStyle name="표준 56 4 2 4 4" xfId="13672"/>
    <cellStyle name="표준 56 4 2 4 4 2" xfId="13673"/>
    <cellStyle name="표준 56 4 2 4 4 2 2" xfId="13674"/>
    <cellStyle name="표준 56 4 2 4 4 3" xfId="13675"/>
    <cellStyle name="표준 56 4 2 4 5" xfId="13676"/>
    <cellStyle name="표준 56 4 2 4 5 2" xfId="13677"/>
    <cellStyle name="표준 56 4 2 4 6" xfId="13678"/>
    <cellStyle name="표준 56 4 2 5" xfId="13679"/>
    <cellStyle name="표준 56 4 2 5 2" xfId="13680"/>
    <cellStyle name="표준 56 4 2 5 2 2" xfId="13681"/>
    <cellStyle name="표준 56 4 2 5 2 2 2" xfId="13682"/>
    <cellStyle name="표준 56 4 2 5 2 3" xfId="13683"/>
    <cellStyle name="표준 56 4 2 5 3" xfId="13684"/>
    <cellStyle name="표준 56 4 2 5 3 2" xfId="13685"/>
    <cellStyle name="표준 56 4 2 5 4" xfId="13686"/>
    <cellStyle name="표준 56 4 2 6" xfId="13687"/>
    <cellStyle name="표준 56 4 2 6 2" xfId="13688"/>
    <cellStyle name="표준 56 4 2 6 2 2" xfId="13689"/>
    <cellStyle name="표준 56 4 2 6 2 2 2" xfId="13690"/>
    <cellStyle name="표준 56 4 2 6 2 3" xfId="13691"/>
    <cellStyle name="표준 56 4 2 6 3" xfId="13692"/>
    <cellStyle name="표준 56 4 2 6 3 2" xfId="13693"/>
    <cellStyle name="표준 56 4 2 6 4" xfId="13694"/>
    <cellStyle name="표준 56 4 2 7" xfId="13695"/>
    <cellStyle name="표준 56 4 2 7 2" xfId="13696"/>
    <cellStyle name="표준 56 4 2 7 2 2" xfId="13697"/>
    <cellStyle name="표준 56 4 2 7 3" xfId="13698"/>
    <cellStyle name="표준 56 4 2 8" xfId="13699"/>
    <cellStyle name="표준 56 4 2 8 2" xfId="13700"/>
    <cellStyle name="표준 56 4 2 9" xfId="13701"/>
    <cellStyle name="표준 56 4 3" xfId="13702"/>
    <cellStyle name="표준 56 4 3 2" xfId="13703"/>
    <cellStyle name="표준 56 4 3 2 2" xfId="13704"/>
    <cellStyle name="표준 56 4 3 2 2 2" xfId="13705"/>
    <cellStyle name="표준 56 4 3 2 2 2 2" xfId="13706"/>
    <cellStyle name="표준 56 4 3 2 2 2 2 2" xfId="13707"/>
    <cellStyle name="표준 56 4 3 2 2 2 3" xfId="13708"/>
    <cellStyle name="표준 56 4 3 2 2 3" xfId="13709"/>
    <cellStyle name="표준 56 4 3 2 2 3 2" xfId="13710"/>
    <cellStyle name="표준 56 4 3 2 2 4" xfId="13711"/>
    <cellStyle name="표준 56 4 3 2 3" xfId="13712"/>
    <cellStyle name="표준 56 4 3 2 3 2" xfId="13713"/>
    <cellStyle name="표준 56 4 3 2 3 2 2" xfId="13714"/>
    <cellStyle name="표준 56 4 3 2 3 2 2 2" xfId="13715"/>
    <cellStyle name="표준 56 4 3 2 3 2 3" xfId="13716"/>
    <cellStyle name="표준 56 4 3 2 3 3" xfId="13717"/>
    <cellStyle name="표준 56 4 3 2 3 3 2" xfId="13718"/>
    <cellStyle name="표준 56 4 3 2 3 4" xfId="13719"/>
    <cellStyle name="표준 56 4 3 2 4" xfId="13720"/>
    <cellStyle name="표준 56 4 3 2 4 2" xfId="13721"/>
    <cellStyle name="표준 56 4 3 2 4 2 2" xfId="13722"/>
    <cellStyle name="표준 56 4 3 2 4 3" xfId="13723"/>
    <cellStyle name="표준 56 4 3 2 5" xfId="13724"/>
    <cellStyle name="표준 56 4 3 2 5 2" xfId="13725"/>
    <cellStyle name="표준 56 4 3 2 6" xfId="13726"/>
    <cellStyle name="표준 56 4 3 3" xfId="13727"/>
    <cellStyle name="표준 56 4 3 3 2" xfId="13728"/>
    <cellStyle name="표준 56 4 3 3 2 2" xfId="13729"/>
    <cellStyle name="표준 56 4 3 3 2 2 2" xfId="13730"/>
    <cellStyle name="표준 56 4 3 3 2 3" xfId="13731"/>
    <cellStyle name="표준 56 4 3 3 3" xfId="13732"/>
    <cellStyle name="표준 56 4 3 3 3 2" xfId="13733"/>
    <cellStyle name="표준 56 4 3 3 4" xfId="13734"/>
    <cellStyle name="표준 56 4 3 4" xfId="13735"/>
    <cellStyle name="표준 56 4 3 4 2" xfId="13736"/>
    <cellStyle name="표준 56 4 3 4 2 2" xfId="13737"/>
    <cellStyle name="표준 56 4 3 4 2 2 2" xfId="13738"/>
    <cellStyle name="표준 56 4 3 4 2 3" xfId="13739"/>
    <cellStyle name="표준 56 4 3 4 3" xfId="13740"/>
    <cellStyle name="표준 56 4 3 4 3 2" xfId="13741"/>
    <cellStyle name="표준 56 4 3 4 4" xfId="13742"/>
    <cellStyle name="표준 56 4 3 5" xfId="13743"/>
    <cellStyle name="표준 56 4 3 5 2" xfId="13744"/>
    <cellStyle name="표준 56 4 3 5 2 2" xfId="13745"/>
    <cellStyle name="표준 56 4 3 5 3" xfId="13746"/>
    <cellStyle name="표준 56 4 3 6" xfId="13747"/>
    <cellStyle name="표준 56 4 3 6 2" xfId="13748"/>
    <cellStyle name="표준 56 4 3 7" xfId="13749"/>
    <cellStyle name="표준 56 4 4" xfId="13750"/>
    <cellStyle name="표준 56 4 4 2" xfId="13751"/>
    <cellStyle name="표준 56 4 4 2 2" xfId="13752"/>
    <cellStyle name="표준 56 4 4 2 2 2" xfId="13753"/>
    <cellStyle name="표준 56 4 4 2 2 2 2" xfId="13754"/>
    <cellStyle name="표준 56 4 4 2 2 2 2 2" xfId="13755"/>
    <cellStyle name="표준 56 4 4 2 2 2 3" xfId="13756"/>
    <cellStyle name="표준 56 4 4 2 2 3" xfId="13757"/>
    <cellStyle name="표준 56 4 4 2 2 3 2" xfId="13758"/>
    <cellStyle name="표준 56 4 4 2 2 4" xfId="13759"/>
    <cellStyle name="표준 56 4 4 2 3" xfId="13760"/>
    <cellStyle name="표준 56 4 4 2 3 2" xfId="13761"/>
    <cellStyle name="표준 56 4 4 2 3 2 2" xfId="13762"/>
    <cellStyle name="표준 56 4 4 2 3 2 2 2" xfId="13763"/>
    <cellStyle name="표준 56 4 4 2 3 2 3" xfId="13764"/>
    <cellStyle name="표준 56 4 4 2 3 3" xfId="13765"/>
    <cellStyle name="표준 56 4 4 2 3 3 2" xfId="13766"/>
    <cellStyle name="표준 56 4 4 2 3 4" xfId="13767"/>
    <cellStyle name="표준 56 4 4 2 4" xfId="13768"/>
    <cellStyle name="표준 56 4 4 2 4 2" xfId="13769"/>
    <cellStyle name="표준 56 4 4 2 4 2 2" xfId="13770"/>
    <cellStyle name="표준 56 4 4 2 4 3" xfId="13771"/>
    <cellStyle name="표준 56 4 4 2 5" xfId="13772"/>
    <cellStyle name="표준 56 4 4 2 5 2" xfId="13773"/>
    <cellStyle name="표준 56 4 4 2 6" xfId="13774"/>
    <cellStyle name="표준 56 4 4 3" xfId="13775"/>
    <cellStyle name="표준 56 4 4 3 2" xfId="13776"/>
    <cellStyle name="표준 56 4 4 3 2 2" xfId="13777"/>
    <cellStyle name="표준 56 4 4 3 2 2 2" xfId="13778"/>
    <cellStyle name="표준 56 4 4 3 2 3" xfId="13779"/>
    <cellStyle name="표준 56 4 4 3 3" xfId="13780"/>
    <cellStyle name="표준 56 4 4 3 3 2" xfId="13781"/>
    <cellStyle name="표준 56 4 4 3 4" xfId="13782"/>
    <cellStyle name="표준 56 4 4 4" xfId="13783"/>
    <cellStyle name="표준 56 4 4 4 2" xfId="13784"/>
    <cellStyle name="표준 56 4 4 4 2 2" xfId="13785"/>
    <cellStyle name="표준 56 4 4 4 2 2 2" xfId="13786"/>
    <cellStyle name="표준 56 4 4 4 2 3" xfId="13787"/>
    <cellStyle name="표준 56 4 4 4 3" xfId="13788"/>
    <cellStyle name="표준 56 4 4 4 3 2" xfId="13789"/>
    <cellStyle name="표준 56 4 4 4 4" xfId="13790"/>
    <cellStyle name="표준 56 4 4 5" xfId="13791"/>
    <cellStyle name="표준 56 4 4 5 2" xfId="13792"/>
    <cellStyle name="표준 56 4 4 5 2 2" xfId="13793"/>
    <cellStyle name="표준 56 4 4 5 3" xfId="13794"/>
    <cellStyle name="표준 56 4 4 6" xfId="13795"/>
    <cellStyle name="표준 56 4 4 6 2" xfId="13796"/>
    <cellStyle name="표준 56 4 4 7" xfId="13797"/>
    <cellStyle name="표준 56 4 5" xfId="13798"/>
    <cellStyle name="표준 56 4 5 2" xfId="13799"/>
    <cellStyle name="표준 56 4 5 2 2" xfId="13800"/>
    <cellStyle name="표준 56 4 5 2 2 2" xfId="13801"/>
    <cellStyle name="표준 56 4 5 2 2 2 2" xfId="13802"/>
    <cellStyle name="표준 56 4 5 2 2 3" xfId="13803"/>
    <cellStyle name="표준 56 4 5 2 3" xfId="13804"/>
    <cellStyle name="표준 56 4 5 2 3 2" xfId="13805"/>
    <cellStyle name="표준 56 4 5 2 4" xfId="13806"/>
    <cellStyle name="표준 56 4 5 3" xfId="13807"/>
    <cellStyle name="표준 56 4 5 3 2" xfId="13808"/>
    <cellStyle name="표준 56 4 5 3 2 2" xfId="13809"/>
    <cellStyle name="표준 56 4 5 3 2 2 2" xfId="13810"/>
    <cellStyle name="표준 56 4 5 3 2 3" xfId="13811"/>
    <cellStyle name="표준 56 4 5 3 3" xfId="13812"/>
    <cellStyle name="표준 56 4 5 3 3 2" xfId="13813"/>
    <cellStyle name="표준 56 4 5 3 4" xfId="13814"/>
    <cellStyle name="표준 56 4 5 4" xfId="13815"/>
    <cellStyle name="표준 56 4 5 4 2" xfId="13816"/>
    <cellStyle name="표준 56 4 5 4 2 2" xfId="13817"/>
    <cellStyle name="표준 56 4 5 4 3" xfId="13818"/>
    <cellStyle name="표준 56 4 5 5" xfId="13819"/>
    <cellStyle name="표준 56 4 5 5 2" xfId="13820"/>
    <cellStyle name="표준 56 4 5 6" xfId="13821"/>
    <cellStyle name="표준 56 4 6" xfId="13822"/>
    <cellStyle name="표준 56 4 6 2" xfId="13823"/>
    <cellStyle name="표준 56 4 6 2 2" xfId="13824"/>
    <cellStyle name="표준 56 4 6 2 2 2" xfId="13825"/>
    <cellStyle name="표준 56 4 6 2 3" xfId="13826"/>
    <cellStyle name="표준 56 4 6 3" xfId="13827"/>
    <cellStyle name="표준 56 4 6 3 2" xfId="13828"/>
    <cellStyle name="표준 56 4 6 4" xfId="13829"/>
    <cellStyle name="표준 56 4 7" xfId="13830"/>
    <cellStyle name="표준 56 4 7 2" xfId="13831"/>
    <cellStyle name="표준 56 4 7 2 2" xfId="13832"/>
    <cellStyle name="표준 56 4 7 2 2 2" xfId="13833"/>
    <cellStyle name="표준 56 4 7 2 3" xfId="13834"/>
    <cellStyle name="표준 56 4 7 3" xfId="13835"/>
    <cellStyle name="표준 56 4 7 3 2" xfId="13836"/>
    <cellStyle name="표준 56 4 7 4" xfId="13837"/>
    <cellStyle name="표준 56 4 8" xfId="13838"/>
    <cellStyle name="표준 56 4 8 2" xfId="13839"/>
    <cellStyle name="표준 56 4 8 2 2" xfId="13840"/>
    <cellStyle name="표준 56 4 8 3" xfId="13841"/>
    <cellStyle name="표준 56 4 9" xfId="13842"/>
    <cellStyle name="표준 56 4 9 2" xfId="13843"/>
    <cellStyle name="표준 56 5" xfId="13844"/>
    <cellStyle name="표준 56 5 2" xfId="13845"/>
    <cellStyle name="표준 56 5 2 2" xfId="13846"/>
    <cellStyle name="표준 56 5 2 2 2" xfId="13847"/>
    <cellStyle name="표준 56 5 2 2 2 2" xfId="13848"/>
    <cellStyle name="표준 56 5 2 2 2 2 2" xfId="13849"/>
    <cellStyle name="표준 56 5 2 2 2 2 2 2" xfId="13850"/>
    <cellStyle name="표준 56 5 2 2 2 2 3" xfId="13851"/>
    <cellStyle name="표준 56 5 2 2 2 3" xfId="13852"/>
    <cellStyle name="표준 56 5 2 2 2 3 2" xfId="13853"/>
    <cellStyle name="표준 56 5 2 2 2 4" xfId="13854"/>
    <cellStyle name="표준 56 5 2 2 3" xfId="13855"/>
    <cellStyle name="표준 56 5 2 2 3 2" xfId="13856"/>
    <cellStyle name="표준 56 5 2 2 3 2 2" xfId="13857"/>
    <cellStyle name="표준 56 5 2 2 3 2 2 2" xfId="13858"/>
    <cellStyle name="표준 56 5 2 2 3 2 3" xfId="13859"/>
    <cellStyle name="표준 56 5 2 2 3 3" xfId="13860"/>
    <cellStyle name="표준 56 5 2 2 3 3 2" xfId="13861"/>
    <cellStyle name="표준 56 5 2 2 3 4" xfId="13862"/>
    <cellStyle name="표준 56 5 2 2 4" xfId="13863"/>
    <cellStyle name="표준 56 5 2 2 4 2" xfId="13864"/>
    <cellStyle name="표준 56 5 2 2 4 2 2" xfId="13865"/>
    <cellStyle name="표준 56 5 2 2 4 3" xfId="13866"/>
    <cellStyle name="표준 56 5 2 2 5" xfId="13867"/>
    <cellStyle name="표준 56 5 2 2 5 2" xfId="13868"/>
    <cellStyle name="표준 56 5 2 2 6" xfId="13869"/>
    <cellStyle name="표준 56 5 2 3" xfId="13870"/>
    <cellStyle name="표준 56 5 2 3 2" xfId="13871"/>
    <cellStyle name="표준 56 5 2 3 2 2" xfId="13872"/>
    <cellStyle name="표준 56 5 2 3 2 2 2" xfId="13873"/>
    <cellStyle name="표준 56 5 2 3 2 3" xfId="13874"/>
    <cellStyle name="표준 56 5 2 3 3" xfId="13875"/>
    <cellStyle name="표준 56 5 2 3 3 2" xfId="13876"/>
    <cellStyle name="표준 56 5 2 3 4" xfId="13877"/>
    <cellStyle name="표준 56 5 2 4" xfId="13878"/>
    <cellStyle name="표준 56 5 2 4 2" xfId="13879"/>
    <cellStyle name="표준 56 5 2 4 2 2" xfId="13880"/>
    <cellStyle name="표준 56 5 2 4 2 2 2" xfId="13881"/>
    <cellStyle name="표준 56 5 2 4 2 3" xfId="13882"/>
    <cellStyle name="표준 56 5 2 4 3" xfId="13883"/>
    <cellStyle name="표준 56 5 2 4 3 2" xfId="13884"/>
    <cellStyle name="표준 56 5 2 4 4" xfId="13885"/>
    <cellStyle name="표준 56 5 2 5" xfId="13886"/>
    <cellStyle name="표준 56 5 2 5 2" xfId="13887"/>
    <cellStyle name="표준 56 5 2 5 2 2" xfId="13888"/>
    <cellStyle name="표준 56 5 2 5 3" xfId="13889"/>
    <cellStyle name="표준 56 5 2 6" xfId="13890"/>
    <cellStyle name="표준 56 5 2 6 2" xfId="13891"/>
    <cellStyle name="표준 56 5 2 7" xfId="13892"/>
    <cellStyle name="표준 56 5 3" xfId="13893"/>
    <cellStyle name="표준 56 5 3 2" xfId="13894"/>
    <cellStyle name="표준 56 5 3 2 2" xfId="13895"/>
    <cellStyle name="표준 56 5 3 2 2 2" xfId="13896"/>
    <cellStyle name="표준 56 5 3 2 2 2 2" xfId="13897"/>
    <cellStyle name="표준 56 5 3 2 2 2 2 2" xfId="13898"/>
    <cellStyle name="표준 56 5 3 2 2 2 3" xfId="13899"/>
    <cellStyle name="표준 56 5 3 2 2 3" xfId="13900"/>
    <cellStyle name="표준 56 5 3 2 2 3 2" xfId="13901"/>
    <cellStyle name="표준 56 5 3 2 2 4" xfId="13902"/>
    <cellStyle name="표준 56 5 3 2 3" xfId="13903"/>
    <cellStyle name="표준 56 5 3 2 3 2" xfId="13904"/>
    <cellStyle name="표준 56 5 3 2 3 2 2" xfId="13905"/>
    <cellStyle name="표준 56 5 3 2 3 2 2 2" xfId="13906"/>
    <cellStyle name="표준 56 5 3 2 3 2 3" xfId="13907"/>
    <cellStyle name="표준 56 5 3 2 3 3" xfId="13908"/>
    <cellStyle name="표준 56 5 3 2 3 3 2" xfId="13909"/>
    <cellStyle name="표준 56 5 3 2 3 4" xfId="13910"/>
    <cellStyle name="표준 56 5 3 2 4" xfId="13911"/>
    <cellStyle name="표준 56 5 3 2 4 2" xfId="13912"/>
    <cellStyle name="표준 56 5 3 2 4 2 2" xfId="13913"/>
    <cellStyle name="표준 56 5 3 2 4 3" xfId="13914"/>
    <cellStyle name="표준 56 5 3 2 5" xfId="13915"/>
    <cellStyle name="표준 56 5 3 2 5 2" xfId="13916"/>
    <cellStyle name="표준 56 5 3 2 6" xfId="13917"/>
    <cellStyle name="표준 56 5 3 3" xfId="13918"/>
    <cellStyle name="표준 56 5 3 3 2" xfId="13919"/>
    <cellStyle name="표준 56 5 3 3 2 2" xfId="13920"/>
    <cellStyle name="표준 56 5 3 3 2 2 2" xfId="13921"/>
    <cellStyle name="표준 56 5 3 3 2 3" xfId="13922"/>
    <cellStyle name="표준 56 5 3 3 3" xfId="13923"/>
    <cellStyle name="표준 56 5 3 3 3 2" xfId="13924"/>
    <cellStyle name="표준 56 5 3 3 4" xfId="13925"/>
    <cellStyle name="표준 56 5 3 4" xfId="13926"/>
    <cellStyle name="표준 56 5 3 4 2" xfId="13927"/>
    <cellStyle name="표준 56 5 3 4 2 2" xfId="13928"/>
    <cellStyle name="표준 56 5 3 4 2 2 2" xfId="13929"/>
    <cellStyle name="표준 56 5 3 4 2 3" xfId="13930"/>
    <cellStyle name="표준 56 5 3 4 3" xfId="13931"/>
    <cellStyle name="표준 56 5 3 4 3 2" xfId="13932"/>
    <cellStyle name="표준 56 5 3 4 4" xfId="13933"/>
    <cellStyle name="표준 56 5 3 5" xfId="13934"/>
    <cellStyle name="표준 56 5 3 5 2" xfId="13935"/>
    <cellStyle name="표준 56 5 3 5 2 2" xfId="13936"/>
    <cellStyle name="표준 56 5 3 5 3" xfId="13937"/>
    <cellStyle name="표준 56 5 3 6" xfId="13938"/>
    <cellStyle name="표준 56 5 3 6 2" xfId="13939"/>
    <cellStyle name="표준 56 5 3 7" xfId="13940"/>
    <cellStyle name="표준 56 5 4" xfId="13941"/>
    <cellStyle name="표준 56 5 4 2" xfId="13942"/>
    <cellStyle name="표준 56 5 4 2 2" xfId="13943"/>
    <cellStyle name="표준 56 5 4 2 2 2" xfId="13944"/>
    <cellStyle name="표준 56 5 4 2 2 2 2" xfId="13945"/>
    <cellStyle name="표준 56 5 4 2 2 3" xfId="13946"/>
    <cellStyle name="표준 56 5 4 2 3" xfId="13947"/>
    <cellStyle name="표준 56 5 4 2 3 2" xfId="13948"/>
    <cellStyle name="표준 56 5 4 2 4" xfId="13949"/>
    <cellStyle name="표준 56 5 4 3" xfId="13950"/>
    <cellStyle name="표준 56 5 4 3 2" xfId="13951"/>
    <cellStyle name="표준 56 5 4 3 2 2" xfId="13952"/>
    <cellStyle name="표준 56 5 4 3 2 2 2" xfId="13953"/>
    <cellStyle name="표준 56 5 4 3 2 3" xfId="13954"/>
    <cellStyle name="표준 56 5 4 3 3" xfId="13955"/>
    <cellStyle name="표준 56 5 4 3 3 2" xfId="13956"/>
    <cellStyle name="표준 56 5 4 3 4" xfId="13957"/>
    <cellStyle name="표준 56 5 4 4" xfId="13958"/>
    <cellStyle name="표준 56 5 4 4 2" xfId="13959"/>
    <cellStyle name="표준 56 5 4 4 2 2" xfId="13960"/>
    <cellStyle name="표준 56 5 4 4 3" xfId="13961"/>
    <cellStyle name="표준 56 5 4 5" xfId="13962"/>
    <cellStyle name="표준 56 5 4 5 2" xfId="13963"/>
    <cellStyle name="표준 56 5 4 6" xfId="13964"/>
    <cellStyle name="표준 56 5 5" xfId="13965"/>
    <cellStyle name="표준 56 5 5 2" xfId="13966"/>
    <cellStyle name="표준 56 5 5 2 2" xfId="13967"/>
    <cellStyle name="표준 56 5 5 2 2 2" xfId="13968"/>
    <cellStyle name="표준 56 5 5 2 3" xfId="13969"/>
    <cellStyle name="표준 56 5 5 3" xfId="13970"/>
    <cellStyle name="표준 56 5 5 3 2" xfId="13971"/>
    <cellStyle name="표준 56 5 5 4" xfId="13972"/>
    <cellStyle name="표준 56 5 6" xfId="13973"/>
    <cellStyle name="표준 56 5 6 2" xfId="13974"/>
    <cellStyle name="표준 56 5 6 2 2" xfId="13975"/>
    <cellStyle name="표준 56 5 6 2 2 2" xfId="13976"/>
    <cellStyle name="표준 56 5 6 2 3" xfId="13977"/>
    <cellStyle name="표준 56 5 6 3" xfId="13978"/>
    <cellStyle name="표준 56 5 6 3 2" xfId="13979"/>
    <cellStyle name="표준 56 5 6 4" xfId="13980"/>
    <cellStyle name="표준 56 5 7" xfId="13981"/>
    <cellStyle name="표준 56 5 7 2" xfId="13982"/>
    <cellStyle name="표준 56 5 7 2 2" xfId="13983"/>
    <cellStyle name="표준 56 5 7 3" xfId="13984"/>
    <cellStyle name="표준 56 5 8" xfId="13985"/>
    <cellStyle name="표준 56 5 8 2" xfId="13986"/>
    <cellStyle name="표준 56 5 9" xfId="13987"/>
    <cellStyle name="표준 56 6" xfId="13988"/>
    <cellStyle name="표준 56 6 2" xfId="13989"/>
    <cellStyle name="표준 56 6 2 2" xfId="13990"/>
    <cellStyle name="표준 56 6 2 2 2" xfId="13991"/>
    <cellStyle name="표준 56 6 2 2 2 2" xfId="13992"/>
    <cellStyle name="표준 56 6 2 2 2 2 2" xfId="13993"/>
    <cellStyle name="표준 56 6 2 2 2 3" xfId="13994"/>
    <cellStyle name="표준 56 6 2 2 3" xfId="13995"/>
    <cellStyle name="표준 56 6 2 2 3 2" xfId="13996"/>
    <cellStyle name="표준 56 6 2 2 4" xfId="13997"/>
    <cellStyle name="표준 56 6 2 3" xfId="13998"/>
    <cellStyle name="표준 56 6 2 3 2" xfId="13999"/>
    <cellStyle name="표준 56 6 2 3 2 2" xfId="14000"/>
    <cellStyle name="표준 56 6 2 3 2 2 2" xfId="14001"/>
    <cellStyle name="표준 56 6 2 3 2 3" xfId="14002"/>
    <cellStyle name="표준 56 6 2 3 3" xfId="14003"/>
    <cellStyle name="표준 56 6 2 3 3 2" xfId="14004"/>
    <cellStyle name="표준 56 6 2 3 4" xfId="14005"/>
    <cellStyle name="표준 56 6 2 4" xfId="14006"/>
    <cellStyle name="표준 56 6 2 4 2" xfId="14007"/>
    <cellStyle name="표준 56 6 2 4 2 2" xfId="14008"/>
    <cellStyle name="표준 56 6 2 4 3" xfId="14009"/>
    <cellStyle name="표준 56 6 2 5" xfId="14010"/>
    <cellStyle name="표준 56 6 2 5 2" xfId="14011"/>
    <cellStyle name="표준 56 6 2 6" xfId="14012"/>
    <cellStyle name="표준 56 6 3" xfId="14013"/>
    <cellStyle name="표준 56 6 3 2" xfId="14014"/>
    <cellStyle name="표준 56 6 3 2 2" xfId="14015"/>
    <cellStyle name="표준 56 6 3 2 2 2" xfId="14016"/>
    <cellStyle name="표준 56 6 3 2 3" xfId="14017"/>
    <cellStyle name="표준 56 6 3 3" xfId="14018"/>
    <cellStyle name="표준 56 6 3 3 2" xfId="14019"/>
    <cellStyle name="표준 56 6 3 4" xfId="14020"/>
    <cellStyle name="표준 56 6 4" xfId="14021"/>
    <cellStyle name="표준 56 6 4 2" xfId="14022"/>
    <cellStyle name="표준 56 6 4 2 2" xfId="14023"/>
    <cellStyle name="표준 56 6 4 2 2 2" xfId="14024"/>
    <cellStyle name="표준 56 6 4 2 3" xfId="14025"/>
    <cellStyle name="표준 56 6 4 3" xfId="14026"/>
    <cellStyle name="표준 56 6 4 3 2" xfId="14027"/>
    <cellStyle name="표준 56 6 4 4" xfId="14028"/>
    <cellStyle name="표준 56 6 5" xfId="14029"/>
    <cellStyle name="표준 56 6 5 2" xfId="14030"/>
    <cellStyle name="표준 56 6 5 2 2" xfId="14031"/>
    <cellStyle name="표준 56 6 5 3" xfId="14032"/>
    <cellStyle name="표준 56 6 6" xfId="14033"/>
    <cellStyle name="표준 56 6 6 2" xfId="14034"/>
    <cellStyle name="표준 56 6 7" xfId="14035"/>
    <cellStyle name="표준 56 7" xfId="14036"/>
    <cellStyle name="표준 56 7 2" xfId="14037"/>
    <cellStyle name="표준 56 7 2 2" xfId="14038"/>
    <cellStyle name="표준 56 7 2 2 2" xfId="14039"/>
    <cellStyle name="표준 56 7 2 2 2 2" xfId="14040"/>
    <cellStyle name="표준 56 7 2 2 2 2 2" xfId="14041"/>
    <cellStyle name="표준 56 7 2 2 2 3" xfId="14042"/>
    <cellStyle name="표준 56 7 2 2 3" xfId="14043"/>
    <cellStyle name="표준 56 7 2 2 3 2" xfId="14044"/>
    <cellStyle name="표준 56 7 2 2 4" xfId="14045"/>
    <cellStyle name="표준 56 7 2 3" xfId="14046"/>
    <cellStyle name="표준 56 7 2 3 2" xfId="14047"/>
    <cellStyle name="표준 56 7 2 3 2 2" xfId="14048"/>
    <cellStyle name="표준 56 7 2 3 2 2 2" xfId="14049"/>
    <cellStyle name="표준 56 7 2 3 2 3" xfId="14050"/>
    <cellStyle name="표준 56 7 2 3 3" xfId="14051"/>
    <cellStyle name="표준 56 7 2 3 3 2" xfId="14052"/>
    <cellStyle name="표준 56 7 2 3 4" xfId="14053"/>
    <cellStyle name="표준 56 7 2 4" xfId="14054"/>
    <cellStyle name="표준 56 7 2 4 2" xfId="14055"/>
    <cellStyle name="표준 56 7 2 4 2 2" xfId="14056"/>
    <cellStyle name="표준 56 7 2 4 3" xfId="14057"/>
    <cellStyle name="표준 56 7 2 5" xfId="14058"/>
    <cellStyle name="표준 56 7 2 5 2" xfId="14059"/>
    <cellStyle name="표준 56 7 2 6" xfId="14060"/>
    <cellStyle name="표준 56 7 3" xfId="14061"/>
    <cellStyle name="표준 56 7 3 2" xfId="14062"/>
    <cellStyle name="표준 56 7 3 2 2" xfId="14063"/>
    <cellStyle name="표준 56 7 3 2 2 2" xfId="14064"/>
    <cellStyle name="표준 56 7 3 2 3" xfId="14065"/>
    <cellStyle name="표준 56 7 3 3" xfId="14066"/>
    <cellStyle name="표준 56 7 3 3 2" xfId="14067"/>
    <cellStyle name="표준 56 7 3 4" xfId="14068"/>
    <cellStyle name="표준 56 7 4" xfId="14069"/>
    <cellStyle name="표준 56 7 4 2" xfId="14070"/>
    <cellStyle name="표준 56 7 4 2 2" xfId="14071"/>
    <cellStyle name="표준 56 7 4 2 2 2" xfId="14072"/>
    <cellStyle name="표준 56 7 4 2 3" xfId="14073"/>
    <cellStyle name="표준 56 7 4 3" xfId="14074"/>
    <cellStyle name="표준 56 7 4 3 2" xfId="14075"/>
    <cellStyle name="표준 56 7 4 4" xfId="14076"/>
    <cellStyle name="표준 56 7 5" xfId="14077"/>
    <cellStyle name="표준 56 7 5 2" xfId="14078"/>
    <cellStyle name="표준 56 7 5 2 2" xfId="14079"/>
    <cellStyle name="표준 56 7 5 3" xfId="14080"/>
    <cellStyle name="표준 56 7 6" xfId="14081"/>
    <cellStyle name="표준 56 7 6 2" xfId="14082"/>
    <cellStyle name="표준 56 7 7" xfId="14083"/>
    <cellStyle name="표준 56 8" xfId="14084"/>
    <cellStyle name="표준 56 8 2" xfId="14085"/>
    <cellStyle name="표준 56 8 2 2" xfId="14086"/>
    <cellStyle name="표준 56 8 2 2 2" xfId="14087"/>
    <cellStyle name="표준 56 8 2 2 2 2" xfId="14088"/>
    <cellStyle name="표준 56 8 2 2 3" xfId="14089"/>
    <cellStyle name="표준 56 8 2 3" xfId="14090"/>
    <cellStyle name="표준 56 8 2 3 2" xfId="14091"/>
    <cellStyle name="표준 56 8 2 4" xfId="14092"/>
    <cellStyle name="표준 56 8 3" xfId="14093"/>
    <cellStyle name="표준 56 8 3 2" xfId="14094"/>
    <cellStyle name="표준 56 8 3 2 2" xfId="14095"/>
    <cellStyle name="표준 56 8 3 2 2 2" xfId="14096"/>
    <cellStyle name="표준 56 8 3 2 3" xfId="14097"/>
    <cellStyle name="표준 56 8 3 3" xfId="14098"/>
    <cellStyle name="표준 56 8 3 3 2" xfId="14099"/>
    <cellStyle name="표준 56 8 3 4" xfId="14100"/>
    <cellStyle name="표준 56 8 4" xfId="14101"/>
    <cellStyle name="표준 56 8 4 2" xfId="14102"/>
    <cellStyle name="표준 56 8 4 2 2" xfId="14103"/>
    <cellStyle name="표준 56 8 4 3" xfId="14104"/>
    <cellStyle name="표준 56 8 5" xfId="14105"/>
    <cellStyle name="표준 56 8 5 2" xfId="14106"/>
    <cellStyle name="표준 56 8 6" xfId="14107"/>
    <cellStyle name="표준 56 9" xfId="14108"/>
    <cellStyle name="표준 56 9 2" xfId="14109"/>
    <cellStyle name="표준 56 9 2 2" xfId="14110"/>
    <cellStyle name="표준 56 9 2 2 2" xfId="14111"/>
    <cellStyle name="표준 56 9 2 3" xfId="14112"/>
    <cellStyle name="표준 56 9 3" xfId="14113"/>
    <cellStyle name="표준 56 9 3 2" xfId="14114"/>
    <cellStyle name="표준 56 9 4" xfId="14115"/>
    <cellStyle name="표준 57" xfId="14116"/>
    <cellStyle name="표준 58" xfId="14117"/>
    <cellStyle name="표준 58 10" xfId="14118"/>
    <cellStyle name="표준 58 10 2" xfId="14119"/>
    <cellStyle name="표준 58 10 2 2" xfId="14120"/>
    <cellStyle name="표준 58 10 3" xfId="14121"/>
    <cellStyle name="표준 58 11" xfId="14122"/>
    <cellStyle name="표준 58 11 2" xfId="14123"/>
    <cellStyle name="표준 58 12" xfId="14124"/>
    <cellStyle name="표준 58 2" xfId="14125"/>
    <cellStyle name="표준 58 2 10" xfId="14126"/>
    <cellStyle name="표준 58 2 2" xfId="14127"/>
    <cellStyle name="표준 58 2 2 2" xfId="14128"/>
    <cellStyle name="표준 58 2 2 2 2" xfId="14129"/>
    <cellStyle name="표준 58 2 2 2 2 2" xfId="14130"/>
    <cellStyle name="표준 58 2 2 2 2 2 2" xfId="14131"/>
    <cellStyle name="표준 58 2 2 2 2 2 2 2" xfId="14132"/>
    <cellStyle name="표준 58 2 2 2 2 2 2 2 2" xfId="14133"/>
    <cellStyle name="표준 58 2 2 2 2 2 2 3" xfId="14134"/>
    <cellStyle name="표준 58 2 2 2 2 2 3" xfId="14135"/>
    <cellStyle name="표준 58 2 2 2 2 2 3 2" xfId="14136"/>
    <cellStyle name="표준 58 2 2 2 2 2 4" xfId="14137"/>
    <cellStyle name="표준 58 2 2 2 2 3" xfId="14138"/>
    <cellStyle name="표준 58 2 2 2 2 3 2" xfId="14139"/>
    <cellStyle name="표준 58 2 2 2 2 3 2 2" xfId="14140"/>
    <cellStyle name="표준 58 2 2 2 2 3 2 2 2" xfId="14141"/>
    <cellStyle name="표준 58 2 2 2 2 3 2 3" xfId="14142"/>
    <cellStyle name="표준 58 2 2 2 2 3 3" xfId="14143"/>
    <cellStyle name="표준 58 2 2 2 2 3 3 2" xfId="14144"/>
    <cellStyle name="표준 58 2 2 2 2 3 4" xfId="14145"/>
    <cellStyle name="표준 58 2 2 2 2 4" xfId="14146"/>
    <cellStyle name="표준 58 2 2 2 2 4 2" xfId="14147"/>
    <cellStyle name="표준 58 2 2 2 2 4 2 2" xfId="14148"/>
    <cellStyle name="표준 58 2 2 2 2 4 3" xfId="14149"/>
    <cellStyle name="표준 58 2 2 2 2 5" xfId="14150"/>
    <cellStyle name="표준 58 2 2 2 2 5 2" xfId="14151"/>
    <cellStyle name="표준 58 2 2 2 2 6" xfId="14152"/>
    <cellStyle name="표준 58 2 2 2 3" xfId="14153"/>
    <cellStyle name="표준 58 2 2 2 3 2" xfId="14154"/>
    <cellStyle name="표준 58 2 2 2 3 2 2" xfId="14155"/>
    <cellStyle name="표준 58 2 2 2 3 2 2 2" xfId="14156"/>
    <cellStyle name="표준 58 2 2 2 3 2 3" xfId="14157"/>
    <cellStyle name="표준 58 2 2 2 3 3" xfId="14158"/>
    <cellStyle name="표준 58 2 2 2 3 3 2" xfId="14159"/>
    <cellStyle name="표준 58 2 2 2 3 4" xfId="14160"/>
    <cellStyle name="표준 58 2 2 2 4" xfId="14161"/>
    <cellStyle name="표준 58 2 2 2 4 2" xfId="14162"/>
    <cellStyle name="표준 58 2 2 2 4 2 2" xfId="14163"/>
    <cellStyle name="표준 58 2 2 2 4 2 2 2" xfId="14164"/>
    <cellStyle name="표준 58 2 2 2 4 2 3" xfId="14165"/>
    <cellStyle name="표준 58 2 2 2 4 3" xfId="14166"/>
    <cellStyle name="표준 58 2 2 2 4 3 2" xfId="14167"/>
    <cellStyle name="표준 58 2 2 2 4 4" xfId="14168"/>
    <cellStyle name="표준 58 2 2 2 5" xfId="14169"/>
    <cellStyle name="표준 58 2 2 2 5 2" xfId="14170"/>
    <cellStyle name="표준 58 2 2 2 5 2 2" xfId="14171"/>
    <cellStyle name="표준 58 2 2 2 5 3" xfId="14172"/>
    <cellStyle name="표준 58 2 2 2 6" xfId="14173"/>
    <cellStyle name="표준 58 2 2 2 6 2" xfId="14174"/>
    <cellStyle name="표준 58 2 2 2 7" xfId="14175"/>
    <cellStyle name="표준 58 2 2 3" xfId="14176"/>
    <cellStyle name="표준 58 2 2 3 2" xfId="14177"/>
    <cellStyle name="표준 58 2 2 3 2 2" xfId="14178"/>
    <cellStyle name="표준 58 2 2 3 2 2 2" xfId="14179"/>
    <cellStyle name="표준 58 2 2 3 2 2 2 2" xfId="14180"/>
    <cellStyle name="표준 58 2 2 3 2 2 2 2 2" xfId="14181"/>
    <cellStyle name="표준 58 2 2 3 2 2 2 3" xfId="14182"/>
    <cellStyle name="표준 58 2 2 3 2 2 3" xfId="14183"/>
    <cellStyle name="표준 58 2 2 3 2 2 3 2" xfId="14184"/>
    <cellStyle name="표준 58 2 2 3 2 2 4" xfId="14185"/>
    <cellStyle name="표준 58 2 2 3 2 3" xfId="14186"/>
    <cellStyle name="표준 58 2 2 3 2 3 2" xfId="14187"/>
    <cellStyle name="표준 58 2 2 3 2 3 2 2" xfId="14188"/>
    <cellStyle name="표준 58 2 2 3 2 3 2 2 2" xfId="14189"/>
    <cellStyle name="표준 58 2 2 3 2 3 2 3" xfId="14190"/>
    <cellStyle name="표준 58 2 2 3 2 3 3" xfId="14191"/>
    <cellStyle name="표준 58 2 2 3 2 3 3 2" xfId="14192"/>
    <cellStyle name="표준 58 2 2 3 2 3 4" xfId="14193"/>
    <cellStyle name="표준 58 2 2 3 2 4" xfId="14194"/>
    <cellStyle name="표준 58 2 2 3 2 4 2" xfId="14195"/>
    <cellStyle name="표준 58 2 2 3 2 4 2 2" xfId="14196"/>
    <cellStyle name="표준 58 2 2 3 2 4 3" xfId="14197"/>
    <cellStyle name="표준 58 2 2 3 2 5" xfId="14198"/>
    <cellStyle name="표준 58 2 2 3 2 5 2" xfId="14199"/>
    <cellStyle name="표준 58 2 2 3 2 6" xfId="14200"/>
    <cellStyle name="표준 58 2 2 3 3" xfId="14201"/>
    <cellStyle name="표준 58 2 2 3 3 2" xfId="14202"/>
    <cellStyle name="표준 58 2 2 3 3 2 2" xfId="14203"/>
    <cellStyle name="표준 58 2 2 3 3 2 2 2" xfId="14204"/>
    <cellStyle name="표준 58 2 2 3 3 2 3" xfId="14205"/>
    <cellStyle name="표준 58 2 2 3 3 3" xfId="14206"/>
    <cellStyle name="표준 58 2 2 3 3 3 2" xfId="14207"/>
    <cellStyle name="표준 58 2 2 3 3 4" xfId="14208"/>
    <cellStyle name="표준 58 2 2 3 4" xfId="14209"/>
    <cellStyle name="표준 58 2 2 3 4 2" xfId="14210"/>
    <cellStyle name="표준 58 2 2 3 4 2 2" xfId="14211"/>
    <cellStyle name="표준 58 2 2 3 4 2 2 2" xfId="14212"/>
    <cellStyle name="표준 58 2 2 3 4 2 3" xfId="14213"/>
    <cellStyle name="표준 58 2 2 3 4 3" xfId="14214"/>
    <cellStyle name="표준 58 2 2 3 4 3 2" xfId="14215"/>
    <cellStyle name="표준 58 2 2 3 4 4" xfId="14216"/>
    <cellStyle name="표준 58 2 2 3 5" xfId="14217"/>
    <cellStyle name="표준 58 2 2 3 5 2" xfId="14218"/>
    <cellStyle name="표준 58 2 2 3 5 2 2" xfId="14219"/>
    <cellStyle name="표준 58 2 2 3 5 3" xfId="14220"/>
    <cellStyle name="표준 58 2 2 3 6" xfId="14221"/>
    <cellStyle name="표준 58 2 2 3 6 2" xfId="14222"/>
    <cellStyle name="표준 58 2 2 3 7" xfId="14223"/>
    <cellStyle name="표준 58 2 2 4" xfId="14224"/>
    <cellStyle name="표준 58 2 2 4 2" xfId="14225"/>
    <cellStyle name="표준 58 2 2 4 2 2" xfId="14226"/>
    <cellStyle name="표준 58 2 2 4 2 2 2" xfId="14227"/>
    <cellStyle name="표준 58 2 2 4 2 2 2 2" xfId="14228"/>
    <cellStyle name="표준 58 2 2 4 2 2 3" xfId="14229"/>
    <cellStyle name="표준 58 2 2 4 2 3" xfId="14230"/>
    <cellStyle name="표준 58 2 2 4 2 3 2" xfId="14231"/>
    <cellStyle name="표준 58 2 2 4 2 4" xfId="14232"/>
    <cellStyle name="표준 58 2 2 4 3" xfId="14233"/>
    <cellStyle name="표준 58 2 2 4 3 2" xfId="14234"/>
    <cellStyle name="표준 58 2 2 4 3 2 2" xfId="14235"/>
    <cellStyle name="표준 58 2 2 4 3 2 2 2" xfId="14236"/>
    <cellStyle name="표준 58 2 2 4 3 2 3" xfId="14237"/>
    <cellStyle name="표준 58 2 2 4 3 3" xfId="14238"/>
    <cellStyle name="표준 58 2 2 4 3 3 2" xfId="14239"/>
    <cellStyle name="표준 58 2 2 4 3 4" xfId="14240"/>
    <cellStyle name="표준 58 2 2 4 4" xfId="14241"/>
    <cellStyle name="표준 58 2 2 4 4 2" xfId="14242"/>
    <cellStyle name="표준 58 2 2 4 4 2 2" xfId="14243"/>
    <cellStyle name="표준 58 2 2 4 4 3" xfId="14244"/>
    <cellStyle name="표준 58 2 2 4 5" xfId="14245"/>
    <cellStyle name="표준 58 2 2 4 5 2" xfId="14246"/>
    <cellStyle name="표준 58 2 2 4 6" xfId="14247"/>
    <cellStyle name="표준 58 2 2 5" xfId="14248"/>
    <cellStyle name="표준 58 2 2 5 2" xfId="14249"/>
    <cellStyle name="표준 58 2 2 5 2 2" xfId="14250"/>
    <cellStyle name="표준 58 2 2 5 2 2 2" xfId="14251"/>
    <cellStyle name="표준 58 2 2 5 2 3" xfId="14252"/>
    <cellStyle name="표준 58 2 2 5 3" xfId="14253"/>
    <cellStyle name="표준 58 2 2 5 3 2" xfId="14254"/>
    <cellStyle name="표준 58 2 2 5 4" xfId="14255"/>
    <cellStyle name="표준 58 2 2 6" xfId="14256"/>
    <cellStyle name="표준 58 2 2 6 2" xfId="14257"/>
    <cellStyle name="표준 58 2 2 6 2 2" xfId="14258"/>
    <cellStyle name="표준 58 2 2 6 2 2 2" xfId="14259"/>
    <cellStyle name="표준 58 2 2 6 2 3" xfId="14260"/>
    <cellStyle name="표준 58 2 2 6 3" xfId="14261"/>
    <cellStyle name="표준 58 2 2 6 3 2" xfId="14262"/>
    <cellStyle name="표준 58 2 2 6 4" xfId="14263"/>
    <cellStyle name="표준 58 2 2 7" xfId="14264"/>
    <cellStyle name="표준 58 2 2 7 2" xfId="14265"/>
    <cellStyle name="표준 58 2 2 7 2 2" xfId="14266"/>
    <cellStyle name="표준 58 2 2 7 3" xfId="14267"/>
    <cellStyle name="표준 58 2 2 8" xfId="14268"/>
    <cellStyle name="표준 58 2 2 8 2" xfId="14269"/>
    <cellStyle name="표준 58 2 2 9" xfId="14270"/>
    <cellStyle name="표준 58 2 3" xfId="14271"/>
    <cellStyle name="표준 58 2 3 2" xfId="14272"/>
    <cellStyle name="표준 58 2 3 2 2" xfId="14273"/>
    <cellStyle name="표준 58 2 3 2 2 2" xfId="14274"/>
    <cellStyle name="표준 58 2 3 2 2 2 2" xfId="14275"/>
    <cellStyle name="표준 58 2 3 2 2 2 2 2" xfId="14276"/>
    <cellStyle name="표준 58 2 3 2 2 2 3" xfId="14277"/>
    <cellStyle name="표준 58 2 3 2 2 3" xfId="14278"/>
    <cellStyle name="표준 58 2 3 2 2 3 2" xfId="14279"/>
    <cellStyle name="표준 58 2 3 2 2 4" xfId="14280"/>
    <cellStyle name="표준 58 2 3 2 3" xfId="14281"/>
    <cellStyle name="표준 58 2 3 2 3 2" xfId="14282"/>
    <cellStyle name="표준 58 2 3 2 3 2 2" xfId="14283"/>
    <cellStyle name="표준 58 2 3 2 3 2 2 2" xfId="14284"/>
    <cellStyle name="표준 58 2 3 2 3 2 3" xfId="14285"/>
    <cellStyle name="표준 58 2 3 2 3 3" xfId="14286"/>
    <cellStyle name="표준 58 2 3 2 3 3 2" xfId="14287"/>
    <cellStyle name="표준 58 2 3 2 3 4" xfId="14288"/>
    <cellStyle name="표준 58 2 3 2 4" xfId="14289"/>
    <cellStyle name="표준 58 2 3 2 4 2" xfId="14290"/>
    <cellStyle name="표준 58 2 3 2 4 2 2" xfId="14291"/>
    <cellStyle name="표준 58 2 3 2 4 3" xfId="14292"/>
    <cellStyle name="표준 58 2 3 2 5" xfId="14293"/>
    <cellStyle name="표준 58 2 3 2 5 2" xfId="14294"/>
    <cellStyle name="표준 58 2 3 2 6" xfId="14295"/>
    <cellStyle name="표준 58 2 3 3" xfId="14296"/>
    <cellStyle name="표준 58 2 3 3 2" xfId="14297"/>
    <cellStyle name="표준 58 2 3 3 2 2" xfId="14298"/>
    <cellStyle name="표준 58 2 3 3 2 2 2" xfId="14299"/>
    <cellStyle name="표준 58 2 3 3 2 3" xfId="14300"/>
    <cellStyle name="표준 58 2 3 3 3" xfId="14301"/>
    <cellStyle name="표준 58 2 3 3 3 2" xfId="14302"/>
    <cellStyle name="표준 58 2 3 3 4" xfId="14303"/>
    <cellStyle name="표준 58 2 3 4" xfId="14304"/>
    <cellStyle name="표준 58 2 3 4 2" xfId="14305"/>
    <cellStyle name="표준 58 2 3 4 2 2" xfId="14306"/>
    <cellStyle name="표준 58 2 3 4 2 2 2" xfId="14307"/>
    <cellStyle name="표준 58 2 3 4 2 3" xfId="14308"/>
    <cellStyle name="표준 58 2 3 4 3" xfId="14309"/>
    <cellStyle name="표준 58 2 3 4 3 2" xfId="14310"/>
    <cellStyle name="표준 58 2 3 4 4" xfId="14311"/>
    <cellStyle name="표준 58 2 3 5" xfId="14312"/>
    <cellStyle name="표준 58 2 3 5 2" xfId="14313"/>
    <cellStyle name="표준 58 2 3 5 2 2" xfId="14314"/>
    <cellStyle name="표준 58 2 3 5 3" xfId="14315"/>
    <cellStyle name="표준 58 2 3 6" xfId="14316"/>
    <cellStyle name="표준 58 2 3 6 2" xfId="14317"/>
    <cellStyle name="표준 58 2 3 7" xfId="14318"/>
    <cellStyle name="표준 58 2 4" xfId="14319"/>
    <cellStyle name="표준 58 2 4 2" xfId="14320"/>
    <cellStyle name="표준 58 2 4 2 2" xfId="14321"/>
    <cellStyle name="표준 58 2 4 2 2 2" xfId="14322"/>
    <cellStyle name="표준 58 2 4 2 2 2 2" xfId="14323"/>
    <cellStyle name="표준 58 2 4 2 2 2 2 2" xfId="14324"/>
    <cellStyle name="표준 58 2 4 2 2 2 3" xfId="14325"/>
    <cellStyle name="표준 58 2 4 2 2 3" xfId="14326"/>
    <cellStyle name="표준 58 2 4 2 2 3 2" xfId="14327"/>
    <cellStyle name="표준 58 2 4 2 2 4" xfId="14328"/>
    <cellStyle name="표준 58 2 4 2 3" xfId="14329"/>
    <cellStyle name="표준 58 2 4 2 3 2" xfId="14330"/>
    <cellStyle name="표준 58 2 4 2 3 2 2" xfId="14331"/>
    <cellStyle name="표준 58 2 4 2 3 2 2 2" xfId="14332"/>
    <cellStyle name="표준 58 2 4 2 3 2 3" xfId="14333"/>
    <cellStyle name="표준 58 2 4 2 3 3" xfId="14334"/>
    <cellStyle name="표준 58 2 4 2 3 3 2" xfId="14335"/>
    <cellStyle name="표준 58 2 4 2 3 4" xfId="14336"/>
    <cellStyle name="표준 58 2 4 2 4" xfId="14337"/>
    <cellStyle name="표준 58 2 4 2 4 2" xfId="14338"/>
    <cellStyle name="표준 58 2 4 2 4 2 2" xfId="14339"/>
    <cellStyle name="표준 58 2 4 2 4 3" xfId="14340"/>
    <cellStyle name="표준 58 2 4 2 5" xfId="14341"/>
    <cellStyle name="표준 58 2 4 2 5 2" xfId="14342"/>
    <cellStyle name="표준 58 2 4 2 6" xfId="14343"/>
    <cellStyle name="표준 58 2 4 3" xfId="14344"/>
    <cellStyle name="표준 58 2 4 3 2" xfId="14345"/>
    <cellStyle name="표준 58 2 4 3 2 2" xfId="14346"/>
    <cellStyle name="표준 58 2 4 3 2 2 2" xfId="14347"/>
    <cellStyle name="표준 58 2 4 3 2 3" xfId="14348"/>
    <cellStyle name="표준 58 2 4 3 3" xfId="14349"/>
    <cellStyle name="표준 58 2 4 3 3 2" xfId="14350"/>
    <cellStyle name="표준 58 2 4 3 4" xfId="14351"/>
    <cellStyle name="표준 58 2 4 4" xfId="14352"/>
    <cellStyle name="표준 58 2 4 4 2" xfId="14353"/>
    <cellStyle name="표준 58 2 4 4 2 2" xfId="14354"/>
    <cellStyle name="표준 58 2 4 4 2 2 2" xfId="14355"/>
    <cellStyle name="표준 58 2 4 4 2 3" xfId="14356"/>
    <cellStyle name="표준 58 2 4 4 3" xfId="14357"/>
    <cellStyle name="표준 58 2 4 4 3 2" xfId="14358"/>
    <cellStyle name="표준 58 2 4 4 4" xfId="14359"/>
    <cellStyle name="표준 58 2 4 5" xfId="14360"/>
    <cellStyle name="표준 58 2 4 5 2" xfId="14361"/>
    <cellStyle name="표준 58 2 4 5 2 2" xfId="14362"/>
    <cellStyle name="표준 58 2 4 5 3" xfId="14363"/>
    <cellStyle name="표준 58 2 4 6" xfId="14364"/>
    <cellStyle name="표준 58 2 4 6 2" xfId="14365"/>
    <cellStyle name="표준 58 2 4 7" xfId="14366"/>
    <cellStyle name="표준 58 2 5" xfId="14367"/>
    <cellStyle name="표준 58 2 5 2" xfId="14368"/>
    <cellStyle name="표준 58 2 5 2 2" xfId="14369"/>
    <cellStyle name="표준 58 2 5 2 2 2" xfId="14370"/>
    <cellStyle name="표준 58 2 5 2 2 2 2" xfId="14371"/>
    <cellStyle name="표준 58 2 5 2 2 3" xfId="14372"/>
    <cellStyle name="표준 58 2 5 2 3" xfId="14373"/>
    <cellStyle name="표준 58 2 5 2 3 2" xfId="14374"/>
    <cellStyle name="표준 58 2 5 2 4" xfId="14375"/>
    <cellStyle name="표준 58 2 5 3" xfId="14376"/>
    <cellStyle name="표준 58 2 5 3 2" xfId="14377"/>
    <cellStyle name="표준 58 2 5 3 2 2" xfId="14378"/>
    <cellStyle name="표준 58 2 5 3 2 2 2" xfId="14379"/>
    <cellStyle name="표준 58 2 5 3 2 3" xfId="14380"/>
    <cellStyle name="표준 58 2 5 3 3" xfId="14381"/>
    <cellStyle name="표준 58 2 5 3 3 2" xfId="14382"/>
    <cellStyle name="표준 58 2 5 3 4" xfId="14383"/>
    <cellStyle name="표준 58 2 5 4" xfId="14384"/>
    <cellStyle name="표준 58 2 5 4 2" xfId="14385"/>
    <cellStyle name="표준 58 2 5 4 2 2" xfId="14386"/>
    <cellStyle name="표준 58 2 5 4 3" xfId="14387"/>
    <cellStyle name="표준 58 2 5 5" xfId="14388"/>
    <cellStyle name="표준 58 2 5 5 2" xfId="14389"/>
    <cellStyle name="표준 58 2 5 6" xfId="14390"/>
    <cellStyle name="표준 58 2 6" xfId="14391"/>
    <cellStyle name="표준 58 2 6 2" xfId="14392"/>
    <cellStyle name="표준 58 2 6 2 2" xfId="14393"/>
    <cellStyle name="표준 58 2 6 2 2 2" xfId="14394"/>
    <cellStyle name="표준 58 2 6 2 3" xfId="14395"/>
    <cellStyle name="표준 58 2 6 3" xfId="14396"/>
    <cellStyle name="표준 58 2 6 3 2" xfId="14397"/>
    <cellStyle name="표준 58 2 6 4" xfId="14398"/>
    <cellStyle name="표준 58 2 7" xfId="14399"/>
    <cellStyle name="표준 58 2 7 2" xfId="14400"/>
    <cellStyle name="표준 58 2 7 2 2" xfId="14401"/>
    <cellStyle name="표준 58 2 7 2 2 2" xfId="14402"/>
    <cellStyle name="표준 58 2 7 2 3" xfId="14403"/>
    <cellStyle name="표준 58 2 7 3" xfId="14404"/>
    <cellStyle name="표준 58 2 7 3 2" xfId="14405"/>
    <cellStyle name="표준 58 2 7 4" xfId="14406"/>
    <cellStyle name="표준 58 2 8" xfId="14407"/>
    <cellStyle name="표준 58 2 8 2" xfId="14408"/>
    <cellStyle name="표준 58 2 8 2 2" xfId="14409"/>
    <cellStyle name="표준 58 2 8 3" xfId="14410"/>
    <cellStyle name="표준 58 2 9" xfId="14411"/>
    <cellStyle name="표준 58 2 9 2" xfId="14412"/>
    <cellStyle name="표준 58 3" xfId="14413"/>
    <cellStyle name="표준 58 3 10" xfId="14414"/>
    <cellStyle name="표준 58 3 2" xfId="14415"/>
    <cellStyle name="표준 58 3 2 2" xfId="14416"/>
    <cellStyle name="표준 58 3 2 2 2" xfId="14417"/>
    <cellStyle name="표준 58 3 2 2 2 2" xfId="14418"/>
    <cellStyle name="표준 58 3 2 2 2 2 2" xfId="14419"/>
    <cellStyle name="표준 58 3 2 2 2 2 2 2" xfId="14420"/>
    <cellStyle name="표준 58 3 2 2 2 2 2 2 2" xfId="14421"/>
    <cellStyle name="표준 58 3 2 2 2 2 2 3" xfId="14422"/>
    <cellStyle name="표준 58 3 2 2 2 2 3" xfId="14423"/>
    <cellStyle name="표준 58 3 2 2 2 2 3 2" xfId="14424"/>
    <cellStyle name="표준 58 3 2 2 2 2 4" xfId="14425"/>
    <cellStyle name="표준 58 3 2 2 2 3" xfId="14426"/>
    <cellStyle name="표준 58 3 2 2 2 3 2" xfId="14427"/>
    <cellStyle name="표준 58 3 2 2 2 3 2 2" xfId="14428"/>
    <cellStyle name="표준 58 3 2 2 2 3 2 2 2" xfId="14429"/>
    <cellStyle name="표준 58 3 2 2 2 3 2 3" xfId="14430"/>
    <cellStyle name="표준 58 3 2 2 2 3 3" xfId="14431"/>
    <cellStyle name="표준 58 3 2 2 2 3 3 2" xfId="14432"/>
    <cellStyle name="표준 58 3 2 2 2 3 4" xfId="14433"/>
    <cellStyle name="표준 58 3 2 2 2 4" xfId="14434"/>
    <cellStyle name="표준 58 3 2 2 2 4 2" xfId="14435"/>
    <cellStyle name="표준 58 3 2 2 2 4 2 2" xfId="14436"/>
    <cellStyle name="표준 58 3 2 2 2 4 3" xfId="14437"/>
    <cellStyle name="표준 58 3 2 2 2 5" xfId="14438"/>
    <cellStyle name="표준 58 3 2 2 2 5 2" xfId="14439"/>
    <cellStyle name="표준 58 3 2 2 2 6" xfId="14440"/>
    <cellStyle name="표준 58 3 2 2 3" xfId="14441"/>
    <cellStyle name="표준 58 3 2 2 3 2" xfId="14442"/>
    <cellStyle name="표준 58 3 2 2 3 2 2" xfId="14443"/>
    <cellStyle name="표준 58 3 2 2 3 2 2 2" xfId="14444"/>
    <cellStyle name="표준 58 3 2 2 3 2 3" xfId="14445"/>
    <cellStyle name="표준 58 3 2 2 3 3" xfId="14446"/>
    <cellStyle name="표준 58 3 2 2 3 3 2" xfId="14447"/>
    <cellStyle name="표준 58 3 2 2 3 4" xfId="14448"/>
    <cellStyle name="표준 58 3 2 2 4" xfId="14449"/>
    <cellStyle name="표준 58 3 2 2 4 2" xfId="14450"/>
    <cellStyle name="표준 58 3 2 2 4 2 2" xfId="14451"/>
    <cellStyle name="표준 58 3 2 2 4 2 2 2" xfId="14452"/>
    <cellStyle name="표준 58 3 2 2 4 2 3" xfId="14453"/>
    <cellStyle name="표준 58 3 2 2 4 3" xfId="14454"/>
    <cellStyle name="표준 58 3 2 2 4 3 2" xfId="14455"/>
    <cellStyle name="표준 58 3 2 2 4 4" xfId="14456"/>
    <cellStyle name="표준 58 3 2 2 5" xfId="14457"/>
    <cellStyle name="표준 58 3 2 2 5 2" xfId="14458"/>
    <cellStyle name="표준 58 3 2 2 5 2 2" xfId="14459"/>
    <cellStyle name="표준 58 3 2 2 5 3" xfId="14460"/>
    <cellStyle name="표준 58 3 2 2 6" xfId="14461"/>
    <cellStyle name="표준 58 3 2 2 6 2" xfId="14462"/>
    <cellStyle name="표준 58 3 2 2 7" xfId="14463"/>
    <cellStyle name="표준 58 3 2 3" xfId="14464"/>
    <cellStyle name="표준 58 3 2 3 2" xfId="14465"/>
    <cellStyle name="표준 58 3 2 3 2 2" xfId="14466"/>
    <cellStyle name="표준 58 3 2 3 2 2 2" xfId="14467"/>
    <cellStyle name="표준 58 3 2 3 2 2 2 2" xfId="14468"/>
    <cellStyle name="표준 58 3 2 3 2 2 2 2 2" xfId="14469"/>
    <cellStyle name="표준 58 3 2 3 2 2 2 3" xfId="14470"/>
    <cellStyle name="표준 58 3 2 3 2 2 3" xfId="14471"/>
    <cellStyle name="표준 58 3 2 3 2 2 3 2" xfId="14472"/>
    <cellStyle name="표준 58 3 2 3 2 2 4" xfId="14473"/>
    <cellStyle name="표준 58 3 2 3 2 3" xfId="14474"/>
    <cellStyle name="표준 58 3 2 3 2 3 2" xfId="14475"/>
    <cellStyle name="표준 58 3 2 3 2 3 2 2" xfId="14476"/>
    <cellStyle name="표준 58 3 2 3 2 3 2 2 2" xfId="14477"/>
    <cellStyle name="표준 58 3 2 3 2 3 2 3" xfId="14478"/>
    <cellStyle name="표준 58 3 2 3 2 3 3" xfId="14479"/>
    <cellStyle name="표준 58 3 2 3 2 3 3 2" xfId="14480"/>
    <cellStyle name="표준 58 3 2 3 2 3 4" xfId="14481"/>
    <cellStyle name="표준 58 3 2 3 2 4" xfId="14482"/>
    <cellStyle name="표준 58 3 2 3 2 4 2" xfId="14483"/>
    <cellStyle name="표준 58 3 2 3 2 4 2 2" xfId="14484"/>
    <cellStyle name="표준 58 3 2 3 2 4 3" xfId="14485"/>
    <cellStyle name="표준 58 3 2 3 2 5" xfId="14486"/>
    <cellStyle name="표준 58 3 2 3 2 5 2" xfId="14487"/>
    <cellStyle name="표준 58 3 2 3 2 6" xfId="14488"/>
    <cellStyle name="표준 58 3 2 3 3" xfId="14489"/>
    <cellStyle name="표준 58 3 2 3 3 2" xfId="14490"/>
    <cellStyle name="표준 58 3 2 3 3 2 2" xfId="14491"/>
    <cellStyle name="표준 58 3 2 3 3 2 2 2" xfId="14492"/>
    <cellStyle name="표준 58 3 2 3 3 2 3" xfId="14493"/>
    <cellStyle name="표준 58 3 2 3 3 3" xfId="14494"/>
    <cellStyle name="표준 58 3 2 3 3 3 2" xfId="14495"/>
    <cellStyle name="표준 58 3 2 3 3 4" xfId="14496"/>
    <cellStyle name="표준 58 3 2 3 4" xfId="14497"/>
    <cellStyle name="표준 58 3 2 3 4 2" xfId="14498"/>
    <cellStyle name="표준 58 3 2 3 4 2 2" xfId="14499"/>
    <cellStyle name="표준 58 3 2 3 4 2 2 2" xfId="14500"/>
    <cellStyle name="표준 58 3 2 3 4 2 3" xfId="14501"/>
    <cellStyle name="표준 58 3 2 3 4 3" xfId="14502"/>
    <cellStyle name="표준 58 3 2 3 4 3 2" xfId="14503"/>
    <cellStyle name="표준 58 3 2 3 4 4" xfId="14504"/>
    <cellStyle name="표준 58 3 2 3 5" xfId="14505"/>
    <cellStyle name="표준 58 3 2 3 5 2" xfId="14506"/>
    <cellStyle name="표준 58 3 2 3 5 2 2" xfId="14507"/>
    <cellStyle name="표준 58 3 2 3 5 3" xfId="14508"/>
    <cellStyle name="표준 58 3 2 3 6" xfId="14509"/>
    <cellStyle name="표준 58 3 2 3 6 2" xfId="14510"/>
    <cellStyle name="표준 58 3 2 3 7" xfId="14511"/>
    <cellStyle name="표준 58 3 2 4" xfId="14512"/>
    <cellStyle name="표준 58 3 2 4 2" xfId="14513"/>
    <cellStyle name="표준 58 3 2 4 2 2" xfId="14514"/>
    <cellStyle name="표준 58 3 2 4 2 2 2" xfId="14515"/>
    <cellStyle name="표준 58 3 2 4 2 2 2 2" xfId="14516"/>
    <cellStyle name="표준 58 3 2 4 2 2 3" xfId="14517"/>
    <cellStyle name="표준 58 3 2 4 2 3" xfId="14518"/>
    <cellStyle name="표준 58 3 2 4 2 3 2" xfId="14519"/>
    <cellStyle name="표준 58 3 2 4 2 4" xfId="14520"/>
    <cellStyle name="표준 58 3 2 4 3" xfId="14521"/>
    <cellStyle name="표준 58 3 2 4 3 2" xfId="14522"/>
    <cellStyle name="표준 58 3 2 4 3 2 2" xfId="14523"/>
    <cellStyle name="표준 58 3 2 4 3 2 2 2" xfId="14524"/>
    <cellStyle name="표준 58 3 2 4 3 2 3" xfId="14525"/>
    <cellStyle name="표준 58 3 2 4 3 3" xfId="14526"/>
    <cellStyle name="표준 58 3 2 4 3 3 2" xfId="14527"/>
    <cellStyle name="표준 58 3 2 4 3 4" xfId="14528"/>
    <cellStyle name="표준 58 3 2 4 4" xfId="14529"/>
    <cellStyle name="표준 58 3 2 4 4 2" xfId="14530"/>
    <cellStyle name="표준 58 3 2 4 4 2 2" xfId="14531"/>
    <cellStyle name="표준 58 3 2 4 4 3" xfId="14532"/>
    <cellStyle name="표준 58 3 2 4 5" xfId="14533"/>
    <cellStyle name="표준 58 3 2 4 5 2" xfId="14534"/>
    <cellStyle name="표준 58 3 2 4 6" xfId="14535"/>
    <cellStyle name="표준 58 3 2 5" xfId="14536"/>
    <cellStyle name="표준 58 3 2 5 2" xfId="14537"/>
    <cellStyle name="표준 58 3 2 5 2 2" xfId="14538"/>
    <cellStyle name="표준 58 3 2 5 2 2 2" xfId="14539"/>
    <cellStyle name="표준 58 3 2 5 2 3" xfId="14540"/>
    <cellStyle name="표준 58 3 2 5 3" xfId="14541"/>
    <cellStyle name="표준 58 3 2 5 3 2" xfId="14542"/>
    <cellStyle name="표준 58 3 2 5 4" xfId="14543"/>
    <cellStyle name="표준 58 3 2 6" xfId="14544"/>
    <cellStyle name="표준 58 3 2 6 2" xfId="14545"/>
    <cellStyle name="표준 58 3 2 6 2 2" xfId="14546"/>
    <cellStyle name="표준 58 3 2 6 2 2 2" xfId="14547"/>
    <cellStyle name="표준 58 3 2 6 2 3" xfId="14548"/>
    <cellStyle name="표준 58 3 2 6 3" xfId="14549"/>
    <cellStyle name="표준 58 3 2 6 3 2" xfId="14550"/>
    <cellStyle name="표준 58 3 2 6 4" xfId="14551"/>
    <cellStyle name="표준 58 3 2 7" xfId="14552"/>
    <cellStyle name="표준 58 3 2 7 2" xfId="14553"/>
    <cellStyle name="표준 58 3 2 7 2 2" xfId="14554"/>
    <cellStyle name="표준 58 3 2 7 3" xfId="14555"/>
    <cellStyle name="표준 58 3 2 8" xfId="14556"/>
    <cellStyle name="표준 58 3 2 8 2" xfId="14557"/>
    <cellStyle name="표준 58 3 2 9" xfId="14558"/>
    <cellStyle name="표준 58 3 3" xfId="14559"/>
    <cellStyle name="표준 58 3 3 2" xfId="14560"/>
    <cellStyle name="표준 58 3 3 2 2" xfId="14561"/>
    <cellStyle name="표준 58 3 3 2 2 2" xfId="14562"/>
    <cellStyle name="표준 58 3 3 2 2 2 2" xfId="14563"/>
    <cellStyle name="표준 58 3 3 2 2 2 2 2" xfId="14564"/>
    <cellStyle name="표준 58 3 3 2 2 2 3" xfId="14565"/>
    <cellStyle name="표준 58 3 3 2 2 3" xfId="14566"/>
    <cellStyle name="표준 58 3 3 2 2 3 2" xfId="14567"/>
    <cellStyle name="표준 58 3 3 2 2 4" xfId="14568"/>
    <cellStyle name="표준 58 3 3 2 3" xfId="14569"/>
    <cellStyle name="표준 58 3 3 2 3 2" xfId="14570"/>
    <cellStyle name="표준 58 3 3 2 3 2 2" xfId="14571"/>
    <cellStyle name="표준 58 3 3 2 3 2 2 2" xfId="14572"/>
    <cellStyle name="표준 58 3 3 2 3 2 3" xfId="14573"/>
    <cellStyle name="표준 58 3 3 2 3 3" xfId="14574"/>
    <cellStyle name="표준 58 3 3 2 3 3 2" xfId="14575"/>
    <cellStyle name="표준 58 3 3 2 3 4" xfId="14576"/>
    <cellStyle name="표준 58 3 3 2 4" xfId="14577"/>
    <cellStyle name="표준 58 3 3 2 4 2" xfId="14578"/>
    <cellStyle name="표준 58 3 3 2 4 2 2" xfId="14579"/>
    <cellStyle name="표준 58 3 3 2 4 3" xfId="14580"/>
    <cellStyle name="표준 58 3 3 2 5" xfId="14581"/>
    <cellStyle name="표준 58 3 3 2 5 2" xfId="14582"/>
    <cellStyle name="표준 58 3 3 2 6" xfId="14583"/>
    <cellStyle name="표준 58 3 3 3" xfId="14584"/>
    <cellStyle name="표준 58 3 3 3 2" xfId="14585"/>
    <cellStyle name="표준 58 3 3 3 2 2" xfId="14586"/>
    <cellStyle name="표준 58 3 3 3 2 2 2" xfId="14587"/>
    <cellStyle name="표준 58 3 3 3 2 3" xfId="14588"/>
    <cellStyle name="표준 58 3 3 3 3" xfId="14589"/>
    <cellStyle name="표준 58 3 3 3 3 2" xfId="14590"/>
    <cellStyle name="표준 58 3 3 3 4" xfId="14591"/>
    <cellStyle name="표준 58 3 3 4" xfId="14592"/>
    <cellStyle name="표준 58 3 3 4 2" xfId="14593"/>
    <cellStyle name="표준 58 3 3 4 2 2" xfId="14594"/>
    <cellStyle name="표준 58 3 3 4 2 2 2" xfId="14595"/>
    <cellStyle name="표준 58 3 3 4 2 3" xfId="14596"/>
    <cellStyle name="표준 58 3 3 4 3" xfId="14597"/>
    <cellStyle name="표준 58 3 3 4 3 2" xfId="14598"/>
    <cellStyle name="표준 58 3 3 4 4" xfId="14599"/>
    <cellStyle name="표준 58 3 3 5" xfId="14600"/>
    <cellStyle name="표준 58 3 3 5 2" xfId="14601"/>
    <cellStyle name="표준 58 3 3 5 2 2" xfId="14602"/>
    <cellStyle name="표준 58 3 3 5 3" xfId="14603"/>
    <cellStyle name="표준 58 3 3 6" xfId="14604"/>
    <cellStyle name="표준 58 3 3 6 2" xfId="14605"/>
    <cellStyle name="표준 58 3 3 7" xfId="14606"/>
    <cellStyle name="표준 58 3 4" xfId="14607"/>
    <cellStyle name="표준 58 3 4 2" xfId="14608"/>
    <cellStyle name="표준 58 3 4 2 2" xfId="14609"/>
    <cellStyle name="표준 58 3 4 2 2 2" xfId="14610"/>
    <cellStyle name="표준 58 3 4 2 2 2 2" xfId="14611"/>
    <cellStyle name="표준 58 3 4 2 2 2 2 2" xfId="14612"/>
    <cellStyle name="표준 58 3 4 2 2 2 3" xfId="14613"/>
    <cellStyle name="표준 58 3 4 2 2 3" xfId="14614"/>
    <cellStyle name="표준 58 3 4 2 2 3 2" xfId="14615"/>
    <cellStyle name="표준 58 3 4 2 2 4" xfId="14616"/>
    <cellStyle name="표준 58 3 4 2 3" xfId="14617"/>
    <cellStyle name="표준 58 3 4 2 3 2" xfId="14618"/>
    <cellStyle name="표준 58 3 4 2 3 2 2" xfId="14619"/>
    <cellStyle name="표준 58 3 4 2 3 2 2 2" xfId="14620"/>
    <cellStyle name="표준 58 3 4 2 3 2 3" xfId="14621"/>
    <cellStyle name="표준 58 3 4 2 3 3" xfId="14622"/>
    <cellStyle name="표준 58 3 4 2 3 3 2" xfId="14623"/>
    <cellStyle name="표준 58 3 4 2 3 4" xfId="14624"/>
    <cellStyle name="표준 58 3 4 2 4" xfId="14625"/>
    <cellStyle name="표준 58 3 4 2 4 2" xfId="14626"/>
    <cellStyle name="표준 58 3 4 2 4 2 2" xfId="14627"/>
    <cellStyle name="표준 58 3 4 2 4 3" xfId="14628"/>
    <cellStyle name="표준 58 3 4 2 5" xfId="14629"/>
    <cellStyle name="표준 58 3 4 2 5 2" xfId="14630"/>
    <cellStyle name="표준 58 3 4 2 6" xfId="14631"/>
    <cellStyle name="표준 58 3 4 3" xfId="14632"/>
    <cellStyle name="표준 58 3 4 3 2" xfId="14633"/>
    <cellStyle name="표준 58 3 4 3 2 2" xfId="14634"/>
    <cellStyle name="표준 58 3 4 3 2 2 2" xfId="14635"/>
    <cellStyle name="표준 58 3 4 3 2 3" xfId="14636"/>
    <cellStyle name="표준 58 3 4 3 3" xfId="14637"/>
    <cellStyle name="표준 58 3 4 3 3 2" xfId="14638"/>
    <cellStyle name="표준 58 3 4 3 4" xfId="14639"/>
    <cellStyle name="표준 58 3 4 4" xfId="14640"/>
    <cellStyle name="표준 58 3 4 4 2" xfId="14641"/>
    <cellStyle name="표준 58 3 4 4 2 2" xfId="14642"/>
    <cellStyle name="표준 58 3 4 4 2 2 2" xfId="14643"/>
    <cellStyle name="표준 58 3 4 4 2 3" xfId="14644"/>
    <cellStyle name="표준 58 3 4 4 3" xfId="14645"/>
    <cellStyle name="표준 58 3 4 4 3 2" xfId="14646"/>
    <cellStyle name="표준 58 3 4 4 4" xfId="14647"/>
    <cellStyle name="표준 58 3 4 5" xfId="14648"/>
    <cellStyle name="표준 58 3 4 5 2" xfId="14649"/>
    <cellStyle name="표준 58 3 4 5 2 2" xfId="14650"/>
    <cellStyle name="표준 58 3 4 5 3" xfId="14651"/>
    <cellStyle name="표준 58 3 4 6" xfId="14652"/>
    <cellStyle name="표준 58 3 4 6 2" xfId="14653"/>
    <cellStyle name="표준 58 3 4 7" xfId="14654"/>
    <cellStyle name="표준 58 3 5" xfId="14655"/>
    <cellStyle name="표준 58 3 5 2" xfId="14656"/>
    <cellStyle name="표준 58 3 5 2 2" xfId="14657"/>
    <cellStyle name="표준 58 3 5 2 2 2" xfId="14658"/>
    <cellStyle name="표준 58 3 5 2 2 2 2" xfId="14659"/>
    <cellStyle name="표준 58 3 5 2 2 3" xfId="14660"/>
    <cellStyle name="표준 58 3 5 2 3" xfId="14661"/>
    <cellStyle name="표준 58 3 5 2 3 2" xfId="14662"/>
    <cellStyle name="표준 58 3 5 2 4" xfId="14663"/>
    <cellStyle name="표준 58 3 5 3" xfId="14664"/>
    <cellStyle name="표준 58 3 5 3 2" xfId="14665"/>
    <cellStyle name="표준 58 3 5 3 2 2" xfId="14666"/>
    <cellStyle name="표준 58 3 5 3 2 2 2" xfId="14667"/>
    <cellStyle name="표준 58 3 5 3 2 3" xfId="14668"/>
    <cellStyle name="표준 58 3 5 3 3" xfId="14669"/>
    <cellStyle name="표준 58 3 5 3 3 2" xfId="14670"/>
    <cellStyle name="표준 58 3 5 3 4" xfId="14671"/>
    <cellStyle name="표준 58 3 5 4" xfId="14672"/>
    <cellStyle name="표준 58 3 5 4 2" xfId="14673"/>
    <cellStyle name="표준 58 3 5 4 2 2" xfId="14674"/>
    <cellStyle name="표준 58 3 5 4 3" xfId="14675"/>
    <cellStyle name="표준 58 3 5 5" xfId="14676"/>
    <cellStyle name="표준 58 3 5 5 2" xfId="14677"/>
    <cellStyle name="표준 58 3 5 6" xfId="14678"/>
    <cellStyle name="표준 58 3 6" xfId="14679"/>
    <cellStyle name="표준 58 3 6 2" xfId="14680"/>
    <cellStyle name="표준 58 3 6 2 2" xfId="14681"/>
    <cellStyle name="표준 58 3 6 2 2 2" xfId="14682"/>
    <cellStyle name="표준 58 3 6 2 3" xfId="14683"/>
    <cellStyle name="표준 58 3 6 3" xfId="14684"/>
    <cellStyle name="표준 58 3 6 3 2" xfId="14685"/>
    <cellStyle name="표준 58 3 6 4" xfId="14686"/>
    <cellStyle name="표준 58 3 7" xfId="14687"/>
    <cellStyle name="표준 58 3 7 2" xfId="14688"/>
    <cellStyle name="표준 58 3 7 2 2" xfId="14689"/>
    <cellStyle name="표준 58 3 7 2 2 2" xfId="14690"/>
    <cellStyle name="표준 58 3 7 2 3" xfId="14691"/>
    <cellStyle name="표준 58 3 7 3" xfId="14692"/>
    <cellStyle name="표준 58 3 7 3 2" xfId="14693"/>
    <cellStyle name="표준 58 3 7 4" xfId="14694"/>
    <cellStyle name="표준 58 3 8" xfId="14695"/>
    <cellStyle name="표준 58 3 8 2" xfId="14696"/>
    <cellStyle name="표준 58 3 8 2 2" xfId="14697"/>
    <cellStyle name="표준 58 3 8 3" xfId="14698"/>
    <cellStyle name="표준 58 3 9" xfId="14699"/>
    <cellStyle name="표준 58 3 9 2" xfId="14700"/>
    <cellStyle name="표준 58 4" xfId="14701"/>
    <cellStyle name="표준 58 4 2" xfId="14702"/>
    <cellStyle name="표준 58 4 2 2" xfId="14703"/>
    <cellStyle name="표준 58 4 2 2 2" xfId="14704"/>
    <cellStyle name="표준 58 4 2 2 2 2" xfId="14705"/>
    <cellStyle name="표준 58 4 2 2 2 2 2" xfId="14706"/>
    <cellStyle name="표준 58 4 2 2 2 2 2 2" xfId="14707"/>
    <cellStyle name="표준 58 4 2 2 2 2 3" xfId="14708"/>
    <cellStyle name="표준 58 4 2 2 2 3" xfId="14709"/>
    <cellStyle name="표준 58 4 2 2 2 3 2" xfId="14710"/>
    <cellStyle name="표준 58 4 2 2 2 4" xfId="14711"/>
    <cellStyle name="표준 58 4 2 2 3" xfId="14712"/>
    <cellStyle name="표준 58 4 2 2 3 2" xfId="14713"/>
    <cellStyle name="표준 58 4 2 2 3 2 2" xfId="14714"/>
    <cellStyle name="표준 58 4 2 2 3 2 2 2" xfId="14715"/>
    <cellStyle name="표준 58 4 2 2 3 2 3" xfId="14716"/>
    <cellStyle name="표준 58 4 2 2 3 3" xfId="14717"/>
    <cellStyle name="표준 58 4 2 2 3 3 2" xfId="14718"/>
    <cellStyle name="표준 58 4 2 2 3 4" xfId="14719"/>
    <cellStyle name="표준 58 4 2 2 4" xfId="14720"/>
    <cellStyle name="표준 58 4 2 2 4 2" xfId="14721"/>
    <cellStyle name="표준 58 4 2 2 4 2 2" xfId="14722"/>
    <cellStyle name="표준 58 4 2 2 4 3" xfId="14723"/>
    <cellStyle name="표준 58 4 2 2 5" xfId="14724"/>
    <cellStyle name="표준 58 4 2 2 5 2" xfId="14725"/>
    <cellStyle name="표준 58 4 2 2 6" xfId="14726"/>
    <cellStyle name="표준 58 4 2 3" xfId="14727"/>
    <cellStyle name="표준 58 4 2 3 2" xfId="14728"/>
    <cellStyle name="표준 58 4 2 3 2 2" xfId="14729"/>
    <cellStyle name="표준 58 4 2 3 2 2 2" xfId="14730"/>
    <cellStyle name="표준 58 4 2 3 2 3" xfId="14731"/>
    <cellStyle name="표준 58 4 2 3 3" xfId="14732"/>
    <cellStyle name="표준 58 4 2 3 3 2" xfId="14733"/>
    <cellStyle name="표준 58 4 2 3 4" xfId="14734"/>
    <cellStyle name="표준 58 4 2 4" xfId="14735"/>
    <cellStyle name="표준 58 4 2 4 2" xfId="14736"/>
    <cellStyle name="표준 58 4 2 4 2 2" xfId="14737"/>
    <cellStyle name="표준 58 4 2 4 2 2 2" xfId="14738"/>
    <cellStyle name="표준 58 4 2 4 2 3" xfId="14739"/>
    <cellStyle name="표준 58 4 2 4 3" xfId="14740"/>
    <cellStyle name="표준 58 4 2 4 3 2" xfId="14741"/>
    <cellStyle name="표준 58 4 2 4 4" xfId="14742"/>
    <cellStyle name="표준 58 4 2 5" xfId="14743"/>
    <cellStyle name="표준 58 4 2 5 2" xfId="14744"/>
    <cellStyle name="표준 58 4 2 5 2 2" xfId="14745"/>
    <cellStyle name="표준 58 4 2 5 3" xfId="14746"/>
    <cellStyle name="표준 58 4 2 6" xfId="14747"/>
    <cellStyle name="표준 58 4 2 6 2" xfId="14748"/>
    <cellStyle name="표준 58 4 2 7" xfId="14749"/>
    <cellStyle name="표준 58 4 3" xfId="14750"/>
    <cellStyle name="표준 58 4 3 2" xfId="14751"/>
    <cellStyle name="표준 58 4 3 2 2" xfId="14752"/>
    <cellStyle name="표준 58 4 3 2 2 2" xfId="14753"/>
    <cellStyle name="표준 58 4 3 2 2 2 2" xfId="14754"/>
    <cellStyle name="표준 58 4 3 2 2 2 2 2" xfId="14755"/>
    <cellStyle name="표준 58 4 3 2 2 2 3" xfId="14756"/>
    <cellStyle name="표준 58 4 3 2 2 3" xfId="14757"/>
    <cellStyle name="표준 58 4 3 2 2 3 2" xfId="14758"/>
    <cellStyle name="표준 58 4 3 2 2 4" xfId="14759"/>
    <cellStyle name="표준 58 4 3 2 3" xfId="14760"/>
    <cellStyle name="표준 58 4 3 2 3 2" xfId="14761"/>
    <cellStyle name="표준 58 4 3 2 3 2 2" xfId="14762"/>
    <cellStyle name="표준 58 4 3 2 3 2 2 2" xfId="14763"/>
    <cellStyle name="표준 58 4 3 2 3 2 3" xfId="14764"/>
    <cellStyle name="표준 58 4 3 2 3 3" xfId="14765"/>
    <cellStyle name="표준 58 4 3 2 3 3 2" xfId="14766"/>
    <cellStyle name="표준 58 4 3 2 3 4" xfId="14767"/>
    <cellStyle name="표준 58 4 3 2 4" xfId="14768"/>
    <cellStyle name="표준 58 4 3 2 4 2" xfId="14769"/>
    <cellStyle name="표준 58 4 3 2 4 2 2" xfId="14770"/>
    <cellStyle name="표준 58 4 3 2 4 3" xfId="14771"/>
    <cellStyle name="표준 58 4 3 2 5" xfId="14772"/>
    <cellStyle name="표준 58 4 3 2 5 2" xfId="14773"/>
    <cellStyle name="표준 58 4 3 2 6" xfId="14774"/>
    <cellStyle name="표준 58 4 3 3" xfId="14775"/>
    <cellStyle name="표준 58 4 3 3 2" xfId="14776"/>
    <cellStyle name="표준 58 4 3 3 2 2" xfId="14777"/>
    <cellStyle name="표준 58 4 3 3 2 2 2" xfId="14778"/>
    <cellStyle name="표준 58 4 3 3 2 3" xfId="14779"/>
    <cellStyle name="표준 58 4 3 3 3" xfId="14780"/>
    <cellStyle name="표준 58 4 3 3 3 2" xfId="14781"/>
    <cellStyle name="표준 58 4 3 3 4" xfId="14782"/>
    <cellStyle name="표준 58 4 3 4" xfId="14783"/>
    <cellStyle name="표준 58 4 3 4 2" xfId="14784"/>
    <cellStyle name="표준 58 4 3 4 2 2" xfId="14785"/>
    <cellStyle name="표준 58 4 3 4 2 2 2" xfId="14786"/>
    <cellStyle name="표준 58 4 3 4 2 3" xfId="14787"/>
    <cellStyle name="표준 58 4 3 4 3" xfId="14788"/>
    <cellStyle name="표준 58 4 3 4 3 2" xfId="14789"/>
    <cellStyle name="표준 58 4 3 4 4" xfId="14790"/>
    <cellStyle name="표준 58 4 3 5" xfId="14791"/>
    <cellStyle name="표준 58 4 3 5 2" xfId="14792"/>
    <cellStyle name="표준 58 4 3 5 2 2" xfId="14793"/>
    <cellStyle name="표준 58 4 3 5 3" xfId="14794"/>
    <cellStyle name="표준 58 4 3 6" xfId="14795"/>
    <cellStyle name="표준 58 4 3 6 2" xfId="14796"/>
    <cellStyle name="표준 58 4 3 7" xfId="14797"/>
    <cellStyle name="표준 58 4 4" xfId="14798"/>
    <cellStyle name="표준 58 4 4 2" xfId="14799"/>
    <cellStyle name="표준 58 4 4 2 2" xfId="14800"/>
    <cellStyle name="표준 58 4 4 2 2 2" xfId="14801"/>
    <cellStyle name="표준 58 4 4 2 2 2 2" xfId="14802"/>
    <cellStyle name="표준 58 4 4 2 2 3" xfId="14803"/>
    <cellStyle name="표준 58 4 4 2 3" xfId="14804"/>
    <cellStyle name="표준 58 4 4 2 3 2" xfId="14805"/>
    <cellStyle name="표준 58 4 4 2 4" xfId="14806"/>
    <cellStyle name="표준 58 4 4 3" xfId="14807"/>
    <cellStyle name="표준 58 4 4 3 2" xfId="14808"/>
    <cellStyle name="표준 58 4 4 3 2 2" xfId="14809"/>
    <cellStyle name="표준 58 4 4 3 2 2 2" xfId="14810"/>
    <cellStyle name="표준 58 4 4 3 2 3" xfId="14811"/>
    <cellStyle name="표준 58 4 4 3 3" xfId="14812"/>
    <cellStyle name="표준 58 4 4 3 3 2" xfId="14813"/>
    <cellStyle name="표준 58 4 4 3 4" xfId="14814"/>
    <cellStyle name="표준 58 4 4 4" xfId="14815"/>
    <cellStyle name="표준 58 4 4 4 2" xfId="14816"/>
    <cellStyle name="표준 58 4 4 4 2 2" xfId="14817"/>
    <cellStyle name="표준 58 4 4 4 3" xfId="14818"/>
    <cellStyle name="표준 58 4 4 5" xfId="14819"/>
    <cellStyle name="표준 58 4 4 5 2" xfId="14820"/>
    <cellStyle name="표준 58 4 4 6" xfId="14821"/>
    <cellStyle name="표준 58 4 5" xfId="14822"/>
    <cellStyle name="표준 58 4 5 2" xfId="14823"/>
    <cellStyle name="표준 58 4 5 2 2" xfId="14824"/>
    <cellStyle name="표준 58 4 5 2 2 2" xfId="14825"/>
    <cellStyle name="표준 58 4 5 2 3" xfId="14826"/>
    <cellStyle name="표준 58 4 5 3" xfId="14827"/>
    <cellStyle name="표준 58 4 5 3 2" xfId="14828"/>
    <cellStyle name="표준 58 4 5 4" xfId="14829"/>
    <cellStyle name="표준 58 4 6" xfId="14830"/>
    <cellStyle name="표준 58 4 6 2" xfId="14831"/>
    <cellStyle name="표준 58 4 6 2 2" xfId="14832"/>
    <cellStyle name="표준 58 4 6 2 2 2" xfId="14833"/>
    <cellStyle name="표준 58 4 6 2 3" xfId="14834"/>
    <cellStyle name="표준 58 4 6 3" xfId="14835"/>
    <cellStyle name="표준 58 4 6 3 2" xfId="14836"/>
    <cellStyle name="표준 58 4 6 4" xfId="14837"/>
    <cellStyle name="표준 58 4 7" xfId="14838"/>
    <cellStyle name="표준 58 4 7 2" xfId="14839"/>
    <cellStyle name="표준 58 4 7 2 2" xfId="14840"/>
    <cellStyle name="표준 58 4 7 3" xfId="14841"/>
    <cellStyle name="표준 58 4 8" xfId="14842"/>
    <cellStyle name="표준 58 4 8 2" xfId="14843"/>
    <cellStyle name="표준 58 4 9" xfId="14844"/>
    <cellStyle name="표준 58 5" xfId="14845"/>
    <cellStyle name="표준 58 5 2" xfId="14846"/>
    <cellStyle name="표준 58 5 2 2" xfId="14847"/>
    <cellStyle name="표준 58 5 2 2 2" xfId="14848"/>
    <cellStyle name="표준 58 5 2 2 2 2" xfId="14849"/>
    <cellStyle name="표준 58 5 2 2 2 2 2" xfId="14850"/>
    <cellStyle name="표준 58 5 2 2 2 3" xfId="14851"/>
    <cellStyle name="표준 58 5 2 2 3" xfId="14852"/>
    <cellStyle name="표준 58 5 2 2 3 2" xfId="14853"/>
    <cellStyle name="표준 58 5 2 2 4" xfId="14854"/>
    <cellStyle name="표준 58 5 2 3" xfId="14855"/>
    <cellStyle name="표준 58 5 2 3 2" xfId="14856"/>
    <cellStyle name="표준 58 5 2 3 2 2" xfId="14857"/>
    <cellStyle name="표준 58 5 2 3 2 2 2" xfId="14858"/>
    <cellStyle name="표준 58 5 2 3 2 3" xfId="14859"/>
    <cellStyle name="표준 58 5 2 3 3" xfId="14860"/>
    <cellStyle name="표준 58 5 2 3 3 2" xfId="14861"/>
    <cellStyle name="표준 58 5 2 3 4" xfId="14862"/>
    <cellStyle name="표준 58 5 2 4" xfId="14863"/>
    <cellStyle name="표준 58 5 2 4 2" xfId="14864"/>
    <cellStyle name="표준 58 5 2 4 2 2" xfId="14865"/>
    <cellStyle name="표준 58 5 2 4 3" xfId="14866"/>
    <cellStyle name="표준 58 5 2 5" xfId="14867"/>
    <cellStyle name="표준 58 5 2 5 2" xfId="14868"/>
    <cellStyle name="표준 58 5 2 6" xfId="14869"/>
    <cellStyle name="표준 58 5 3" xfId="14870"/>
    <cellStyle name="표준 58 5 3 2" xfId="14871"/>
    <cellStyle name="표준 58 5 3 2 2" xfId="14872"/>
    <cellStyle name="표준 58 5 3 2 2 2" xfId="14873"/>
    <cellStyle name="표준 58 5 3 2 3" xfId="14874"/>
    <cellStyle name="표준 58 5 3 3" xfId="14875"/>
    <cellStyle name="표준 58 5 3 3 2" xfId="14876"/>
    <cellStyle name="표준 58 5 3 4" xfId="14877"/>
    <cellStyle name="표준 58 5 4" xfId="14878"/>
    <cellStyle name="표준 58 5 4 2" xfId="14879"/>
    <cellStyle name="표준 58 5 4 2 2" xfId="14880"/>
    <cellStyle name="표준 58 5 4 2 2 2" xfId="14881"/>
    <cellStyle name="표준 58 5 4 2 3" xfId="14882"/>
    <cellStyle name="표준 58 5 4 3" xfId="14883"/>
    <cellStyle name="표준 58 5 4 3 2" xfId="14884"/>
    <cellStyle name="표준 58 5 4 4" xfId="14885"/>
    <cellStyle name="표준 58 5 5" xfId="14886"/>
    <cellStyle name="표준 58 5 5 2" xfId="14887"/>
    <cellStyle name="표준 58 5 5 2 2" xfId="14888"/>
    <cellStyle name="표준 58 5 5 3" xfId="14889"/>
    <cellStyle name="표준 58 5 6" xfId="14890"/>
    <cellStyle name="표준 58 5 6 2" xfId="14891"/>
    <cellStyle name="표준 58 5 7" xfId="14892"/>
    <cellStyle name="표준 58 6" xfId="14893"/>
    <cellStyle name="표준 58 6 2" xfId="14894"/>
    <cellStyle name="표준 58 6 2 2" xfId="14895"/>
    <cellStyle name="표준 58 6 2 2 2" xfId="14896"/>
    <cellStyle name="표준 58 6 2 2 2 2" xfId="14897"/>
    <cellStyle name="표준 58 6 2 2 2 2 2" xfId="14898"/>
    <cellStyle name="표준 58 6 2 2 2 3" xfId="14899"/>
    <cellStyle name="표준 58 6 2 2 3" xfId="14900"/>
    <cellStyle name="표준 58 6 2 2 3 2" xfId="14901"/>
    <cellStyle name="표준 58 6 2 2 4" xfId="14902"/>
    <cellStyle name="표준 58 6 2 3" xfId="14903"/>
    <cellStyle name="표준 58 6 2 3 2" xfId="14904"/>
    <cellStyle name="표준 58 6 2 3 2 2" xfId="14905"/>
    <cellStyle name="표준 58 6 2 3 2 2 2" xfId="14906"/>
    <cellStyle name="표준 58 6 2 3 2 3" xfId="14907"/>
    <cellStyle name="표준 58 6 2 3 3" xfId="14908"/>
    <cellStyle name="표준 58 6 2 3 3 2" xfId="14909"/>
    <cellStyle name="표준 58 6 2 3 4" xfId="14910"/>
    <cellStyle name="표준 58 6 2 4" xfId="14911"/>
    <cellStyle name="표준 58 6 2 4 2" xfId="14912"/>
    <cellStyle name="표준 58 6 2 4 2 2" xfId="14913"/>
    <cellStyle name="표준 58 6 2 4 3" xfId="14914"/>
    <cellStyle name="표준 58 6 2 5" xfId="14915"/>
    <cellStyle name="표준 58 6 2 5 2" xfId="14916"/>
    <cellStyle name="표준 58 6 2 6" xfId="14917"/>
    <cellStyle name="표준 58 6 3" xfId="14918"/>
    <cellStyle name="표준 58 6 3 2" xfId="14919"/>
    <cellStyle name="표준 58 6 3 2 2" xfId="14920"/>
    <cellStyle name="표준 58 6 3 2 2 2" xfId="14921"/>
    <cellStyle name="표준 58 6 3 2 3" xfId="14922"/>
    <cellStyle name="표준 58 6 3 3" xfId="14923"/>
    <cellStyle name="표준 58 6 3 3 2" xfId="14924"/>
    <cellStyle name="표준 58 6 3 4" xfId="14925"/>
    <cellStyle name="표준 58 6 4" xfId="14926"/>
    <cellStyle name="표준 58 6 4 2" xfId="14927"/>
    <cellStyle name="표준 58 6 4 2 2" xfId="14928"/>
    <cellStyle name="표준 58 6 4 2 2 2" xfId="14929"/>
    <cellStyle name="표준 58 6 4 2 3" xfId="14930"/>
    <cellStyle name="표준 58 6 4 3" xfId="14931"/>
    <cellStyle name="표준 58 6 4 3 2" xfId="14932"/>
    <cellStyle name="표준 58 6 4 4" xfId="14933"/>
    <cellStyle name="표준 58 6 5" xfId="14934"/>
    <cellStyle name="표준 58 6 5 2" xfId="14935"/>
    <cellStyle name="표준 58 6 5 2 2" xfId="14936"/>
    <cellStyle name="표준 58 6 5 3" xfId="14937"/>
    <cellStyle name="표준 58 6 6" xfId="14938"/>
    <cellStyle name="표준 58 6 6 2" xfId="14939"/>
    <cellStyle name="표준 58 6 7" xfId="14940"/>
    <cellStyle name="표준 58 7" xfId="14941"/>
    <cellStyle name="표준 58 7 2" xfId="14942"/>
    <cellStyle name="표준 58 7 2 2" xfId="14943"/>
    <cellStyle name="표준 58 7 2 2 2" xfId="14944"/>
    <cellStyle name="표준 58 7 2 2 2 2" xfId="14945"/>
    <cellStyle name="표준 58 7 2 2 3" xfId="14946"/>
    <cellStyle name="표준 58 7 2 3" xfId="14947"/>
    <cellStyle name="표준 58 7 2 3 2" xfId="14948"/>
    <cellStyle name="표준 58 7 2 4" xfId="14949"/>
    <cellStyle name="표준 58 7 3" xfId="14950"/>
    <cellStyle name="표준 58 7 3 2" xfId="14951"/>
    <cellStyle name="표준 58 7 3 2 2" xfId="14952"/>
    <cellStyle name="표준 58 7 3 2 2 2" xfId="14953"/>
    <cellStyle name="표준 58 7 3 2 3" xfId="14954"/>
    <cellStyle name="표준 58 7 3 3" xfId="14955"/>
    <cellStyle name="표준 58 7 3 3 2" xfId="14956"/>
    <cellStyle name="표준 58 7 3 4" xfId="14957"/>
    <cellStyle name="표준 58 7 4" xfId="14958"/>
    <cellStyle name="표준 58 7 4 2" xfId="14959"/>
    <cellStyle name="표준 58 7 4 2 2" xfId="14960"/>
    <cellStyle name="표준 58 7 4 3" xfId="14961"/>
    <cellStyle name="표준 58 7 5" xfId="14962"/>
    <cellStyle name="표준 58 7 5 2" xfId="14963"/>
    <cellStyle name="표준 58 7 6" xfId="14964"/>
    <cellStyle name="표준 58 8" xfId="14965"/>
    <cellStyle name="표준 58 8 2" xfId="14966"/>
    <cellStyle name="표준 58 8 2 2" xfId="14967"/>
    <cellStyle name="표준 58 8 2 2 2" xfId="14968"/>
    <cellStyle name="표준 58 8 2 3" xfId="14969"/>
    <cellStyle name="표준 58 8 3" xfId="14970"/>
    <cellStyle name="표준 58 8 3 2" xfId="14971"/>
    <cellStyle name="표준 58 8 4" xfId="14972"/>
    <cellStyle name="표준 58 9" xfId="14973"/>
    <cellStyle name="표준 58 9 2" xfId="14974"/>
    <cellStyle name="표준 58 9 2 2" xfId="14975"/>
    <cellStyle name="표준 58 9 2 2 2" xfId="14976"/>
    <cellStyle name="표준 58 9 2 3" xfId="14977"/>
    <cellStyle name="표준 58 9 3" xfId="14978"/>
    <cellStyle name="표준 58 9 3 2" xfId="14979"/>
    <cellStyle name="표준 58 9 4" xfId="14980"/>
    <cellStyle name="표준 59" xfId="14981"/>
    <cellStyle name="표준 59 10" xfId="14982"/>
    <cellStyle name="표준 59 10 2" xfId="14983"/>
    <cellStyle name="표준 59 10 2 2" xfId="14984"/>
    <cellStyle name="표준 59 10 3" xfId="14985"/>
    <cellStyle name="표준 59 11" xfId="14986"/>
    <cellStyle name="표준 59 11 2" xfId="14987"/>
    <cellStyle name="표준 59 12" xfId="14988"/>
    <cellStyle name="표준 59 2" xfId="14989"/>
    <cellStyle name="표준 59 2 10" xfId="14990"/>
    <cellStyle name="표준 59 2 2" xfId="14991"/>
    <cellStyle name="표준 59 2 2 2" xfId="14992"/>
    <cellStyle name="표준 59 2 2 2 2" xfId="14993"/>
    <cellStyle name="표준 59 2 2 2 2 2" xfId="14994"/>
    <cellStyle name="표준 59 2 2 2 2 2 2" xfId="14995"/>
    <cellStyle name="표준 59 2 2 2 2 2 2 2" xfId="14996"/>
    <cellStyle name="표준 59 2 2 2 2 2 2 2 2" xfId="14997"/>
    <cellStyle name="표준 59 2 2 2 2 2 2 3" xfId="14998"/>
    <cellStyle name="표준 59 2 2 2 2 2 3" xfId="14999"/>
    <cellStyle name="표준 59 2 2 2 2 2 3 2" xfId="15000"/>
    <cellStyle name="표준 59 2 2 2 2 2 4" xfId="15001"/>
    <cellStyle name="표준 59 2 2 2 2 3" xfId="15002"/>
    <cellStyle name="표준 59 2 2 2 2 3 2" xfId="15003"/>
    <cellStyle name="표준 59 2 2 2 2 3 2 2" xfId="15004"/>
    <cellStyle name="표준 59 2 2 2 2 3 2 2 2" xfId="15005"/>
    <cellStyle name="표준 59 2 2 2 2 3 2 3" xfId="15006"/>
    <cellStyle name="표준 59 2 2 2 2 3 3" xfId="15007"/>
    <cellStyle name="표준 59 2 2 2 2 3 3 2" xfId="15008"/>
    <cellStyle name="표준 59 2 2 2 2 3 4" xfId="15009"/>
    <cellStyle name="표준 59 2 2 2 2 4" xfId="15010"/>
    <cellStyle name="표준 59 2 2 2 2 4 2" xfId="15011"/>
    <cellStyle name="표준 59 2 2 2 2 4 2 2" xfId="15012"/>
    <cellStyle name="표준 59 2 2 2 2 4 3" xfId="15013"/>
    <cellStyle name="표준 59 2 2 2 2 5" xfId="15014"/>
    <cellStyle name="표준 59 2 2 2 2 5 2" xfId="15015"/>
    <cellStyle name="표준 59 2 2 2 2 6" xfId="15016"/>
    <cellStyle name="표준 59 2 2 2 3" xfId="15017"/>
    <cellStyle name="표준 59 2 2 2 3 2" xfId="15018"/>
    <cellStyle name="표준 59 2 2 2 3 2 2" xfId="15019"/>
    <cellStyle name="표준 59 2 2 2 3 2 2 2" xfId="15020"/>
    <cellStyle name="표준 59 2 2 2 3 2 3" xfId="15021"/>
    <cellStyle name="표준 59 2 2 2 3 3" xfId="15022"/>
    <cellStyle name="표준 59 2 2 2 3 3 2" xfId="15023"/>
    <cellStyle name="표준 59 2 2 2 3 4" xfId="15024"/>
    <cellStyle name="표준 59 2 2 2 4" xfId="15025"/>
    <cellStyle name="표준 59 2 2 2 4 2" xfId="15026"/>
    <cellStyle name="표준 59 2 2 2 4 2 2" xfId="15027"/>
    <cellStyle name="표준 59 2 2 2 4 2 2 2" xfId="15028"/>
    <cellStyle name="표준 59 2 2 2 4 2 3" xfId="15029"/>
    <cellStyle name="표준 59 2 2 2 4 3" xfId="15030"/>
    <cellStyle name="표준 59 2 2 2 4 3 2" xfId="15031"/>
    <cellStyle name="표준 59 2 2 2 4 4" xfId="15032"/>
    <cellStyle name="표준 59 2 2 2 5" xfId="15033"/>
    <cellStyle name="표준 59 2 2 2 5 2" xfId="15034"/>
    <cellStyle name="표준 59 2 2 2 5 2 2" xfId="15035"/>
    <cellStyle name="표준 59 2 2 2 5 3" xfId="15036"/>
    <cellStyle name="표준 59 2 2 2 6" xfId="15037"/>
    <cellStyle name="표준 59 2 2 2 6 2" xfId="15038"/>
    <cellStyle name="표준 59 2 2 2 7" xfId="15039"/>
    <cellStyle name="표준 59 2 2 3" xfId="15040"/>
    <cellStyle name="표준 59 2 2 3 2" xfId="15041"/>
    <cellStyle name="표준 59 2 2 3 2 2" xfId="15042"/>
    <cellStyle name="표준 59 2 2 3 2 2 2" xfId="15043"/>
    <cellStyle name="표준 59 2 2 3 2 2 2 2" xfId="15044"/>
    <cellStyle name="표준 59 2 2 3 2 2 2 2 2" xfId="15045"/>
    <cellStyle name="표준 59 2 2 3 2 2 2 3" xfId="15046"/>
    <cellStyle name="표준 59 2 2 3 2 2 3" xfId="15047"/>
    <cellStyle name="표준 59 2 2 3 2 2 3 2" xfId="15048"/>
    <cellStyle name="표준 59 2 2 3 2 2 4" xfId="15049"/>
    <cellStyle name="표준 59 2 2 3 2 3" xfId="15050"/>
    <cellStyle name="표준 59 2 2 3 2 3 2" xfId="15051"/>
    <cellStyle name="표준 59 2 2 3 2 3 2 2" xfId="15052"/>
    <cellStyle name="표준 59 2 2 3 2 3 2 2 2" xfId="15053"/>
    <cellStyle name="표준 59 2 2 3 2 3 2 3" xfId="15054"/>
    <cellStyle name="표준 59 2 2 3 2 3 3" xfId="15055"/>
    <cellStyle name="표준 59 2 2 3 2 3 3 2" xfId="15056"/>
    <cellStyle name="표준 59 2 2 3 2 3 4" xfId="15057"/>
    <cellStyle name="표준 59 2 2 3 2 4" xfId="15058"/>
    <cellStyle name="표준 59 2 2 3 2 4 2" xfId="15059"/>
    <cellStyle name="표준 59 2 2 3 2 4 2 2" xfId="15060"/>
    <cellStyle name="표준 59 2 2 3 2 4 3" xfId="15061"/>
    <cellStyle name="표준 59 2 2 3 2 5" xfId="15062"/>
    <cellStyle name="표준 59 2 2 3 2 5 2" xfId="15063"/>
    <cellStyle name="표준 59 2 2 3 2 6" xfId="15064"/>
    <cellStyle name="표준 59 2 2 3 3" xfId="15065"/>
    <cellStyle name="표준 59 2 2 3 3 2" xfId="15066"/>
    <cellStyle name="표준 59 2 2 3 3 2 2" xfId="15067"/>
    <cellStyle name="표준 59 2 2 3 3 2 2 2" xfId="15068"/>
    <cellStyle name="표준 59 2 2 3 3 2 3" xfId="15069"/>
    <cellStyle name="표준 59 2 2 3 3 3" xfId="15070"/>
    <cellStyle name="표준 59 2 2 3 3 3 2" xfId="15071"/>
    <cellStyle name="표준 59 2 2 3 3 4" xfId="15072"/>
    <cellStyle name="표준 59 2 2 3 4" xfId="15073"/>
    <cellStyle name="표준 59 2 2 3 4 2" xfId="15074"/>
    <cellStyle name="표준 59 2 2 3 4 2 2" xfId="15075"/>
    <cellStyle name="표준 59 2 2 3 4 2 2 2" xfId="15076"/>
    <cellStyle name="표준 59 2 2 3 4 2 3" xfId="15077"/>
    <cellStyle name="표준 59 2 2 3 4 3" xfId="15078"/>
    <cellStyle name="표준 59 2 2 3 4 3 2" xfId="15079"/>
    <cellStyle name="표준 59 2 2 3 4 4" xfId="15080"/>
    <cellStyle name="표준 59 2 2 3 5" xfId="15081"/>
    <cellStyle name="표준 59 2 2 3 5 2" xfId="15082"/>
    <cellStyle name="표준 59 2 2 3 5 2 2" xfId="15083"/>
    <cellStyle name="표준 59 2 2 3 5 3" xfId="15084"/>
    <cellStyle name="표준 59 2 2 3 6" xfId="15085"/>
    <cellStyle name="표준 59 2 2 3 6 2" xfId="15086"/>
    <cellStyle name="표준 59 2 2 3 7" xfId="15087"/>
    <cellStyle name="표준 59 2 2 4" xfId="15088"/>
    <cellStyle name="표준 59 2 2 4 2" xfId="15089"/>
    <cellStyle name="표준 59 2 2 4 2 2" xfId="15090"/>
    <cellStyle name="표준 59 2 2 4 2 2 2" xfId="15091"/>
    <cellStyle name="표준 59 2 2 4 2 2 2 2" xfId="15092"/>
    <cellStyle name="표준 59 2 2 4 2 2 3" xfId="15093"/>
    <cellStyle name="표준 59 2 2 4 2 3" xfId="15094"/>
    <cellStyle name="표준 59 2 2 4 2 3 2" xfId="15095"/>
    <cellStyle name="표준 59 2 2 4 2 4" xfId="15096"/>
    <cellStyle name="표준 59 2 2 4 3" xfId="15097"/>
    <cellStyle name="표준 59 2 2 4 3 2" xfId="15098"/>
    <cellStyle name="표준 59 2 2 4 3 2 2" xfId="15099"/>
    <cellStyle name="표준 59 2 2 4 3 2 2 2" xfId="15100"/>
    <cellStyle name="표준 59 2 2 4 3 2 3" xfId="15101"/>
    <cellStyle name="표준 59 2 2 4 3 3" xfId="15102"/>
    <cellStyle name="표준 59 2 2 4 3 3 2" xfId="15103"/>
    <cellStyle name="표준 59 2 2 4 3 4" xfId="15104"/>
    <cellStyle name="표준 59 2 2 4 4" xfId="15105"/>
    <cellStyle name="표준 59 2 2 4 4 2" xfId="15106"/>
    <cellStyle name="표준 59 2 2 4 4 2 2" xfId="15107"/>
    <cellStyle name="표준 59 2 2 4 4 3" xfId="15108"/>
    <cellStyle name="표준 59 2 2 4 5" xfId="15109"/>
    <cellStyle name="표준 59 2 2 4 5 2" xfId="15110"/>
    <cellStyle name="표준 59 2 2 4 6" xfId="15111"/>
    <cellStyle name="표준 59 2 2 5" xfId="15112"/>
    <cellStyle name="표준 59 2 2 5 2" xfId="15113"/>
    <cellStyle name="표준 59 2 2 5 2 2" xfId="15114"/>
    <cellStyle name="표준 59 2 2 5 2 2 2" xfId="15115"/>
    <cellStyle name="표준 59 2 2 5 2 3" xfId="15116"/>
    <cellStyle name="표준 59 2 2 5 3" xfId="15117"/>
    <cellStyle name="표준 59 2 2 5 3 2" xfId="15118"/>
    <cellStyle name="표준 59 2 2 5 4" xfId="15119"/>
    <cellStyle name="표준 59 2 2 6" xfId="15120"/>
    <cellStyle name="표준 59 2 2 6 2" xfId="15121"/>
    <cellStyle name="표준 59 2 2 6 2 2" xfId="15122"/>
    <cellStyle name="표준 59 2 2 6 2 2 2" xfId="15123"/>
    <cellStyle name="표준 59 2 2 6 2 3" xfId="15124"/>
    <cellStyle name="표준 59 2 2 6 3" xfId="15125"/>
    <cellStyle name="표준 59 2 2 6 3 2" xfId="15126"/>
    <cellStyle name="표준 59 2 2 6 4" xfId="15127"/>
    <cellStyle name="표준 59 2 2 7" xfId="15128"/>
    <cellStyle name="표준 59 2 2 7 2" xfId="15129"/>
    <cellStyle name="표준 59 2 2 7 2 2" xfId="15130"/>
    <cellStyle name="표준 59 2 2 7 3" xfId="15131"/>
    <cellStyle name="표준 59 2 2 8" xfId="15132"/>
    <cellStyle name="표준 59 2 2 8 2" xfId="15133"/>
    <cellStyle name="표준 59 2 2 9" xfId="15134"/>
    <cellStyle name="표준 59 2 3" xfId="15135"/>
    <cellStyle name="표준 59 2 3 2" xfId="15136"/>
    <cellStyle name="표준 59 2 3 2 2" xfId="15137"/>
    <cellStyle name="표준 59 2 3 2 2 2" xfId="15138"/>
    <cellStyle name="표준 59 2 3 2 2 2 2" xfId="15139"/>
    <cellStyle name="표준 59 2 3 2 2 2 2 2" xfId="15140"/>
    <cellStyle name="표준 59 2 3 2 2 2 3" xfId="15141"/>
    <cellStyle name="표준 59 2 3 2 2 3" xfId="15142"/>
    <cellStyle name="표준 59 2 3 2 2 3 2" xfId="15143"/>
    <cellStyle name="표준 59 2 3 2 2 4" xfId="15144"/>
    <cellStyle name="표준 59 2 3 2 3" xfId="15145"/>
    <cellStyle name="표준 59 2 3 2 3 2" xfId="15146"/>
    <cellStyle name="표준 59 2 3 2 3 2 2" xfId="15147"/>
    <cellStyle name="표준 59 2 3 2 3 2 2 2" xfId="15148"/>
    <cellStyle name="표준 59 2 3 2 3 2 3" xfId="15149"/>
    <cellStyle name="표준 59 2 3 2 3 3" xfId="15150"/>
    <cellStyle name="표준 59 2 3 2 3 3 2" xfId="15151"/>
    <cellStyle name="표준 59 2 3 2 3 4" xfId="15152"/>
    <cellStyle name="표준 59 2 3 2 4" xfId="15153"/>
    <cellStyle name="표준 59 2 3 2 4 2" xfId="15154"/>
    <cellStyle name="표준 59 2 3 2 4 2 2" xfId="15155"/>
    <cellStyle name="표준 59 2 3 2 4 3" xfId="15156"/>
    <cellStyle name="표준 59 2 3 2 5" xfId="15157"/>
    <cellStyle name="표준 59 2 3 2 5 2" xfId="15158"/>
    <cellStyle name="표준 59 2 3 2 6" xfId="15159"/>
    <cellStyle name="표준 59 2 3 3" xfId="15160"/>
    <cellStyle name="표준 59 2 3 3 2" xfId="15161"/>
    <cellStyle name="표준 59 2 3 3 2 2" xfId="15162"/>
    <cellStyle name="표준 59 2 3 3 2 2 2" xfId="15163"/>
    <cellStyle name="표준 59 2 3 3 2 3" xfId="15164"/>
    <cellStyle name="표준 59 2 3 3 3" xfId="15165"/>
    <cellStyle name="표준 59 2 3 3 3 2" xfId="15166"/>
    <cellStyle name="표준 59 2 3 3 4" xfId="15167"/>
    <cellStyle name="표준 59 2 3 4" xfId="15168"/>
    <cellStyle name="표준 59 2 3 4 2" xfId="15169"/>
    <cellStyle name="표준 59 2 3 4 2 2" xfId="15170"/>
    <cellStyle name="표준 59 2 3 4 2 2 2" xfId="15171"/>
    <cellStyle name="표준 59 2 3 4 2 3" xfId="15172"/>
    <cellStyle name="표준 59 2 3 4 3" xfId="15173"/>
    <cellStyle name="표준 59 2 3 4 3 2" xfId="15174"/>
    <cellStyle name="표준 59 2 3 4 4" xfId="15175"/>
    <cellStyle name="표준 59 2 3 5" xfId="15176"/>
    <cellStyle name="표준 59 2 3 5 2" xfId="15177"/>
    <cellStyle name="표준 59 2 3 5 2 2" xfId="15178"/>
    <cellStyle name="표준 59 2 3 5 3" xfId="15179"/>
    <cellStyle name="표준 59 2 3 6" xfId="15180"/>
    <cellStyle name="표준 59 2 3 6 2" xfId="15181"/>
    <cellStyle name="표준 59 2 3 7" xfId="15182"/>
    <cellStyle name="표준 59 2 4" xfId="15183"/>
    <cellStyle name="표준 59 2 4 2" xfId="15184"/>
    <cellStyle name="표준 59 2 4 2 2" xfId="15185"/>
    <cellStyle name="표준 59 2 4 2 2 2" xfId="15186"/>
    <cellStyle name="표준 59 2 4 2 2 2 2" xfId="15187"/>
    <cellStyle name="표준 59 2 4 2 2 2 2 2" xfId="15188"/>
    <cellStyle name="표준 59 2 4 2 2 2 3" xfId="15189"/>
    <cellStyle name="표준 59 2 4 2 2 3" xfId="15190"/>
    <cellStyle name="표준 59 2 4 2 2 3 2" xfId="15191"/>
    <cellStyle name="표준 59 2 4 2 2 4" xfId="15192"/>
    <cellStyle name="표준 59 2 4 2 3" xfId="15193"/>
    <cellStyle name="표준 59 2 4 2 3 2" xfId="15194"/>
    <cellStyle name="표준 59 2 4 2 3 2 2" xfId="15195"/>
    <cellStyle name="표준 59 2 4 2 3 2 2 2" xfId="15196"/>
    <cellStyle name="표준 59 2 4 2 3 2 3" xfId="15197"/>
    <cellStyle name="표준 59 2 4 2 3 3" xfId="15198"/>
    <cellStyle name="표준 59 2 4 2 3 3 2" xfId="15199"/>
    <cellStyle name="표준 59 2 4 2 3 4" xfId="15200"/>
    <cellStyle name="표준 59 2 4 2 4" xfId="15201"/>
    <cellStyle name="표준 59 2 4 2 4 2" xfId="15202"/>
    <cellStyle name="표준 59 2 4 2 4 2 2" xfId="15203"/>
    <cellStyle name="표준 59 2 4 2 4 3" xfId="15204"/>
    <cellStyle name="표준 59 2 4 2 5" xfId="15205"/>
    <cellStyle name="표준 59 2 4 2 5 2" xfId="15206"/>
    <cellStyle name="표준 59 2 4 2 6" xfId="15207"/>
    <cellStyle name="표준 59 2 4 3" xfId="15208"/>
    <cellStyle name="표준 59 2 4 3 2" xfId="15209"/>
    <cellStyle name="표준 59 2 4 3 2 2" xfId="15210"/>
    <cellStyle name="표준 59 2 4 3 2 2 2" xfId="15211"/>
    <cellStyle name="표준 59 2 4 3 2 3" xfId="15212"/>
    <cellStyle name="표준 59 2 4 3 3" xfId="15213"/>
    <cellStyle name="표준 59 2 4 3 3 2" xfId="15214"/>
    <cellStyle name="표준 59 2 4 3 4" xfId="15215"/>
    <cellStyle name="표준 59 2 4 4" xfId="15216"/>
    <cellStyle name="표준 59 2 4 4 2" xfId="15217"/>
    <cellStyle name="표준 59 2 4 4 2 2" xfId="15218"/>
    <cellStyle name="표준 59 2 4 4 2 2 2" xfId="15219"/>
    <cellStyle name="표준 59 2 4 4 2 3" xfId="15220"/>
    <cellStyle name="표준 59 2 4 4 3" xfId="15221"/>
    <cellStyle name="표준 59 2 4 4 3 2" xfId="15222"/>
    <cellStyle name="표준 59 2 4 4 4" xfId="15223"/>
    <cellStyle name="표준 59 2 4 5" xfId="15224"/>
    <cellStyle name="표준 59 2 4 5 2" xfId="15225"/>
    <cellStyle name="표준 59 2 4 5 2 2" xfId="15226"/>
    <cellStyle name="표준 59 2 4 5 3" xfId="15227"/>
    <cellStyle name="표준 59 2 4 6" xfId="15228"/>
    <cellStyle name="표준 59 2 4 6 2" xfId="15229"/>
    <cellStyle name="표준 59 2 4 7" xfId="15230"/>
    <cellStyle name="표준 59 2 5" xfId="15231"/>
    <cellStyle name="표준 59 2 5 2" xfId="15232"/>
    <cellStyle name="표준 59 2 5 2 2" xfId="15233"/>
    <cellStyle name="표준 59 2 5 2 2 2" xfId="15234"/>
    <cellStyle name="표준 59 2 5 2 2 2 2" xfId="15235"/>
    <cellStyle name="표준 59 2 5 2 2 3" xfId="15236"/>
    <cellStyle name="표준 59 2 5 2 3" xfId="15237"/>
    <cellStyle name="표준 59 2 5 2 3 2" xfId="15238"/>
    <cellStyle name="표준 59 2 5 2 4" xfId="15239"/>
    <cellStyle name="표준 59 2 5 3" xfId="15240"/>
    <cellStyle name="표준 59 2 5 3 2" xfId="15241"/>
    <cellStyle name="표준 59 2 5 3 2 2" xfId="15242"/>
    <cellStyle name="표준 59 2 5 3 2 2 2" xfId="15243"/>
    <cellStyle name="표준 59 2 5 3 2 3" xfId="15244"/>
    <cellStyle name="표준 59 2 5 3 3" xfId="15245"/>
    <cellStyle name="표준 59 2 5 3 3 2" xfId="15246"/>
    <cellStyle name="표준 59 2 5 3 4" xfId="15247"/>
    <cellStyle name="표준 59 2 5 4" xfId="15248"/>
    <cellStyle name="표준 59 2 5 4 2" xfId="15249"/>
    <cellStyle name="표준 59 2 5 4 2 2" xfId="15250"/>
    <cellStyle name="표준 59 2 5 4 3" xfId="15251"/>
    <cellStyle name="표준 59 2 5 5" xfId="15252"/>
    <cellStyle name="표준 59 2 5 5 2" xfId="15253"/>
    <cellStyle name="표준 59 2 5 6" xfId="15254"/>
    <cellStyle name="표준 59 2 6" xfId="15255"/>
    <cellStyle name="표준 59 2 6 2" xfId="15256"/>
    <cellStyle name="표준 59 2 6 2 2" xfId="15257"/>
    <cellStyle name="표준 59 2 6 2 2 2" xfId="15258"/>
    <cellStyle name="표준 59 2 6 2 3" xfId="15259"/>
    <cellStyle name="표준 59 2 6 3" xfId="15260"/>
    <cellStyle name="표준 59 2 6 3 2" xfId="15261"/>
    <cellStyle name="표준 59 2 6 4" xfId="15262"/>
    <cellStyle name="표준 59 2 7" xfId="15263"/>
    <cellStyle name="표준 59 2 7 2" xfId="15264"/>
    <cellStyle name="표준 59 2 7 2 2" xfId="15265"/>
    <cellStyle name="표준 59 2 7 2 2 2" xfId="15266"/>
    <cellStyle name="표준 59 2 7 2 3" xfId="15267"/>
    <cellStyle name="표준 59 2 7 3" xfId="15268"/>
    <cellStyle name="표준 59 2 7 3 2" xfId="15269"/>
    <cellStyle name="표준 59 2 7 4" xfId="15270"/>
    <cellStyle name="표준 59 2 8" xfId="15271"/>
    <cellStyle name="표준 59 2 8 2" xfId="15272"/>
    <cellStyle name="표준 59 2 8 2 2" xfId="15273"/>
    <cellStyle name="표준 59 2 8 3" xfId="15274"/>
    <cellStyle name="표준 59 2 9" xfId="15275"/>
    <cellStyle name="표준 59 2 9 2" xfId="15276"/>
    <cellStyle name="표준 59 3" xfId="15277"/>
    <cellStyle name="표준 59 3 10" xfId="15278"/>
    <cellStyle name="표준 59 3 2" xfId="15279"/>
    <cellStyle name="표준 59 3 2 2" xfId="15280"/>
    <cellStyle name="표준 59 3 2 2 2" xfId="15281"/>
    <cellStyle name="표준 59 3 2 2 2 2" xfId="15282"/>
    <cellStyle name="표준 59 3 2 2 2 2 2" xfId="15283"/>
    <cellStyle name="표준 59 3 2 2 2 2 2 2" xfId="15284"/>
    <cellStyle name="표준 59 3 2 2 2 2 2 2 2" xfId="15285"/>
    <cellStyle name="표준 59 3 2 2 2 2 2 3" xfId="15286"/>
    <cellStyle name="표준 59 3 2 2 2 2 3" xfId="15287"/>
    <cellStyle name="표준 59 3 2 2 2 2 3 2" xfId="15288"/>
    <cellStyle name="표준 59 3 2 2 2 2 4" xfId="15289"/>
    <cellStyle name="표준 59 3 2 2 2 3" xfId="15290"/>
    <cellStyle name="표준 59 3 2 2 2 3 2" xfId="15291"/>
    <cellStyle name="표준 59 3 2 2 2 3 2 2" xfId="15292"/>
    <cellStyle name="표준 59 3 2 2 2 3 2 2 2" xfId="15293"/>
    <cellStyle name="표준 59 3 2 2 2 3 2 3" xfId="15294"/>
    <cellStyle name="표준 59 3 2 2 2 3 3" xfId="15295"/>
    <cellStyle name="표준 59 3 2 2 2 3 3 2" xfId="15296"/>
    <cellStyle name="표준 59 3 2 2 2 3 4" xfId="15297"/>
    <cellStyle name="표준 59 3 2 2 2 4" xfId="15298"/>
    <cellStyle name="표준 59 3 2 2 2 4 2" xfId="15299"/>
    <cellStyle name="표준 59 3 2 2 2 4 2 2" xfId="15300"/>
    <cellStyle name="표준 59 3 2 2 2 4 3" xfId="15301"/>
    <cellStyle name="표준 59 3 2 2 2 5" xfId="15302"/>
    <cellStyle name="표준 59 3 2 2 2 5 2" xfId="15303"/>
    <cellStyle name="표준 59 3 2 2 2 6" xfId="15304"/>
    <cellStyle name="표준 59 3 2 2 3" xfId="15305"/>
    <cellStyle name="표준 59 3 2 2 3 2" xfId="15306"/>
    <cellStyle name="표준 59 3 2 2 3 2 2" xfId="15307"/>
    <cellStyle name="표준 59 3 2 2 3 2 2 2" xfId="15308"/>
    <cellStyle name="표준 59 3 2 2 3 2 3" xfId="15309"/>
    <cellStyle name="표준 59 3 2 2 3 3" xfId="15310"/>
    <cellStyle name="표준 59 3 2 2 3 3 2" xfId="15311"/>
    <cellStyle name="표준 59 3 2 2 3 4" xfId="15312"/>
    <cellStyle name="표준 59 3 2 2 4" xfId="15313"/>
    <cellStyle name="표준 59 3 2 2 4 2" xfId="15314"/>
    <cellStyle name="표준 59 3 2 2 4 2 2" xfId="15315"/>
    <cellStyle name="표준 59 3 2 2 4 2 2 2" xfId="15316"/>
    <cellStyle name="표준 59 3 2 2 4 2 3" xfId="15317"/>
    <cellStyle name="표준 59 3 2 2 4 3" xfId="15318"/>
    <cellStyle name="표준 59 3 2 2 4 3 2" xfId="15319"/>
    <cellStyle name="표준 59 3 2 2 4 4" xfId="15320"/>
    <cellStyle name="표준 59 3 2 2 5" xfId="15321"/>
    <cellStyle name="표준 59 3 2 2 5 2" xfId="15322"/>
    <cellStyle name="표준 59 3 2 2 5 2 2" xfId="15323"/>
    <cellStyle name="표준 59 3 2 2 5 3" xfId="15324"/>
    <cellStyle name="표준 59 3 2 2 6" xfId="15325"/>
    <cellStyle name="표준 59 3 2 2 6 2" xfId="15326"/>
    <cellStyle name="표준 59 3 2 2 7" xfId="15327"/>
    <cellStyle name="표준 59 3 2 3" xfId="15328"/>
    <cellStyle name="표준 59 3 2 3 2" xfId="15329"/>
    <cellStyle name="표준 59 3 2 3 2 2" xfId="15330"/>
    <cellStyle name="표준 59 3 2 3 2 2 2" xfId="15331"/>
    <cellStyle name="표준 59 3 2 3 2 2 2 2" xfId="15332"/>
    <cellStyle name="표준 59 3 2 3 2 2 2 2 2" xfId="15333"/>
    <cellStyle name="표준 59 3 2 3 2 2 2 3" xfId="15334"/>
    <cellStyle name="표준 59 3 2 3 2 2 3" xfId="15335"/>
    <cellStyle name="표준 59 3 2 3 2 2 3 2" xfId="15336"/>
    <cellStyle name="표준 59 3 2 3 2 2 4" xfId="15337"/>
    <cellStyle name="표준 59 3 2 3 2 3" xfId="15338"/>
    <cellStyle name="표준 59 3 2 3 2 3 2" xfId="15339"/>
    <cellStyle name="표준 59 3 2 3 2 3 2 2" xfId="15340"/>
    <cellStyle name="표준 59 3 2 3 2 3 2 2 2" xfId="15341"/>
    <cellStyle name="표준 59 3 2 3 2 3 2 3" xfId="15342"/>
    <cellStyle name="표준 59 3 2 3 2 3 3" xfId="15343"/>
    <cellStyle name="표준 59 3 2 3 2 3 3 2" xfId="15344"/>
    <cellStyle name="표준 59 3 2 3 2 3 4" xfId="15345"/>
    <cellStyle name="표준 59 3 2 3 2 4" xfId="15346"/>
    <cellStyle name="표준 59 3 2 3 2 4 2" xfId="15347"/>
    <cellStyle name="표준 59 3 2 3 2 4 2 2" xfId="15348"/>
    <cellStyle name="표준 59 3 2 3 2 4 3" xfId="15349"/>
    <cellStyle name="표준 59 3 2 3 2 5" xfId="15350"/>
    <cellStyle name="표준 59 3 2 3 2 5 2" xfId="15351"/>
    <cellStyle name="표준 59 3 2 3 2 6" xfId="15352"/>
    <cellStyle name="표준 59 3 2 3 3" xfId="15353"/>
    <cellStyle name="표준 59 3 2 3 3 2" xfId="15354"/>
    <cellStyle name="표준 59 3 2 3 3 2 2" xfId="15355"/>
    <cellStyle name="표준 59 3 2 3 3 2 2 2" xfId="15356"/>
    <cellStyle name="표준 59 3 2 3 3 2 3" xfId="15357"/>
    <cellStyle name="표준 59 3 2 3 3 3" xfId="15358"/>
    <cellStyle name="표준 59 3 2 3 3 3 2" xfId="15359"/>
    <cellStyle name="표준 59 3 2 3 3 4" xfId="15360"/>
    <cellStyle name="표준 59 3 2 3 4" xfId="15361"/>
    <cellStyle name="표준 59 3 2 3 4 2" xfId="15362"/>
    <cellStyle name="표준 59 3 2 3 4 2 2" xfId="15363"/>
    <cellStyle name="표준 59 3 2 3 4 2 2 2" xfId="15364"/>
    <cellStyle name="표준 59 3 2 3 4 2 3" xfId="15365"/>
    <cellStyle name="표준 59 3 2 3 4 3" xfId="15366"/>
    <cellStyle name="표준 59 3 2 3 4 3 2" xfId="15367"/>
    <cellStyle name="표준 59 3 2 3 4 4" xfId="15368"/>
    <cellStyle name="표준 59 3 2 3 5" xfId="15369"/>
    <cellStyle name="표준 59 3 2 3 5 2" xfId="15370"/>
    <cellStyle name="표준 59 3 2 3 5 2 2" xfId="15371"/>
    <cellStyle name="표준 59 3 2 3 5 3" xfId="15372"/>
    <cellStyle name="표준 59 3 2 3 6" xfId="15373"/>
    <cellStyle name="표준 59 3 2 3 6 2" xfId="15374"/>
    <cellStyle name="표준 59 3 2 3 7" xfId="15375"/>
    <cellStyle name="표준 59 3 2 4" xfId="15376"/>
    <cellStyle name="표준 59 3 2 4 2" xfId="15377"/>
    <cellStyle name="표준 59 3 2 4 2 2" xfId="15378"/>
    <cellStyle name="표준 59 3 2 4 2 2 2" xfId="15379"/>
    <cellStyle name="표준 59 3 2 4 2 2 2 2" xfId="15380"/>
    <cellStyle name="표준 59 3 2 4 2 2 3" xfId="15381"/>
    <cellStyle name="표준 59 3 2 4 2 3" xfId="15382"/>
    <cellStyle name="표준 59 3 2 4 2 3 2" xfId="15383"/>
    <cellStyle name="표준 59 3 2 4 2 4" xfId="15384"/>
    <cellStyle name="표준 59 3 2 4 3" xfId="15385"/>
    <cellStyle name="표준 59 3 2 4 3 2" xfId="15386"/>
    <cellStyle name="표준 59 3 2 4 3 2 2" xfId="15387"/>
    <cellStyle name="표준 59 3 2 4 3 2 2 2" xfId="15388"/>
    <cellStyle name="표준 59 3 2 4 3 2 3" xfId="15389"/>
    <cellStyle name="표준 59 3 2 4 3 3" xfId="15390"/>
    <cellStyle name="표준 59 3 2 4 3 3 2" xfId="15391"/>
    <cellStyle name="표준 59 3 2 4 3 4" xfId="15392"/>
    <cellStyle name="표준 59 3 2 4 4" xfId="15393"/>
    <cellStyle name="표준 59 3 2 4 4 2" xfId="15394"/>
    <cellStyle name="표준 59 3 2 4 4 2 2" xfId="15395"/>
    <cellStyle name="표준 59 3 2 4 4 3" xfId="15396"/>
    <cellStyle name="표준 59 3 2 4 5" xfId="15397"/>
    <cellStyle name="표준 59 3 2 4 5 2" xfId="15398"/>
    <cellStyle name="표준 59 3 2 4 6" xfId="15399"/>
    <cellStyle name="표준 59 3 2 5" xfId="15400"/>
    <cellStyle name="표준 59 3 2 5 2" xfId="15401"/>
    <cellStyle name="표준 59 3 2 5 2 2" xfId="15402"/>
    <cellStyle name="표준 59 3 2 5 2 2 2" xfId="15403"/>
    <cellStyle name="표준 59 3 2 5 2 3" xfId="15404"/>
    <cellStyle name="표준 59 3 2 5 3" xfId="15405"/>
    <cellStyle name="표준 59 3 2 5 3 2" xfId="15406"/>
    <cellStyle name="표준 59 3 2 5 4" xfId="15407"/>
    <cellStyle name="표준 59 3 2 6" xfId="15408"/>
    <cellStyle name="표준 59 3 2 6 2" xfId="15409"/>
    <cellStyle name="표준 59 3 2 6 2 2" xfId="15410"/>
    <cellStyle name="표준 59 3 2 6 2 2 2" xfId="15411"/>
    <cellStyle name="표준 59 3 2 6 2 3" xfId="15412"/>
    <cellStyle name="표준 59 3 2 6 3" xfId="15413"/>
    <cellStyle name="표준 59 3 2 6 3 2" xfId="15414"/>
    <cellStyle name="표준 59 3 2 6 4" xfId="15415"/>
    <cellStyle name="표준 59 3 2 7" xfId="15416"/>
    <cellStyle name="표준 59 3 2 7 2" xfId="15417"/>
    <cellStyle name="표준 59 3 2 7 2 2" xfId="15418"/>
    <cellStyle name="표준 59 3 2 7 3" xfId="15419"/>
    <cellStyle name="표준 59 3 2 8" xfId="15420"/>
    <cellStyle name="표준 59 3 2 8 2" xfId="15421"/>
    <cellStyle name="표준 59 3 2 9" xfId="15422"/>
    <cellStyle name="표준 59 3 3" xfId="15423"/>
    <cellStyle name="표준 59 3 3 2" xfId="15424"/>
    <cellStyle name="표준 59 3 3 2 2" xfId="15425"/>
    <cellStyle name="표준 59 3 3 2 2 2" xfId="15426"/>
    <cellStyle name="표준 59 3 3 2 2 2 2" xfId="15427"/>
    <cellStyle name="표준 59 3 3 2 2 2 2 2" xfId="15428"/>
    <cellStyle name="표준 59 3 3 2 2 2 3" xfId="15429"/>
    <cellStyle name="표준 59 3 3 2 2 3" xfId="15430"/>
    <cellStyle name="표준 59 3 3 2 2 3 2" xfId="15431"/>
    <cellStyle name="표준 59 3 3 2 2 4" xfId="15432"/>
    <cellStyle name="표준 59 3 3 2 3" xfId="15433"/>
    <cellStyle name="표준 59 3 3 2 3 2" xfId="15434"/>
    <cellStyle name="표준 59 3 3 2 3 2 2" xfId="15435"/>
    <cellStyle name="표준 59 3 3 2 3 2 2 2" xfId="15436"/>
    <cellStyle name="표준 59 3 3 2 3 2 3" xfId="15437"/>
    <cellStyle name="표준 59 3 3 2 3 3" xfId="15438"/>
    <cellStyle name="표준 59 3 3 2 3 3 2" xfId="15439"/>
    <cellStyle name="표준 59 3 3 2 3 4" xfId="15440"/>
    <cellStyle name="표준 59 3 3 2 4" xfId="15441"/>
    <cellStyle name="표준 59 3 3 2 4 2" xfId="15442"/>
    <cellStyle name="표준 59 3 3 2 4 2 2" xfId="15443"/>
    <cellStyle name="표준 59 3 3 2 4 3" xfId="15444"/>
    <cellStyle name="표준 59 3 3 2 5" xfId="15445"/>
    <cellStyle name="표준 59 3 3 2 5 2" xfId="15446"/>
    <cellStyle name="표준 59 3 3 2 6" xfId="15447"/>
    <cellStyle name="표준 59 3 3 3" xfId="15448"/>
    <cellStyle name="표준 59 3 3 3 2" xfId="15449"/>
    <cellStyle name="표준 59 3 3 3 2 2" xfId="15450"/>
    <cellStyle name="표준 59 3 3 3 2 2 2" xfId="15451"/>
    <cellStyle name="표준 59 3 3 3 2 3" xfId="15452"/>
    <cellStyle name="표준 59 3 3 3 3" xfId="15453"/>
    <cellStyle name="표준 59 3 3 3 3 2" xfId="15454"/>
    <cellStyle name="표준 59 3 3 3 4" xfId="15455"/>
    <cellStyle name="표준 59 3 3 4" xfId="15456"/>
    <cellStyle name="표준 59 3 3 4 2" xfId="15457"/>
    <cellStyle name="표준 59 3 3 4 2 2" xfId="15458"/>
    <cellStyle name="표준 59 3 3 4 2 2 2" xfId="15459"/>
    <cellStyle name="표준 59 3 3 4 2 3" xfId="15460"/>
    <cellStyle name="표준 59 3 3 4 3" xfId="15461"/>
    <cellStyle name="표준 59 3 3 4 3 2" xfId="15462"/>
    <cellStyle name="표준 59 3 3 4 4" xfId="15463"/>
    <cellStyle name="표준 59 3 3 5" xfId="15464"/>
    <cellStyle name="표준 59 3 3 5 2" xfId="15465"/>
    <cellStyle name="표준 59 3 3 5 2 2" xfId="15466"/>
    <cellStyle name="표준 59 3 3 5 3" xfId="15467"/>
    <cellStyle name="표준 59 3 3 6" xfId="15468"/>
    <cellStyle name="표준 59 3 3 6 2" xfId="15469"/>
    <cellStyle name="표준 59 3 3 7" xfId="15470"/>
    <cellStyle name="표준 59 3 4" xfId="15471"/>
    <cellStyle name="표준 59 3 4 2" xfId="15472"/>
    <cellStyle name="표준 59 3 4 2 2" xfId="15473"/>
    <cellStyle name="표준 59 3 4 2 2 2" xfId="15474"/>
    <cellStyle name="표준 59 3 4 2 2 2 2" xfId="15475"/>
    <cellStyle name="표준 59 3 4 2 2 2 2 2" xfId="15476"/>
    <cellStyle name="표준 59 3 4 2 2 2 3" xfId="15477"/>
    <cellStyle name="표준 59 3 4 2 2 3" xfId="15478"/>
    <cellStyle name="표준 59 3 4 2 2 3 2" xfId="15479"/>
    <cellStyle name="표준 59 3 4 2 2 4" xfId="15480"/>
    <cellStyle name="표준 59 3 4 2 3" xfId="15481"/>
    <cellStyle name="표준 59 3 4 2 3 2" xfId="15482"/>
    <cellStyle name="표준 59 3 4 2 3 2 2" xfId="15483"/>
    <cellStyle name="표준 59 3 4 2 3 2 2 2" xfId="15484"/>
    <cellStyle name="표준 59 3 4 2 3 2 3" xfId="15485"/>
    <cellStyle name="표준 59 3 4 2 3 3" xfId="15486"/>
    <cellStyle name="표준 59 3 4 2 3 3 2" xfId="15487"/>
    <cellStyle name="표준 59 3 4 2 3 4" xfId="15488"/>
    <cellStyle name="표준 59 3 4 2 4" xfId="15489"/>
    <cellStyle name="표준 59 3 4 2 4 2" xfId="15490"/>
    <cellStyle name="표준 59 3 4 2 4 2 2" xfId="15491"/>
    <cellStyle name="표준 59 3 4 2 4 3" xfId="15492"/>
    <cellStyle name="표준 59 3 4 2 5" xfId="15493"/>
    <cellStyle name="표준 59 3 4 2 5 2" xfId="15494"/>
    <cellStyle name="표준 59 3 4 2 6" xfId="15495"/>
    <cellStyle name="표준 59 3 4 3" xfId="15496"/>
    <cellStyle name="표준 59 3 4 3 2" xfId="15497"/>
    <cellStyle name="표준 59 3 4 3 2 2" xfId="15498"/>
    <cellStyle name="표준 59 3 4 3 2 2 2" xfId="15499"/>
    <cellStyle name="표준 59 3 4 3 2 3" xfId="15500"/>
    <cellStyle name="표준 59 3 4 3 3" xfId="15501"/>
    <cellStyle name="표준 59 3 4 3 3 2" xfId="15502"/>
    <cellStyle name="표준 59 3 4 3 4" xfId="15503"/>
    <cellStyle name="표준 59 3 4 4" xfId="15504"/>
    <cellStyle name="표준 59 3 4 4 2" xfId="15505"/>
    <cellStyle name="표준 59 3 4 4 2 2" xfId="15506"/>
    <cellStyle name="표준 59 3 4 4 2 2 2" xfId="15507"/>
    <cellStyle name="표준 59 3 4 4 2 3" xfId="15508"/>
    <cellStyle name="표준 59 3 4 4 3" xfId="15509"/>
    <cellStyle name="표준 59 3 4 4 3 2" xfId="15510"/>
    <cellStyle name="표준 59 3 4 4 4" xfId="15511"/>
    <cellStyle name="표준 59 3 4 5" xfId="15512"/>
    <cellStyle name="표준 59 3 4 5 2" xfId="15513"/>
    <cellStyle name="표준 59 3 4 5 2 2" xfId="15514"/>
    <cellStyle name="표준 59 3 4 5 3" xfId="15515"/>
    <cellStyle name="표준 59 3 4 6" xfId="15516"/>
    <cellStyle name="표준 59 3 4 6 2" xfId="15517"/>
    <cellStyle name="표준 59 3 4 7" xfId="15518"/>
    <cellStyle name="표준 59 3 5" xfId="15519"/>
    <cellStyle name="표준 59 3 5 2" xfId="15520"/>
    <cellStyle name="표준 59 3 5 2 2" xfId="15521"/>
    <cellStyle name="표준 59 3 5 2 2 2" xfId="15522"/>
    <cellStyle name="표준 59 3 5 2 2 2 2" xfId="15523"/>
    <cellStyle name="표준 59 3 5 2 2 3" xfId="15524"/>
    <cellStyle name="표준 59 3 5 2 3" xfId="15525"/>
    <cellStyle name="표준 59 3 5 2 3 2" xfId="15526"/>
    <cellStyle name="표준 59 3 5 2 4" xfId="15527"/>
    <cellStyle name="표준 59 3 5 3" xfId="15528"/>
    <cellStyle name="표준 59 3 5 3 2" xfId="15529"/>
    <cellStyle name="표준 59 3 5 3 2 2" xfId="15530"/>
    <cellStyle name="표준 59 3 5 3 2 2 2" xfId="15531"/>
    <cellStyle name="표준 59 3 5 3 2 3" xfId="15532"/>
    <cellStyle name="표준 59 3 5 3 3" xfId="15533"/>
    <cellStyle name="표준 59 3 5 3 3 2" xfId="15534"/>
    <cellStyle name="표준 59 3 5 3 4" xfId="15535"/>
    <cellStyle name="표준 59 3 5 4" xfId="15536"/>
    <cellStyle name="표준 59 3 5 4 2" xfId="15537"/>
    <cellStyle name="표준 59 3 5 4 2 2" xfId="15538"/>
    <cellStyle name="표준 59 3 5 4 3" xfId="15539"/>
    <cellStyle name="표준 59 3 5 5" xfId="15540"/>
    <cellStyle name="표준 59 3 5 5 2" xfId="15541"/>
    <cellStyle name="표준 59 3 5 6" xfId="15542"/>
    <cellStyle name="표준 59 3 6" xfId="15543"/>
    <cellStyle name="표준 59 3 6 2" xfId="15544"/>
    <cellStyle name="표준 59 3 6 2 2" xfId="15545"/>
    <cellStyle name="표준 59 3 6 2 2 2" xfId="15546"/>
    <cellStyle name="표준 59 3 6 2 3" xfId="15547"/>
    <cellStyle name="표준 59 3 6 3" xfId="15548"/>
    <cellStyle name="표준 59 3 6 3 2" xfId="15549"/>
    <cellStyle name="표준 59 3 6 4" xfId="15550"/>
    <cellStyle name="표준 59 3 7" xfId="15551"/>
    <cellStyle name="표준 59 3 7 2" xfId="15552"/>
    <cellStyle name="표준 59 3 7 2 2" xfId="15553"/>
    <cellStyle name="표준 59 3 7 2 2 2" xfId="15554"/>
    <cellStyle name="표준 59 3 7 2 3" xfId="15555"/>
    <cellStyle name="표준 59 3 7 3" xfId="15556"/>
    <cellStyle name="표준 59 3 7 3 2" xfId="15557"/>
    <cellStyle name="표준 59 3 7 4" xfId="15558"/>
    <cellStyle name="표준 59 3 8" xfId="15559"/>
    <cellStyle name="표준 59 3 8 2" xfId="15560"/>
    <cellStyle name="표준 59 3 8 2 2" xfId="15561"/>
    <cellStyle name="표준 59 3 8 3" xfId="15562"/>
    <cellStyle name="표준 59 3 9" xfId="15563"/>
    <cellStyle name="표준 59 3 9 2" xfId="15564"/>
    <cellStyle name="표준 59 4" xfId="15565"/>
    <cellStyle name="표준 59 4 2" xfId="15566"/>
    <cellStyle name="표준 59 4 2 2" xfId="15567"/>
    <cellStyle name="표준 59 4 2 2 2" xfId="15568"/>
    <cellStyle name="표준 59 4 2 2 2 2" xfId="15569"/>
    <cellStyle name="표준 59 4 2 2 2 2 2" xfId="15570"/>
    <cellStyle name="표준 59 4 2 2 2 2 2 2" xfId="15571"/>
    <cellStyle name="표준 59 4 2 2 2 2 3" xfId="15572"/>
    <cellStyle name="표준 59 4 2 2 2 3" xfId="15573"/>
    <cellStyle name="표준 59 4 2 2 2 3 2" xfId="15574"/>
    <cellStyle name="표준 59 4 2 2 2 4" xfId="15575"/>
    <cellStyle name="표준 59 4 2 2 3" xfId="15576"/>
    <cellStyle name="표준 59 4 2 2 3 2" xfId="15577"/>
    <cellStyle name="표준 59 4 2 2 3 2 2" xfId="15578"/>
    <cellStyle name="표준 59 4 2 2 3 2 2 2" xfId="15579"/>
    <cellStyle name="표준 59 4 2 2 3 2 3" xfId="15580"/>
    <cellStyle name="표준 59 4 2 2 3 3" xfId="15581"/>
    <cellStyle name="표준 59 4 2 2 3 3 2" xfId="15582"/>
    <cellStyle name="표준 59 4 2 2 3 4" xfId="15583"/>
    <cellStyle name="표준 59 4 2 2 4" xfId="15584"/>
    <cellStyle name="표준 59 4 2 2 4 2" xfId="15585"/>
    <cellStyle name="표준 59 4 2 2 4 2 2" xfId="15586"/>
    <cellStyle name="표준 59 4 2 2 4 3" xfId="15587"/>
    <cellStyle name="표준 59 4 2 2 5" xfId="15588"/>
    <cellStyle name="표준 59 4 2 2 5 2" xfId="15589"/>
    <cellStyle name="표준 59 4 2 2 6" xfId="15590"/>
    <cellStyle name="표준 59 4 2 3" xfId="15591"/>
    <cellStyle name="표준 59 4 2 3 2" xfId="15592"/>
    <cellStyle name="표준 59 4 2 3 2 2" xfId="15593"/>
    <cellStyle name="표준 59 4 2 3 2 2 2" xfId="15594"/>
    <cellStyle name="표준 59 4 2 3 2 3" xfId="15595"/>
    <cellStyle name="표준 59 4 2 3 3" xfId="15596"/>
    <cellStyle name="표준 59 4 2 3 3 2" xfId="15597"/>
    <cellStyle name="표준 59 4 2 3 4" xfId="15598"/>
    <cellStyle name="표준 59 4 2 4" xfId="15599"/>
    <cellStyle name="표준 59 4 2 4 2" xfId="15600"/>
    <cellStyle name="표준 59 4 2 4 2 2" xfId="15601"/>
    <cellStyle name="표준 59 4 2 4 2 2 2" xfId="15602"/>
    <cellStyle name="표준 59 4 2 4 2 3" xfId="15603"/>
    <cellStyle name="표준 59 4 2 4 3" xfId="15604"/>
    <cellStyle name="표준 59 4 2 4 3 2" xfId="15605"/>
    <cellStyle name="표준 59 4 2 4 4" xfId="15606"/>
    <cellStyle name="표준 59 4 2 5" xfId="15607"/>
    <cellStyle name="표준 59 4 2 5 2" xfId="15608"/>
    <cellStyle name="표준 59 4 2 5 2 2" xfId="15609"/>
    <cellStyle name="표준 59 4 2 5 3" xfId="15610"/>
    <cellStyle name="표준 59 4 2 6" xfId="15611"/>
    <cellStyle name="표준 59 4 2 6 2" xfId="15612"/>
    <cellStyle name="표준 59 4 2 7" xfId="15613"/>
    <cellStyle name="표준 59 4 3" xfId="15614"/>
    <cellStyle name="표준 59 4 3 2" xfId="15615"/>
    <cellStyle name="표준 59 4 3 2 2" xfId="15616"/>
    <cellStyle name="표준 59 4 3 2 2 2" xfId="15617"/>
    <cellStyle name="표준 59 4 3 2 2 2 2" xfId="15618"/>
    <cellStyle name="표준 59 4 3 2 2 2 2 2" xfId="15619"/>
    <cellStyle name="표준 59 4 3 2 2 2 3" xfId="15620"/>
    <cellStyle name="표준 59 4 3 2 2 3" xfId="15621"/>
    <cellStyle name="표준 59 4 3 2 2 3 2" xfId="15622"/>
    <cellStyle name="표준 59 4 3 2 2 4" xfId="15623"/>
    <cellStyle name="표준 59 4 3 2 3" xfId="15624"/>
    <cellStyle name="표준 59 4 3 2 3 2" xfId="15625"/>
    <cellStyle name="표준 59 4 3 2 3 2 2" xfId="15626"/>
    <cellStyle name="표준 59 4 3 2 3 2 2 2" xfId="15627"/>
    <cellStyle name="표준 59 4 3 2 3 2 3" xfId="15628"/>
    <cellStyle name="표준 59 4 3 2 3 3" xfId="15629"/>
    <cellStyle name="표준 59 4 3 2 3 3 2" xfId="15630"/>
    <cellStyle name="표준 59 4 3 2 3 4" xfId="15631"/>
    <cellStyle name="표준 59 4 3 2 4" xfId="15632"/>
    <cellStyle name="표준 59 4 3 2 4 2" xfId="15633"/>
    <cellStyle name="표준 59 4 3 2 4 2 2" xfId="15634"/>
    <cellStyle name="표준 59 4 3 2 4 3" xfId="15635"/>
    <cellStyle name="표준 59 4 3 2 5" xfId="15636"/>
    <cellStyle name="표준 59 4 3 2 5 2" xfId="15637"/>
    <cellStyle name="표준 59 4 3 2 6" xfId="15638"/>
    <cellStyle name="표준 59 4 3 3" xfId="15639"/>
    <cellStyle name="표준 59 4 3 3 2" xfId="15640"/>
    <cellStyle name="표준 59 4 3 3 2 2" xfId="15641"/>
    <cellStyle name="표준 59 4 3 3 2 2 2" xfId="15642"/>
    <cellStyle name="표준 59 4 3 3 2 3" xfId="15643"/>
    <cellStyle name="표준 59 4 3 3 3" xfId="15644"/>
    <cellStyle name="표준 59 4 3 3 3 2" xfId="15645"/>
    <cellStyle name="표준 59 4 3 3 4" xfId="15646"/>
    <cellStyle name="표준 59 4 3 4" xfId="15647"/>
    <cellStyle name="표준 59 4 3 4 2" xfId="15648"/>
    <cellStyle name="표준 59 4 3 4 2 2" xfId="15649"/>
    <cellStyle name="표준 59 4 3 4 2 2 2" xfId="15650"/>
    <cellStyle name="표준 59 4 3 4 2 3" xfId="15651"/>
    <cellStyle name="표준 59 4 3 4 3" xfId="15652"/>
    <cellStyle name="표준 59 4 3 4 3 2" xfId="15653"/>
    <cellStyle name="표준 59 4 3 4 4" xfId="15654"/>
    <cellStyle name="표준 59 4 3 5" xfId="15655"/>
    <cellStyle name="표준 59 4 3 5 2" xfId="15656"/>
    <cellStyle name="표준 59 4 3 5 2 2" xfId="15657"/>
    <cellStyle name="표준 59 4 3 5 3" xfId="15658"/>
    <cellStyle name="표준 59 4 3 6" xfId="15659"/>
    <cellStyle name="표준 59 4 3 6 2" xfId="15660"/>
    <cellStyle name="표준 59 4 3 7" xfId="15661"/>
    <cellStyle name="표준 59 4 4" xfId="15662"/>
    <cellStyle name="표준 59 4 4 2" xfId="15663"/>
    <cellStyle name="표준 59 4 4 2 2" xfId="15664"/>
    <cellStyle name="표준 59 4 4 2 2 2" xfId="15665"/>
    <cellStyle name="표준 59 4 4 2 2 2 2" xfId="15666"/>
    <cellStyle name="표준 59 4 4 2 2 3" xfId="15667"/>
    <cellStyle name="표준 59 4 4 2 3" xfId="15668"/>
    <cellStyle name="표준 59 4 4 2 3 2" xfId="15669"/>
    <cellStyle name="표준 59 4 4 2 4" xfId="15670"/>
    <cellStyle name="표준 59 4 4 3" xfId="15671"/>
    <cellStyle name="표준 59 4 4 3 2" xfId="15672"/>
    <cellStyle name="표준 59 4 4 3 2 2" xfId="15673"/>
    <cellStyle name="표준 59 4 4 3 2 2 2" xfId="15674"/>
    <cellStyle name="표준 59 4 4 3 2 3" xfId="15675"/>
    <cellStyle name="표준 59 4 4 3 3" xfId="15676"/>
    <cellStyle name="표준 59 4 4 3 3 2" xfId="15677"/>
    <cellStyle name="표준 59 4 4 3 4" xfId="15678"/>
    <cellStyle name="표준 59 4 4 4" xfId="15679"/>
    <cellStyle name="표준 59 4 4 4 2" xfId="15680"/>
    <cellStyle name="표준 59 4 4 4 2 2" xfId="15681"/>
    <cellStyle name="표준 59 4 4 4 3" xfId="15682"/>
    <cellStyle name="표준 59 4 4 5" xfId="15683"/>
    <cellStyle name="표준 59 4 4 5 2" xfId="15684"/>
    <cellStyle name="표준 59 4 4 6" xfId="15685"/>
    <cellStyle name="표준 59 4 5" xfId="15686"/>
    <cellStyle name="표준 59 4 5 2" xfId="15687"/>
    <cellStyle name="표준 59 4 5 2 2" xfId="15688"/>
    <cellStyle name="표준 59 4 5 2 2 2" xfId="15689"/>
    <cellStyle name="표준 59 4 5 2 3" xfId="15690"/>
    <cellStyle name="표준 59 4 5 3" xfId="15691"/>
    <cellStyle name="표준 59 4 5 3 2" xfId="15692"/>
    <cellStyle name="표준 59 4 5 4" xfId="15693"/>
    <cellStyle name="표준 59 4 6" xfId="15694"/>
    <cellStyle name="표준 59 4 6 2" xfId="15695"/>
    <cellStyle name="표준 59 4 6 2 2" xfId="15696"/>
    <cellStyle name="표준 59 4 6 2 2 2" xfId="15697"/>
    <cellStyle name="표준 59 4 6 2 3" xfId="15698"/>
    <cellStyle name="표준 59 4 6 3" xfId="15699"/>
    <cellStyle name="표준 59 4 6 3 2" xfId="15700"/>
    <cellStyle name="표준 59 4 6 4" xfId="15701"/>
    <cellStyle name="표준 59 4 7" xfId="15702"/>
    <cellStyle name="표준 59 4 7 2" xfId="15703"/>
    <cellStyle name="표준 59 4 7 2 2" xfId="15704"/>
    <cellStyle name="표준 59 4 7 3" xfId="15705"/>
    <cellStyle name="표준 59 4 8" xfId="15706"/>
    <cellStyle name="표준 59 4 8 2" xfId="15707"/>
    <cellStyle name="표준 59 4 9" xfId="15708"/>
    <cellStyle name="표준 59 5" xfId="15709"/>
    <cellStyle name="표준 59 5 2" xfId="15710"/>
    <cellStyle name="표준 59 5 2 2" xfId="15711"/>
    <cellStyle name="표준 59 5 2 2 2" xfId="15712"/>
    <cellStyle name="표준 59 5 2 2 2 2" xfId="15713"/>
    <cellStyle name="표준 59 5 2 2 2 2 2" xfId="15714"/>
    <cellStyle name="표준 59 5 2 2 2 3" xfId="15715"/>
    <cellStyle name="표준 59 5 2 2 3" xfId="15716"/>
    <cellStyle name="표준 59 5 2 2 3 2" xfId="15717"/>
    <cellStyle name="표준 59 5 2 2 4" xfId="15718"/>
    <cellStyle name="표준 59 5 2 3" xfId="15719"/>
    <cellStyle name="표준 59 5 2 3 2" xfId="15720"/>
    <cellStyle name="표준 59 5 2 3 2 2" xfId="15721"/>
    <cellStyle name="표준 59 5 2 3 2 2 2" xfId="15722"/>
    <cellStyle name="표준 59 5 2 3 2 3" xfId="15723"/>
    <cellStyle name="표준 59 5 2 3 3" xfId="15724"/>
    <cellStyle name="표준 59 5 2 3 3 2" xfId="15725"/>
    <cellStyle name="표준 59 5 2 3 4" xfId="15726"/>
    <cellStyle name="표준 59 5 2 4" xfId="15727"/>
    <cellStyle name="표준 59 5 2 4 2" xfId="15728"/>
    <cellStyle name="표준 59 5 2 4 2 2" xfId="15729"/>
    <cellStyle name="표준 59 5 2 4 3" xfId="15730"/>
    <cellStyle name="표준 59 5 2 5" xfId="15731"/>
    <cellStyle name="표준 59 5 2 5 2" xfId="15732"/>
    <cellStyle name="표준 59 5 2 6" xfId="15733"/>
    <cellStyle name="표준 59 5 3" xfId="15734"/>
    <cellStyle name="표준 59 5 3 2" xfId="15735"/>
    <cellStyle name="표준 59 5 3 2 2" xfId="15736"/>
    <cellStyle name="표준 59 5 3 2 2 2" xfId="15737"/>
    <cellStyle name="표준 59 5 3 2 3" xfId="15738"/>
    <cellStyle name="표준 59 5 3 3" xfId="15739"/>
    <cellStyle name="표준 59 5 3 3 2" xfId="15740"/>
    <cellStyle name="표준 59 5 3 4" xfId="15741"/>
    <cellStyle name="표준 59 5 4" xfId="15742"/>
    <cellStyle name="표준 59 5 4 2" xfId="15743"/>
    <cellStyle name="표준 59 5 4 2 2" xfId="15744"/>
    <cellStyle name="표준 59 5 4 2 2 2" xfId="15745"/>
    <cellStyle name="표준 59 5 4 2 3" xfId="15746"/>
    <cellStyle name="표준 59 5 4 3" xfId="15747"/>
    <cellStyle name="표준 59 5 4 3 2" xfId="15748"/>
    <cellStyle name="표준 59 5 4 4" xfId="15749"/>
    <cellStyle name="표준 59 5 5" xfId="15750"/>
    <cellStyle name="표준 59 5 5 2" xfId="15751"/>
    <cellStyle name="표준 59 5 5 2 2" xfId="15752"/>
    <cellStyle name="표준 59 5 5 3" xfId="15753"/>
    <cellStyle name="표준 59 5 6" xfId="15754"/>
    <cellStyle name="표준 59 5 6 2" xfId="15755"/>
    <cellStyle name="표준 59 5 7" xfId="15756"/>
    <cellStyle name="표준 59 6" xfId="15757"/>
    <cellStyle name="표준 59 6 2" xfId="15758"/>
    <cellStyle name="표준 59 6 2 2" xfId="15759"/>
    <cellStyle name="표준 59 6 2 2 2" xfId="15760"/>
    <cellStyle name="표준 59 6 2 2 2 2" xfId="15761"/>
    <cellStyle name="표준 59 6 2 2 2 2 2" xfId="15762"/>
    <cellStyle name="표준 59 6 2 2 2 3" xfId="15763"/>
    <cellStyle name="표준 59 6 2 2 3" xfId="15764"/>
    <cellStyle name="표준 59 6 2 2 3 2" xfId="15765"/>
    <cellStyle name="표준 59 6 2 2 4" xfId="15766"/>
    <cellStyle name="표준 59 6 2 3" xfId="15767"/>
    <cellStyle name="표준 59 6 2 3 2" xfId="15768"/>
    <cellStyle name="표준 59 6 2 3 2 2" xfId="15769"/>
    <cellStyle name="표준 59 6 2 3 2 2 2" xfId="15770"/>
    <cellStyle name="표준 59 6 2 3 2 3" xfId="15771"/>
    <cellStyle name="표준 59 6 2 3 3" xfId="15772"/>
    <cellStyle name="표준 59 6 2 3 3 2" xfId="15773"/>
    <cellStyle name="표준 59 6 2 3 4" xfId="15774"/>
    <cellStyle name="표준 59 6 2 4" xfId="15775"/>
    <cellStyle name="표준 59 6 2 4 2" xfId="15776"/>
    <cellStyle name="표준 59 6 2 4 2 2" xfId="15777"/>
    <cellStyle name="표준 59 6 2 4 3" xfId="15778"/>
    <cellStyle name="표준 59 6 2 5" xfId="15779"/>
    <cellStyle name="표준 59 6 2 5 2" xfId="15780"/>
    <cellStyle name="표준 59 6 2 6" xfId="15781"/>
    <cellStyle name="표준 59 6 3" xfId="15782"/>
    <cellStyle name="표준 59 6 3 2" xfId="15783"/>
    <cellStyle name="표준 59 6 3 2 2" xfId="15784"/>
    <cellStyle name="표준 59 6 3 2 2 2" xfId="15785"/>
    <cellStyle name="표준 59 6 3 2 3" xfId="15786"/>
    <cellStyle name="표준 59 6 3 3" xfId="15787"/>
    <cellStyle name="표준 59 6 3 3 2" xfId="15788"/>
    <cellStyle name="표준 59 6 3 4" xfId="15789"/>
    <cellStyle name="표준 59 6 4" xfId="15790"/>
    <cellStyle name="표준 59 6 4 2" xfId="15791"/>
    <cellStyle name="표준 59 6 4 2 2" xfId="15792"/>
    <cellStyle name="표준 59 6 4 2 2 2" xfId="15793"/>
    <cellStyle name="표준 59 6 4 2 3" xfId="15794"/>
    <cellStyle name="표준 59 6 4 3" xfId="15795"/>
    <cellStyle name="표준 59 6 4 3 2" xfId="15796"/>
    <cellStyle name="표준 59 6 4 4" xfId="15797"/>
    <cellStyle name="표준 59 6 5" xfId="15798"/>
    <cellStyle name="표준 59 6 5 2" xfId="15799"/>
    <cellStyle name="표준 59 6 5 2 2" xfId="15800"/>
    <cellStyle name="표준 59 6 5 3" xfId="15801"/>
    <cellStyle name="표준 59 6 6" xfId="15802"/>
    <cellStyle name="표준 59 6 6 2" xfId="15803"/>
    <cellStyle name="표준 59 6 7" xfId="15804"/>
    <cellStyle name="표준 59 7" xfId="15805"/>
    <cellStyle name="표준 59 7 2" xfId="15806"/>
    <cellStyle name="표준 59 7 2 2" xfId="15807"/>
    <cellStyle name="표준 59 7 2 2 2" xfId="15808"/>
    <cellStyle name="표준 59 7 2 2 2 2" xfId="15809"/>
    <cellStyle name="표준 59 7 2 2 3" xfId="15810"/>
    <cellStyle name="표준 59 7 2 3" xfId="15811"/>
    <cellStyle name="표준 59 7 2 3 2" xfId="15812"/>
    <cellStyle name="표준 59 7 2 4" xfId="15813"/>
    <cellStyle name="표준 59 7 3" xfId="15814"/>
    <cellStyle name="표준 59 7 3 2" xfId="15815"/>
    <cellStyle name="표준 59 7 3 2 2" xfId="15816"/>
    <cellStyle name="표준 59 7 3 2 2 2" xfId="15817"/>
    <cellStyle name="표준 59 7 3 2 3" xfId="15818"/>
    <cellStyle name="표준 59 7 3 3" xfId="15819"/>
    <cellStyle name="표준 59 7 3 3 2" xfId="15820"/>
    <cellStyle name="표준 59 7 3 4" xfId="15821"/>
    <cellStyle name="표준 59 7 4" xfId="15822"/>
    <cellStyle name="표준 59 7 4 2" xfId="15823"/>
    <cellStyle name="표준 59 7 4 2 2" xfId="15824"/>
    <cellStyle name="표준 59 7 4 3" xfId="15825"/>
    <cellStyle name="표준 59 7 5" xfId="15826"/>
    <cellStyle name="표준 59 7 5 2" xfId="15827"/>
    <cellStyle name="표준 59 7 6" xfId="15828"/>
    <cellStyle name="표준 59 8" xfId="15829"/>
    <cellStyle name="표준 59 8 2" xfId="15830"/>
    <cellStyle name="표준 59 8 2 2" xfId="15831"/>
    <cellStyle name="표준 59 8 2 2 2" xfId="15832"/>
    <cellStyle name="표준 59 8 2 3" xfId="15833"/>
    <cellStyle name="표준 59 8 3" xfId="15834"/>
    <cellStyle name="표준 59 8 3 2" xfId="15835"/>
    <cellStyle name="표준 59 8 4" xfId="15836"/>
    <cellStyle name="표준 59 9" xfId="15837"/>
    <cellStyle name="표준 59 9 2" xfId="15838"/>
    <cellStyle name="표준 59 9 2 2" xfId="15839"/>
    <cellStyle name="표준 59 9 2 2 2" xfId="15840"/>
    <cellStyle name="표준 59 9 2 3" xfId="15841"/>
    <cellStyle name="표준 59 9 3" xfId="15842"/>
    <cellStyle name="표준 59 9 3 2" xfId="15843"/>
    <cellStyle name="표준 59 9 4" xfId="15844"/>
    <cellStyle name="표준 6" xfId="15845"/>
    <cellStyle name="표준 6 2" xfId="15846"/>
    <cellStyle name="표준 60" xfId="15847"/>
    <cellStyle name="표준 60 10" xfId="15848"/>
    <cellStyle name="표준 60 10 2" xfId="15849"/>
    <cellStyle name="표준 60 10 2 2" xfId="15850"/>
    <cellStyle name="표준 60 10 3" xfId="15851"/>
    <cellStyle name="표준 60 11" xfId="15852"/>
    <cellStyle name="표준 60 11 2" xfId="15853"/>
    <cellStyle name="표준 60 12" xfId="15854"/>
    <cellStyle name="표준 60 2" xfId="15855"/>
    <cellStyle name="표준 60 2 10" xfId="15856"/>
    <cellStyle name="표준 60 2 2" xfId="15857"/>
    <cellStyle name="표준 60 2 2 2" xfId="15858"/>
    <cellStyle name="표준 60 2 2 2 2" xfId="15859"/>
    <cellStyle name="표준 60 2 2 2 2 2" xfId="15860"/>
    <cellStyle name="표준 60 2 2 2 2 2 2" xfId="15861"/>
    <cellStyle name="표준 60 2 2 2 2 2 2 2" xfId="15862"/>
    <cellStyle name="표준 60 2 2 2 2 2 2 2 2" xfId="15863"/>
    <cellStyle name="표준 60 2 2 2 2 2 2 3" xfId="15864"/>
    <cellStyle name="표준 60 2 2 2 2 2 3" xfId="15865"/>
    <cellStyle name="표준 60 2 2 2 2 2 3 2" xfId="15866"/>
    <cellStyle name="표준 60 2 2 2 2 2 4" xfId="15867"/>
    <cellStyle name="표준 60 2 2 2 2 3" xfId="15868"/>
    <cellStyle name="표준 60 2 2 2 2 3 2" xfId="15869"/>
    <cellStyle name="표준 60 2 2 2 2 3 2 2" xfId="15870"/>
    <cellStyle name="표준 60 2 2 2 2 3 2 2 2" xfId="15871"/>
    <cellStyle name="표준 60 2 2 2 2 3 2 3" xfId="15872"/>
    <cellStyle name="표준 60 2 2 2 2 3 3" xfId="15873"/>
    <cellStyle name="표준 60 2 2 2 2 3 3 2" xfId="15874"/>
    <cellStyle name="표준 60 2 2 2 2 3 4" xfId="15875"/>
    <cellStyle name="표준 60 2 2 2 2 4" xfId="15876"/>
    <cellStyle name="표준 60 2 2 2 2 4 2" xfId="15877"/>
    <cellStyle name="표준 60 2 2 2 2 4 2 2" xfId="15878"/>
    <cellStyle name="표준 60 2 2 2 2 4 3" xfId="15879"/>
    <cellStyle name="표준 60 2 2 2 2 5" xfId="15880"/>
    <cellStyle name="표준 60 2 2 2 2 5 2" xfId="15881"/>
    <cellStyle name="표준 60 2 2 2 2 6" xfId="15882"/>
    <cellStyle name="표준 60 2 2 2 3" xfId="15883"/>
    <cellStyle name="표준 60 2 2 2 3 2" xfId="15884"/>
    <cellStyle name="표준 60 2 2 2 3 2 2" xfId="15885"/>
    <cellStyle name="표준 60 2 2 2 3 2 2 2" xfId="15886"/>
    <cellStyle name="표준 60 2 2 2 3 2 3" xfId="15887"/>
    <cellStyle name="표준 60 2 2 2 3 3" xfId="15888"/>
    <cellStyle name="표준 60 2 2 2 3 3 2" xfId="15889"/>
    <cellStyle name="표준 60 2 2 2 3 4" xfId="15890"/>
    <cellStyle name="표준 60 2 2 2 4" xfId="15891"/>
    <cellStyle name="표준 60 2 2 2 4 2" xfId="15892"/>
    <cellStyle name="표준 60 2 2 2 4 2 2" xfId="15893"/>
    <cellStyle name="표준 60 2 2 2 4 2 2 2" xfId="15894"/>
    <cellStyle name="표준 60 2 2 2 4 2 3" xfId="15895"/>
    <cellStyle name="표준 60 2 2 2 4 3" xfId="15896"/>
    <cellStyle name="표준 60 2 2 2 4 3 2" xfId="15897"/>
    <cellStyle name="표준 60 2 2 2 4 4" xfId="15898"/>
    <cellStyle name="표준 60 2 2 2 5" xfId="15899"/>
    <cellStyle name="표준 60 2 2 2 5 2" xfId="15900"/>
    <cellStyle name="표준 60 2 2 2 5 2 2" xfId="15901"/>
    <cellStyle name="표준 60 2 2 2 5 3" xfId="15902"/>
    <cellStyle name="표준 60 2 2 2 6" xfId="15903"/>
    <cellStyle name="표준 60 2 2 2 6 2" xfId="15904"/>
    <cellStyle name="표준 60 2 2 2 7" xfId="15905"/>
    <cellStyle name="표준 60 2 2 3" xfId="15906"/>
    <cellStyle name="표준 60 2 2 3 2" xfId="15907"/>
    <cellStyle name="표준 60 2 2 3 2 2" xfId="15908"/>
    <cellStyle name="표준 60 2 2 3 2 2 2" xfId="15909"/>
    <cellStyle name="표준 60 2 2 3 2 2 2 2" xfId="15910"/>
    <cellStyle name="표준 60 2 2 3 2 2 2 2 2" xfId="15911"/>
    <cellStyle name="표준 60 2 2 3 2 2 2 3" xfId="15912"/>
    <cellStyle name="표준 60 2 2 3 2 2 3" xfId="15913"/>
    <cellStyle name="표준 60 2 2 3 2 2 3 2" xfId="15914"/>
    <cellStyle name="표준 60 2 2 3 2 2 4" xfId="15915"/>
    <cellStyle name="표준 60 2 2 3 2 3" xfId="15916"/>
    <cellStyle name="표준 60 2 2 3 2 3 2" xfId="15917"/>
    <cellStyle name="표준 60 2 2 3 2 3 2 2" xfId="15918"/>
    <cellStyle name="표준 60 2 2 3 2 3 2 2 2" xfId="15919"/>
    <cellStyle name="표준 60 2 2 3 2 3 2 3" xfId="15920"/>
    <cellStyle name="표준 60 2 2 3 2 3 3" xfId="15921"/>
    <cellStyle name="표준 60 2 2 3 2 3 3 2" xfId="15922"/>
    <cellStyle name="표준 60 2 2 3 2 3 4" xfId="15923"/>
    <cellStyle name="표준 60 2 2 3 2 4" xfId="15924"/>
    <cellStyle name="표준 60 2 2 3 2 4 2" xfId="15925"/>
    <cellStyle name="표준 60 2 2 3 2 4 2 2" xfId="15926"/>
    <cellStyle name="표준 60 2 2 3 2 4 3" xfId="15927"/>
    <cellStyle name="표준 60 2 2 3 2 5" xfId="15928"/>
    <cellStyle name="표준 60 2 2 3 2 5 2" xfId="15929"/>
    <cellStyle name="표준 60 2 2 3 2 6" xfId="15930"/>
    <cellStyle name="표준 60 2 2 3 3" xfId="15931"/>
    <cellStyle name="표준 60 2 2 3 3 2" xfId="15932"/>
    <cellStyle name="표준 60 2 2 3 3 2 2" xfId="15933"/>
    <cellStyle name="표준 60 2 2 3 3 2 2 2" xfId="15934"/>
    <cellStyle name="표준 60 2 2 3 3 2 3" xfId="15935"/>
    <cellStyle name="표준 60 2 2 3 3 3" xfId="15936"/>
    <cellStyle name="표준 60 2 2 3 3 3 2" xfId="15937"/>
    <cellStyle name="표준 60 2 2 3 3 4" xfId="15938"/>
    <cellStyle name="표준 60 2 2 3 4" xfId="15939"/>
    <cellStyle name="표준 60 2 2 3 4 2" xfId="15940"/>
    <cellStyle name="표준 60 2 2 3 4 2 2" xfId="15941"/>
    <cellStyle name="표준 60 2 2 3 4 2 2 2" xfId="15942"/>
    <cellStyle name="표준 60 2 2 3 4 2 3" xfId="15943"/>
    <cellStyle name="표준 60 2 2 3 4 3" xfId="15944"/>
    <cellStyle name="표준 60 2 2 3 4 3 2" xfId="15945"/>
    <cellStyle name="표준 60 2 2 3 4 4" xfId="15946"/>
    <cellStyle name="표준 60 2 2 3 5" xfId="15947"/>
    <cellStyle name="표준 60 2 2 3 5 2" xfId="15948"/>
    <cellStyle name="표준 60 2 2 3 5 2 2" xfId="15949"/>
    <cellStyle name="표준 60 2 2 3 5 3" xfId="15950"/>
    <cellStyle name="표준 60 2 2 3 6" xfId="15951"/>
    <cellStyle name="표준 60 2 2 3 6 2" xfId="15952"/>
    <cellStyle name="표준 60 2 2 3 7" xfId="15953"/>
    <cellStyle name="표준 60 2 2 4" xfId="15954"/>
    <cellStyle name="표준 60 2 2 4 2" xfId="15955"/>
    <cellStyle name="표준 60 2 2 4 2 2" xfId="15956"/>
    <cellStyle name="표준 60 2 2 4 2 2 2" xfId="15957"/>
    <cellStyle name="표준 60 2 2 4 2 2 2 2" xfId="15958"/>
    <cellStyle name="표준 60 2 2 4 2 2 3" xfId="15959"/>
    <cellStyle name="표준 60 2 2 4 2 3" xfId="15960"/>
    <cellStyle name="표준 60 2 2 4 2 3 2" xfId="15961"/>
    <cellStyle name="표준 60 2 2 4 2 4" xfId="15962"/>
    <cellStyle name="표준 60 2 2 4 3" xfId="15963"/>
    <cellStyle name="표준 60 2 2 4 3 2" xfId="15964"/>
    <cellStyle name="표준 60 2 2 4 3 2 2" xfId="15965"/>
    <cellStyle name="표준 60 2 2 4 3 2 2 2" xfId="15966"/>
    <cellStyle name="표준 60 2 2 4 3 2 3" xfId="15967"/>
    <cellStyle name="표준 60 2 2 4 3 3" xfId="15968"/>
    <cellStyle name="표준 60 2 2 4 3 3 2" xfId="15969"/>
    <cellStyle name="표준 60 2 2 4 3 4" xfId="15970"/>
    <cellStyle name="표준 60 2 2 4 4" xfId="15971"/>
    <cellStyle name="표준 60 2 2 4 4 2" xfId="15972"/>
    <cellStyle name="표준 60 2 2 4 4 2 2" xfId="15973"/>
    <cellStyle name="표준 60 2 2 4 4 3" xfId="15974"/>
    <cellStyle name="표준 60 2 2 4 5" xfId="15975"/>
    <cellStyle name="표준 60 2 2 4 5 2" xfId="15976"/>
    <cellStyle name="표준 60 2 2 4 6" xfId="15977"/>
    <cellStyle name="표준 60 2 2 5" xfId="15978"/>
    <cellStyle name="표준 60 2 2 5 2" xfId="15979"/>
    <cellStyle name="표준 60 2 2 5 2 2" xfId="15980"/>
    <cellStyle name="표준 60 2 2 5 2 2 2" xfId="15981"/>
    <cellStyle name="표준 60 2 2 5 2 3" xfId="15982"/>
    <cellStyle name="표준 60 2 2 5 3" xfId="15983"/>
    <cellStyle name="표준 60 2 2 5 3 2" xfId="15984"/>
    <cellStyle name="표준 60 2 2 5 4" xfId="15985"/>
    <cellStyle name="표준 60 2 2 6" xfId="15986"/>
    <cellStyle name="표준 60 2 2 6 2" xfId="15987"/>
    <cellStyle name="표준 60 2 2 6 2 2" xfId="15988"/>
    <cellStyle name="표준 60 2 2 6 2 2 2" xfId="15989"/>
    <cellStyle name="표준 60 2 2 6 2 3" xfId="15990"/>
    <cellStyle name="표준 60 2 2 6 3" xfId="15991"/>
    <cellStyle name="표준 60 2 2 6 3 2" xfId="15992"/>
    <cellStyle name="표준 60 2 2 6 4" xfId="15993"/>
    <cellStyle name="표준 60 2 2 7" xfId="15994"/>
    <cellStyle name="표준 60 2 2 7 2" xfId="15995"/>
    <cellStyle name="표준 60 2 2 7 2 2" xfId="15996"/>
    <cellStyle name="표준 60 2 2 7 3" xfId="15997"/>
    <cellStyle name="표준 60 2 2 8" xfId="15998"/>
    <cellStyle name="표준 60 2 2 8 2" xfId="15999"/>
    <cellStyle name="표준 60 2 2 9" xfId="16000"/>
    <cellStyle name="표준 60 2 3" xfId="16001"/>
    <cellStyle name="표준 60 2 3 2" xfId="16002"/>
    <cellStyle name="표준 60 2 3 2 2" xfId="16003"/>
    <cellStyle name="표준 60 2 3 2 2 2" xfId="16004"/>
    <cellStyle name="표준 60 2 3 2 2 2 2" xfId="16005"/>
    <cellStyle name="표준 60 2 3 2 2 2 2 2" xfId="16006"/>
    <cellStyle name="표준 60 2 3 2 2 2 3" xfId="16007"/>
    <cellStyle name="표준 60 2 3 2 2 3" xfId="16008"/>
    <cellStyle name="표준 60 2 3 2 2 3 2" xfId="16009"/>
    <cellStyle name="표준 60 2 3 2 2 4" xfId="16010"/>
    <cellStyle name="표준 60 2 3 2 3" xfId="16011"/>
    <cellStyle name="표준 60 2 3 2 3 2" xfId="16012"/>
    <cellStyle name="표준 60 2 3 2 3 2 2" xfId="16013"/>
    <cellStyle name="표준 60 2 3 2 3 2 2 2" xfId="16014"/>
    <cellStyle name="표준 60 2 3 2 3 2 3" xfId="16015"/>
    <cellStyle name="표준 60 2 3 2 3 3" xfId="16016"/>
    <cellStyle name="표준 60 2 3 2 3 3 2" xfId="16017"/>
    <cellStyle name="표준 60 2 3 2 3 4" xfId="16018"/>
    <cellStyle name="표준 60 2 3 2 4" xfId="16019"/>
    <cellStyle name="표준 60 2 3 2 4 2" xfId="16020"/>
    <cellStyle name="표준 60 2 3 2 4 2 2" xfId="16021"/>
    <cellStyle name="표준 60 2 3 2 4 3" xfId="16022"/>
    <cellStyle name="표준 60 2 3 2 5" xfId="16023"/>
    <cellStyle name="표준 60 2 3 2 5 2" xfId="16024"/>
    <cellStyle name="표준 60 2 3 2 6" xfId="16025"/>
    <cellStyle name="표준 60 2 3 3" xfId="16026"/>
    <cellStyle name="표준 60 2 3 3 2" xfId="16027"/>
    <cellStyle name="표준 60 2 3 3 2 2" xfId="16028"/>
    <cellStyle name="표준 60 2 3 3 2 2 2" xfId="16029"/>
    <cellStyle name="표준 60 2 3 3 2 3" xfId="16030"/>
    <cellStyle name="표준 60 2 3 3 3" xfId="16031"/>
    <cellStyle name="표준 60 2 3 3 3 2" xfId="16032"/>
    <cellStyle name="표준 60 2 3 3 4" xfId="16033"/>
    <cellStyle name="표준 60 2 3 4" xfId="16034"/>
    <cellStyle name="표준 60 2 3 4 2" xfId="16035"/>
    <cellStyle name="표준 60 2 3 4 2 2" xfId="16036"/>
    <cellStyle name="표준 60 2 3 4 2 2 2" xfId="16037"/>
    <cellStyle name="표준 60 2 3 4 2 3" xfId="16038"/>
    <cellStyle name="표준 60 2 3 4 3" xfId="16039"/>
    <cellStyle name="표준 60 2 3 4 3 2" xfId="16040"/>
    <cellStyle name="표준 60 2 3 4 4" xfId="16041"/>
    <cellStyle name="표준 60 2 3 5" xfId="16042"/>
    <cellStyle name="표준 60 2 3 5 2" xfId="16043"/>
    <cellStyle name="표준 60 2 3 5 2 2" xfId="16044"/>
    <cellStyle name="표준 60 2 3 5 3" xfId="16045"/>
    <cellStyle name="표준 60 2 3 6" xfId="16046"/>
    <cellStyle name="표준 60 2 3 6 2" xfId="16047"/>
    <cellStyle name="표준 60 2 3 7" xfId="16048"/>
    <cellStyle name="표준 60 2 4" xfId="16049"/>
    <cellStyle name="표준 60 2 4 2" xfId="16050"/>
    <cellStyle name="표준 60 2 4 2 2" xfId="16051"/>
    <cellStyle name="표준 60 2 4 2 2 2" xfId="16052"/>
    <cellStyle name="표준 60 2 4 2 2 2 2" xfId="16053"/>
    <cellStyle name="표준 60 2 4 2 2 2 2 2" xfId="16054"/>
    <cellStyle name="표준 60 2 4 2 2 2 3" xfId="16055"/>
    <cellStyle name="표준 60 2 4 2 2 3" xfId="16056"/>
    <cellStyle name="표준 60 2 4 2 2 3 2" xfId="16057"/>
    <cellStyle name="표준 60 2 4 2 2 4" xfId="16058"/>
    <cellStyle name="표준 60 2 4 2 3" xfId="16059"/>
    <cellStyle name="표준 60 2 4 2 3 2" xfId="16060"/>
    <cellStyle name="표준 60 2 4 2 3 2 2" xfId="16061"/>
    <cellStyle name="표준 60 2 4 2 3 2 2 2" xfId="16062"/>
    <cellStyle name="표준 60 2 4 2 3 2 3" xfId="16063"/>
    <cellStyle name="표준 60 2 4 2 3 3" xfId="16064"/>
    <cellStyle name="표준 60 2 4 2 3 3 2" xfId="16065"/>
    <cellStyle name="표준 60 2 4 2 3 4" xfId="16066"/>
    <cellStyle name="표준 60 2 4 2 4" xfId="16067"/>
    <cellStyle name="표준 60 2 4 2 4 2" xfId="16068"/>
    <cellStyle name="표준 60 2 4 2 4 2 2" xfId="16069"/>
    <cellStyle name="표준 60 2 4 2 4 3" xfId="16070"/>
    <cellStyle name="표준 60 2 4 2 5" xfId="16071"/>
    <cellStyle name="표준 60 2 4 2 5 2" xfId="16072"/>
    <cellStyle name="표준 60 2 4 2 6" xfId="16073"/>
    <cellStyle name="표준 60 2 4 3" xfId="16074"/>
    <cellStyle name="표준 60 2 4 3 2" xfId="16075"/>
    <cellStyle name="표준 60 2 4 3 2 2" xfId="16076"/>
    <cellStyle name="표준 60 2 4 3 2 2 2" xfId="16077"/>
    <cellStyle name="표준 60 2 4 3 2 3" xfId="16078"/>
    <cellStyle name="표준 60 2 4 3 3" xfId="16079"/>
    <cellStyle name="표준 60 2 4 3 3 2" xfId="16080"/>
    <cellStyle name="표준 60 2 4 3 4" xfId="16081"/>
    <cellStyle name="표준 60 2 4 4" xfId="16082"/>
    <cellStyle name="표준 60 2 4 4 2" xfId="16083"/>
    <cellStyle name="표준 60 2 4 4 2 2" xfId="16084"/>
    <cellStyle name="표준 60 2 4 4 2 2 2" xfId="16085"/>
    <cellStyle name="표준 60 2 4 4 2 3" xfId="16086"/>
    <cellStyle name="표준 60 2 4 4 3" xfId="16087"/>
    <cellStyle name="표준 60 2 4 4 3 2" xfId="16088"/>
    <cellStyle name="표준 60 2 4 4 4" xfId="16089"/>
    <cellStyle name="표준 60 2 4 5" xfId="16090"/>
    <cellStyle name="표준 60 2 4 5 2" xfId="16091"/>
    <cellStyle name="표준 60 2 4 5 2 2" xfId="16092"/>
    <cellStyle name="표준 60 2 4 5 3" xfId="16093"/>
    <cellStyle name="표준 60 2 4 6" xfId="16094"/>
    <cellStyle name="표준 60 2 4 6 2" xfId="16095"/>
    <cellStyle name="표준 60 2 4 7" xfId="16096"/>
    <cellStyle name="표준 60 2 5" xfId="16097"/>
    <cellStyle name="표준 60 2 5 2" xfId="16098"/>
    <cellStyle name="표준 60 2 5 2 2" xfId="16099"/>
    <cellStyle name="표준 60 2 5 2 2 2" xfId="16100"/>
    <cellStyle name="표준 60 2 5 2 2 2 2" xfId="16101"/>
    <cellStyle name="표준 60 2 5 2 2 3" xfId="16102"/>
    <cellStyle name="표준 60 2 5 2 3" xfId="16103"/>
    <cellStyle name="표준 60 2 5 2 3 2" xfId="16104"/>
    <cellStyle name="표준 60 2 5 2 4" xfId="16105"/>
    <cellStyle name="표준 60 2 5 3" xfId="16106"/>
    <cellStyle name="표준 60 2 5 3 2" xfId="16107"/>
    <cellStyle name="표준 60 2 5 3 2 2" xfId="16108"/>
    <cellStyle name="표준 60 2 5 3 2 2 2" xfId="16109"/>
    <cellStyle name="표준 60 2 5 3 2 3" xfId="16110"/>
    <cellStyle name="표준 60 2 5 3 3" xfId="16111"/>
    <cellStyle name="표준 60 2 5 3 3 2" xfId="16112"/>
    <cellStyle name="표준 60 2 5 3 4" xfId="16113"/>
    <cellStyle name="표준 60 2 5 4" xfId="16114"/>
    <cellStyle name="표준 60 2 5 4 2" xfId="16115"/>
    <cellStyle name="표준 60 2 5 4 2 2" xfId="16116"/>
    <cellStyle name="표준 60 2 5 4 3" xfId="16117"/>
    <cellStyle name="표준 60 2 5 5" xfId="16118"/>
    <cellStyle name="표준 60 2 5 5 2" xfId="16119"/>
    <cellStyle name="표준 60 2 5 6" xfId="16120"/>
    <cellStyle name="표준 60 2 6" xfId="16121"/>
    <cellStyle name="표준 60 2 6 2" xfId="16122"/>
    <cellStyle name="표준 60 2 6 2 2" xfId="16123"/>
    <cellStyle name="표준 60 2 6 2 2 2" xfId="16124"/>
    <cellStyle name="표준 60 2 6 2 3" xfId="16125"/>
    <cellStyle name="표준 60 2 6 3" xfId="16126"/>
    <cellStyle name="표준 60 2 6 3 2" xfId="16127"/>
    <cellStyle name="표준 60 2 6 4" xfId="16128"/>
    <cellStyle name="표준 60 2 7" xfId="16129"/>
    <cellStyle name="표준 60 2 7 2" xfId="16130"/>
    <cellStyle name="표준 60 2 7 2 2" xfId="16131"/>
    <cellStyle name="표준 60 2 7 2 2 2" xfId="16132"/>
    <cellStyle name="표준 60 2 7 2 3" xfId="16133"/>
    <cellStyle name="표준 60 2 7 3" xfId="16134"/>
    <cellStyle name="표준 60 2 7 3 2" xfId="16135"/>
    <cellStyle name="표준 60 2 7 4" xfId="16136"/>
    <cellStyle name="표준 60 2 8" xfId="16137"/>
    <cellStyle name="표준 60 2 8 2" xfId="16138"/>
    <cellStyle name="표준 60 2 8 2 2" xfId="16139"/>
    <cellStyle name="표준 60 2 8 3" xfId="16140"/>
    <cellStyle name="표준 60 2 9" xfId="16141"/>
    <cellStyle name="표준 60 2 9 2" xfId="16142"/>
    <cellStyle name="표준 60 3" xfId="16143"/>
    <cellStyle name="표준 60 3 10" xfId="16144"/>
    <cellStyle name="표준 60 3 2" xfId="16145"/>
    <cellStyle name="표준 60 3 2 2" xfId="16146"/>
    <cellStyle name="표준 60 3 2 2 2" xfId="16147"/>
    <cellStyle name="표준 60 3 2 2 2 2" xfId="16148"/>
    <cellStyle name="표준 60 3 2 2 2 2 2" xfId="16149"/>
    <cellStyle name="표준 60 3 2 2 2 2 2 2" xfId="16150"/>
    <cellStyle name="표준 60 3 2 2 2 2 2 2 2" xfId="16151"/>
    <cellStyle name="표준 60 3 2 2 2 2 2 3" xfId="16152"/>
    <cellStyle name="표준 60 3 2 2 2 2 3" xfId="16153"/>
    <cellStyle name="표준 60 3 2 2 2 2 3 2" xfId="16154"/>
    <cellStyle name="표준 60 3 2 2 2 2 4" xfId="16155"/>
    <cellStyle name="표준 60 3 2 2 2 3" xfId="16156"/>
    <cellStyle name="표준 60 3 2 2 2 3 2" xfId="16157"/>
    <cellStyle name="표준 60 3 2 2 2 3 2 2" xfId="16158"/>
    <cellStyle name="표준 60 3 2 2 2 3 2 2 2" xfId="16159"/>
    <cellStyle name="표준 60 3 2 2 2 3 2 3" xfId="16160"/>
    <cellStyle name="표준 60 3 2 2 2 3 3" xfId="16161"/>
    <cellStyle name="표준 60 3 2 2 2 3 3 2" xfId="16162"/>
    <cellStyle name="표준 60 3 2 2 2 3 4" xfId="16163"/>
    <cellStyle name="표준 60 3 2 2 2 4" xfId="16164"/>
    <cellStyle name="표준 60 3 2 2 2 4 2" xfId="16165"/>
    <cellStyle name="표준 60 3 2 2 2 4 2 2" xfId="16166"/>
    <cellStyle name="표준 60 3 2 2 2 4 3" xfId="16167"/>
    <cellStyle name="표준 60 3 2 2 2 5" xfId="16168"/>
    <cellStyle name="표준 60 3 2 2 2 5 2" xfId="16169"/>
    <cellStyle name="표준 60 3 2 2 2 6" xfId="16170"/>
    <cellStyle name="표준 60 3 2 2 3" xfId="16171"/>
    <cellStyle name="표준 60 3 2 2 3 2" xfId="16172"/>
    <cellStyle name="표준 60 3 2 2 3 2 2" xfId="16173"/>
    <cellStyle name="표준 60 3 2 2 3 2 2 2" xfId="16174"/>
    <cellStyle name="표준 60 3 2 2 3 2 3" xfId="16175"/>
    <cellStyle name="표준 60 3 2 2 3 3" xfId="16176"/>
    <cellStyle name="표준 60 3 2 2 3 3 2" xfId="16177"/>
    <cellStyle name="표준 60 3 2 2 3 4" xfId="16178"/>
    <cellStyle name="표준 60 3 2 2 4" xfId="16179"/>
    <cellStyle name="표준 60 3 2 2 4 2" xfId="16180"/>
    <cellStyle name="표준 60 3 2 2 4 2 2" xfId="16181"/>
    <cellStyle name="표준 60 3 2 2 4 2 2 2" xfId="16182"/>
    <cellStyle name="표준 60 3 2 2 4 2 3" xfId="16183"/>
    <cellStyle name="표준 60 3 2 2 4 3" xfId="16184"/>
    <cellStyle name="표준 60 3 2 2 4 3 2" xfId="16185"/>
    <cellStyle name="표준 60 3 2 2 4 4" xfId="16186"/>
    <cellStyle name="표준 60 3 2 2 5" xfId="16187"/>
    <cellStyle name="표준 60 3 2 2 5 2" xfId="16188"/>
    <cellStyle name="표준 60 3 2 2 5 2 2" xfId="16189"/>
    <cellStyle name="표준 60 3 2 2 5 3" xfId="16190"/>
    <cellStyle name="표준 60 3 2 2 6" xfId="16191"/>
    <cellStyle name="표준 60 3 2 2 6 2" xfId="16192"/>
    <cellStyle name="표준 60 3 2 2 7" xfId="16193"/>
    <cellStyle name="표준 60 3 2 3" xfId="16194"/>
    <cellStyle name="표준 60 3 2 3 2" xfId="16195"/>
    <cellStyle name="표준 60 3 2 3 2 2" xfId="16196"/>
    <cellStyle name="표준 60 3 2 3 2 2 2" xfId="16197"/>
    <cellStyle name="표준 60 3 2 3 2 2 2 2" xfId="16198"/>
    <cellStyle name="표준 60 3 2 3 2 2 2 2 2" xfId="16199"/>
    <cellStyle name="표준 60 3 2 3 2 2 2 3" xfId="16200"/>
    <cellStyle name="표준 60 3 2 3 2 2 3" xfId="16201"/>
    <cellStyle name="표준 60 3 2 3 2 2 3 2" xfId="16202"/>
    <cellStyle name="표준 60 3 2 3 2 2 4" xfId="16203"/>
    <cellStyle name="표준 60 3 2 3 2 3" xfId="16204"/>
    <cellStyle name="표준 60 3 2 3 2 3 2" xfId="16205"/>
    <cellStyle name="표준 60 3 2 3 2 3 2 2" xfId="16206"/>
    <cellStyle name="표준 60 3 2 3 2 3 2 2 2" xfId="16207"/>
    <cellStyle name="표준 60 3 2 3 2 3 2 3" xfId="16208"/>
    <cellStyle name="표준 60 3 2 3 2 3 3" xfId="16209"/>
    <cellStyle name="표준 60 3 2 3 2 3 3 2" xfId="16210"/>
    <cellStyle name="표준 60 3 2 3 2 3 4" xfId="16211"/>
    <cellStyle name="표준 60 3 2 3 2 4" xfId="16212"/>
    <cellStyle name="표준 60 3 2 3 2 4 2" xfId="16213"/>
    <cellStyle name="표준 60 3 2 3 2 4 2 2" xfId="16214"/>
    <cellStyle name="표준 60 3 2 3 2 4 3" xfId="16215"/>
    <cellStyle name="표준 60 3 2 3 2 5" xfId="16216"/>
    <cellStyle name="표준 60 3 2 3 2 5 2" xfId="16217"/>
    <cellStyle name="표준 60 3 2 3 2 6" xfId="16218"/>
    <cellStyle name="표준 60 3 2 3 3" xfId="16219"/>
    <cellStyle name="표준 60 3 2 3 3 2" xfId="16220"/>
    <cellStyle name="표준 60 3 2 3 3 2 2" xfId="16221"/>
    <cellStyle name="표준 60 3 2 3 3 2 2 2" xfId="16222"/>
    <cellStyle name="표준 60 3 2 3 3 2 3" xfId="16223"/>
    <cellStyle name="표준 60 3 2 3 3 3" xfId="16224"/>
    <cellStyle name="표준 60 3 2 3 3 3 2" xfId="16225"/>
    <cellStyle name="표준 60 3 2 3 3 4" xfId="16226"/>
    <cellStyle name="표준 60 3 2 3 4" xfId="16227"/>
    <cellStyle name="표준 60 3 2 3 4 2" xfId="16228"/>
    <cellStyle name="표준 60 3 2 3 4 2 2" xfId="16229"/>
    <cellStyle name="표준 60 3 2 3 4 2 2 2" xfId="16230"/>
    <cellStyle name="표준 60 3 2 3 4 2 3" xfId="16231"/>
    <cellStyle name="표준 60 3 2 3 4 3" xfId="16232"/>
    <cellStyle name="표준 60 3 2 3 4 3 2" xfId="16233"/>
    <cellStyle name="표준 60 3 2 3 4 4" xfId="16234"/>
    <cellStyle name="표준 60 3 2 3 5" xfId="16235"/>
    <cellStyle name="표준 60 3 2 3 5 2" xfId="16236"/>
    <cellStyle name="표준 60 3 2 3 5 2 2" xfId="16237"/>
    <cellStyle name="표준 60 3 2 3 5 3" xfId="16238"/>
    <cellStyle name="표준 60 3 2 3 6" xfId="16239"/>
    <cellStyle name="표준 60 3 2 3 6 2" xfId="16240"/>
    <cellStyle name="표준 60 3 2 3 7" xfId="16241"/>
    <cellStyle name="표준 60 3 2 4" xfId="16242"/>
    <cellStyle name="표준 60 3 2 4 2" xfId="16243"/>
    <cellStyle name="표준 60 3 2 4 2 2" xfId="16244"/>
    <cellStyle name="표준 60 3 2 4 2 2 2" xfId="16245"/>
    <cellStyle name="표준 60 3 2 4 2 2 2 2" xfId="16246"/>
    <cellStyle name="표준 60 3 2 4 2 2 3" xfId="16247"/>
    <cellStyle name="표준 60 3 2 4 2 3" xfId="16248"/>
    <cellStyle name="표준 60 3 2 4 2 3 2" xfId="16249"/>
    <cellStyle name="표준 60 3 2 4 2 4" xfId="16250"/>
    <cellStyle name="표준 60 3 2 4 3" xfId="16251"/>
    <cellStyle name="표준 60 3 2 4 3 2" xfId="16252"/>
    <cellStyle name="표준 60 3 2 4 3 2 2" xfId="16253"/>
    <cellStyle name="표준 60 3 2 4 3 2 2 2" xfId="16254"/>
    <cellStyle name="표준 60 3 2 4 3 2 3" xfId="16255"/>
    <cellStyle name="표준 60 3 2 4 3 3" xfId="16256"/>
    <cellStyle name="표준 60 3 2 4 3 3 2" xfId="16257"/>
    <cellStyle name="표준 60 3 2 4 3 4" xfId="16258"/>
    <cellStyle name="표준 60 3 2 4 4" xfId="16259"/>
    <cellStyle name="표준 60 3 2 4 4 2" xfId="16260"/>
    <cellStyle name="표준 60 3 2 4 4 2 2" xfId="16261"/>
    <cellStyle name="표준 60 3 2 4 4 3" xfId="16262"/>
    <cellStyle name="표준 60 3 2 4 5" xfId="16263"/>
    <cellStyle name="표준 60 3 2 4 5 2" xfId="16264"/>
    <cellStyle name="표준 60 3 2 4 6" xfId="16265"/>
    <cellStyle name="표준 60 3 2 5" xfId="16266"/>
    <cellStyle name="표준 60 3 2 5 2" xfId="16267"/>
    <cellStyle name="표준 60 3 2 5 2 2" xfId="16268"/>
    <cellStyle name="표준 60 3 2 5 2 2 2" xfId="16269"/>
    <cellStyle name="표준 60 3 2 5 2 3" xfId="16270"/>
    <cellStyle name="표준 60 3 2 5 3" xfId="16271"/>
    <cellStyle name="표준 60 3 2 5 3 2" xfId="16272"/>
    <cellStyle name="표준 60 3 2 5 4" xfId="16273"/>
    <cellStyle name="표준 60 3 2 6" xfId="16274"/>
    <cellStyle name="표준 60 3 2 6 2" xfId="16275"/>
    <cellStyle name="표준 60 3 2 6 2 2" xfId="16276"/>
    <cellStyle name="표준 60 3 2 6 2 2 2" xfId="16277"/>
    <cellStyle name="표준 60 3 2 6 2 3" xfId="16278"/>
    <cellStyle name="표준 60 3 2 6 3" xfId="16279"/>
    <cellStyle name="표준 60 3 2 6 3 2" xfId="16280"/>
    <cellStyle name="표준 60 3 2 6 4" xfId="16281"/>
    <cellStyle name="표준 60 3 2 7" xfId="16282"/>
    <cellStyle name="표준 60 3 2 7 2" xfId="16283"/>
    <cellStyle name="표준 60 3 2 7 2 2" xfId="16284"/>
    <cellStyle name="표준 60 3 2 7 3" xfId="16285"/>
    <cellStyle name="표준 60 3 2 8" xfId="16286"/>
    <cellStyle name="표준 60 3 2 8 2" xfId="16287"/>
    <cellStyle name="표준 60 3 2 9" xfId="16288"/>
    <cellStyle name="표준 60 3 3" xfId="16289"/>
    <cellStyle name="표준 60 3 3 2" xfId="16290"/>
    <cellStyle name="표준 60 3 3 2 2" xfId="16291"/>
    <cellStyle name="표준 60 3 3 2 2 2" xfId="16292"/>
    <cellStyle name="표준 60 3 3 2 2 2 2" xfId="16293"/>
    <cellStyle name="표준 60 3 3 2 2 2 2 2" xfId="16294"/>
    <cellStyle name="표준 60 3 3 2 2 2 3" xfId="16295"/>
    <cellStyle name="표준 60 3 3 2 2 3" xfId="16296"/>
    <cellStyle name="표준 60 3 3 2 2 3 2" xfId="16297"/>
    <cellStyle name="표준 60 3 3 2 2 4" xfId="16298"/>
    <cellStyle name="표준 60 3 3 2 3" xfId="16299"/>
    <cellStyle name="표준 60 3 3 2 3 2" xfId="16300"/>
    <cellStyle name="표준 60 3 3 2 3 2 2" xfId="16301"/>
    <cellStyle name="표준 60 3 3 2 3 2 2 2" xfId="16302"/>
    <cellStyle name="표준 60 3 3 2 3 2 3" xfId="16303"/>
    <cellStyle name="표준 60 3 3 2 3 3" xfId="16304"/>
    <cellStyle name="표준 60 3 3 2 3 3 2" xfId="16305"/>
    <cellStyle name="표준 60 3 3 2 3 4" xfId="16306"/>
    <cellStyle name="표준 60 3 3 2 4" xfId="16307"/>
    <cellStyle name="표준 60 3 3 2 4 2" xfId="16308"/>
    <cellStyle name="표준 60 3 3 2 4 2 2" xfId="16309"/>
    <cellStyle name="표준 60 3 3 2 4 3" xfId="16310"/>
    <cellStyle name="표준 60 3 3 2 5" xfId="16311"/>
    <cellStyle name="표준 60 3 3 2 5 2" xfId="16312"/>
    <cellStyle name="표준 60 3 3 2 6" xfId="16313"/>
    <cellStyle name="표준 60 3 3 3" xfId="16314"/>
    <cellStyle name="표준 60 3 3 3 2" xfId="16315"/>
    <cellStyle name="표준 60 3 3 3 2 2" xfId="16316"/>
    <cellStyle name="표준 60 3 3 3 2 2 2" xfId="16317"/>
    <cellStyle name="표준 60 3 3 3 2 3" xfId="16318"/>
    <cellStyle name="표준 60 3 3 3 3" xfId="16319"/>
    <cellStyle name="표준 60 3 3 3 3 2" xfId="16320"/>
    <cellStyle name="표준 60 3 3 3 4" xfId="16321"/>
    <cellStyle name="표준 60 3 3 4" xfId="16322"/>
    <cellStyle name="표준 60 3 3 4 2" xfId="16323"/>
    <cellStyle name="표준 60 3 3 4 2 2" xfId="16324"/>
    <cellStyle name="표준 60 3 3 4 2 2 2" xfId="16325"/>
    <cellStyle name="표준 60 3 3 4 2 3" xfId="16326"/>
    <cellStyle name="표준 60 3 3 4 3" xfId="16327"/>
    <cellStyle name="표준 60 3 3 4 3 2" xfId="16328"/>
    <cellStyle name="표준 60 3 3 4 4" xfId="16329"/>
    <cellStyle name="표준 60 3 3 5" xfId="16330"/>
    <cellStyle name="표준 60 3 3 5 2" xfId="16331"/>
    <cellStyle name="표준 60 3 3 5 2 2" xfId="16332"/>
    <cellStyle name="표준 60 3 3 5 3" xfId="16333"/>
    <cellStyle name="표준 60 3 3 6" xfId="16334"/>
    <cellStyle name="표준 60 3 3 6 2" xfId="16335"/>
    <cellStyle name="표준 60 3 3 7" xfId="16336"/>
    <cellStyle name="표준 60 3 4" xfId="16337"/>
    <cellStyle name="표준 60 3 4 2" xfId="16338"/>
    <cellStyle name="표준 60 3 4 2 2" xfId="16339"/>
    <cellStyle name="표준 60 3 4 2 2 2" xfId="16340"/>
    <cellStyle name="표준 60 3 4 2 2 2 2" xfId="16341"/>
    <cellStyle name="표준 60 3 4 2 2 2 2 2" xfId="16342"/>
    <cellStyle name="표준 60 3 4 2 2 2 3" xfId="16343"/>
    <cellStyle name="표준 60 3 4 2 2 3" xfId="16344"/>
    <cellStyle name="표준 60 3 4 2 2 3 2" xfId="16345"/>
    <cellStyle name="표준 60 3 4 2 2 4" xfId="16346"/>
    <cellStyle name="표준 60 3 4 2 3" xfId="16347"/>
    <cellStyle name="표준 60 3 4 2 3 2" xfId="16348"/>
    <cellStyle name="표준 60 3 4 2 3 2 2" xfId="16349"/>
    <cellStyle name="표준 60 3 4 2 3 2 2 2" xfId="16350"/>
    <cellStyle name="표준 60 3 4 2 3 2 3" xfId="16351"/>
    <cellStyle name="표준 60 3 4 2 3 3" xfId="16352"/>
    <cellStyle name="표준 60 3 4 2 3 3 2" xfId="16353"/>
    <cellStyle name="표준 60 3 4 2 3 4" xfId="16354"/>
    <cellStyle name="표준 60 3 4 2 4" xfId="16355"/>
    <cellStyle name="표준 60 3 4 2 4 2" xfId="16356"/>
    <cellStyle name="표준 60 3 4 2 4 2 2" xfId="16357"/>
    <cellStyle name="표준 60 3 4 2 4 3" xfId="16358"/>
    <cellStyle name="표준 60 3 4 2 5" xfId="16359"/>
    <cellStyle name="표준 60 3 4 2 5 2" xfId="16360"/>
    <cellStyle name="표준 60 3 4 2 6" xfId="16361"/>
    <cellStyle name="표준 60 3 4 3" xfId="16362"/>
    <cellStyle name="표준 60 3 4 3 2" xfId="16363"/>
    <cellStyle name="표준 60 3 4 3 2 2" xfId="16364"/>
    <cellStyle name="표준 60 3 4 3 2 2 2" xfId="16365"/>
    <cellStyle name="표준 60 3 4 3 2 3" xfId="16366"/>
    <cellStyle name="표준 60 3 4 3 3" xfId="16367"/>
    <cellStyle name="표준 60 3 4 3 3 2" xfId="16368"/>
    <cellStyle name="표준 60 3 4 3 4" xfId="16369"/>
    <cellStyle name="표준 60 3 4 4" xfId="16370"/>
    <cellStyle name="표준 60 3 4 4 2" xfId="16371"/>
    <cellStyle name="표준 60 3 4 4 2 2" xfId="16372"/>
    <cellStyle name="표준 60 3 4 4 2 2 2" xfId="16373"/>
    <cellStyle name="표준 60 3 4 4 2 3" xfId="16374"/>
    <cellStyle name="표준 60 3 4 4 3" xfId="16375"/>
    <cellStyle name="표준 60 3 4 4 3 2" xfId="16376"/>
    <cellStyle name="표준 60 3 4 4 4" xfId="16377"/>
    <cellStyle name="표준 60 3 4 5" xfId="16378"/>
    <cellStyle name="표준 60 3 4 5 2" xfId="16379"/>
    <cellStyle name="표준 60 3 4 5 2 2" xfId="16380"/>
    <cellStyle name="표준 60 3 4 5 3" xfId="16381"/>
    <cellStyle name="표준 60 3 4 6" xfId="16382"/>
    <cellStyle name="표준 60 3 4 6 2" xfId="16383"/>
    <cellStyle name="표준 60 3 4 7" xfId="16384"/>
    <cellStyle name="표준 60 3 5" xfId="16385"/>
    <cellStyle name="표준 60 3 5 2" xfId="16386"/>
    <cellStyle name="표준 60 3 5 2 2" xfId="16387"/>
    <cellStyle name="표준 60 3 5 2 2 2" xfId="16388"/>
    <cellStyle name="표준 60 3 5 2 2 2 2" xfId="16389"/>
    <cellStyle name="표준 60 3 5 2 2 3" xfId="16390"/>
    <cellStyle name="표준 60 3 5 2 3" xfId="16391"/>
    <cellStyle name="표준 60 3 5 2 3 2" xfId="16392"/>
    <cellStyle name="표준 60 3 5 2 4" xfId="16393"/>
    <cellStyle name="표준 60 3 5 3" xfId="16394"/>
    <cellStyle name="표준 60 3 5 3 2" xfId="16395"/>
    <cellStyle name="표준 60 3 5 3 2 2" xfId="16396"/>
    <cellStyle name="표준 60 3 5 3 2 2 2" xfId="16397"/>
    <cellStyle name="표준 60 3 5 3 2 3" xfId="16398"/>
    <cellStyle name="표준 60 3 5 3 3" xfId="16399"/>
    <cellStyle name="표준 60 3 5 3 3 2" xfId="16400"/>
    <cellStyle name="표준 60 3 5 3 4" xfId="16401"/>
    <cellStyle name="표준 60 3 5 4" xfId="16402"/>
    <cellStyle name="표준 60 3 5 4 2" xfId="16403"/>
    <cellStyle name="표준 60 3 5 4 2 2" xfId="16404"/>
    <cellStyle name="표준 60 3 5 4 3" xfId="16405"/>
    <cellStyle name="표준 60 3 5 5" xfId="16406"/>
    <cellStyle name="표준 60 3 5 5 2" xfId="16407"/>
    <cellStyle name="표준 60 3 5 6" xfId="16408"/>
    <cellStyle name="표준 60 3 6" xfId="16409"/>
    <cellStyle name="표준 60 3 6 2" xfId="16410"/>
    <cellStyle name="표준 60 3 6 2 2" xfId="16411"/>
    <cellStyle name="표준 60 3 6 2 2 2" xfId="16412"/>
    <cellStyle name="표준 60 3 6 2 3" xfId="16413"/>
    <cellStyle name="표준 60 3 6 3" xfId="16414"/>
    <cellStyle name="표준 60 3 6 3 2" xfId="16415"/>
    <cellStyle name="표준 60 3 6 4" xfId="16416"/>
    <cellStyle name="표준 60 3 7" xfId="16417"/>
    <cellStyle name="표준 60 3 7 2" xfId="16418"/>
    <cellStyle name="표준 60 3 7 2 2" xfId="16419"/>
    <cellStyle name="표준 60 3 7 2 2 2" xfId="16420"/>
    <cellStyle name="표준 60 3 7 2 3" xfId="16421"/>
    <cellStyle name="표준 60 3 7 3" xfId="16422"/>
    <cellStyle name="표준 60 3 7 3 2" xfId="16423"/>
    <cellStyle name="표준 60 3 7 4" xfId="16424"/>
    <cellStyle name="표준 60 3 8" xfId="16425"/>
    <cellStyle name="표준 60 3 8 2" xfId="16426"/>
    <cellStyle name="표준 60 3 8 2 2" xfId="16427"/>
    <cellStyle name="표준 60 3 8 3" xfId="16428"/>
    <cellStyle name="표준 60 3 9" xfId="16429"/>
    <cellStyle name="표준 60 3 9 2" xfId="16430"/>
    <cellStyle name="표준 60 4" xfId="16431"/>
    <cellStyle name="표준 60 4 2" xfId="16432"/>
    <cellStyle name="표준 60 4 2 2" xfId="16433"/>
    <cellStyle name="표준 60 4 2 2 2" xfId="16434"/>
    <cellStyle name="표준 60 4 2 2 2 2" xfId="16435"/>
    <cellStyle name="표준 60 4 2 2 2 2 2" xfId="16436"/>
    <cellStyle name="표준 60 4 2 2 2 2 2 2" xfId="16437"/>
    <cellStyle name="표준 60 4 2 2 2 2 3" xfId="16438"/>
    <cellStyle name="표준 60 4 2 2 2 3" xfId="16439"/>
    <cellStyle name="표준 60 4 2 2 2 3 2" xfId="16440"/>
    <cellStyle name="표준 60 4 2 2 2 4" xfId="16441"/>
    <cellStyle name="표준 60 4 2 2 3" xfId="16442"/>
    <cellStyle name="표준 60 4 2 2 3 2" xfId="16443"/>
    <cellStyle name="표준 60 4 2 2 3 2 2" xfId="16444"/>
    <cellStyle name="표준 60 4 2 2 3 2 2 2" xfId="16445"/>
    <cellStyle name="표준 60 4 2 2 3 2 3" xfId="16446"/>
    <cellStyle name="표준 60 4 2 2 3 3" xfId="16447"/>
    <cellStyle name="표준 60 4 2 2 3 3 2" xfId="16448"/>
    <cellStyle name="표준 60 4 2 2 3 4" xfId="16449"/>
    <cellStyle name="표준 60 4 2 2 4" xfId="16450"/>
    <cellStyle name="표준 60 4 2 2 4 2" xfId="16451"/>
    <cellStyle name="표준 60 4 2 2 4 2 2" xfId="16452"/>
    <cellStyle name="표준 60 4 2 2 4 3" xfId="16453"/>
    <cellStyle name="표준 60 4 2 2 5" xfId="16454"/>
    <cellStyle name="표준 60 4 2 2 5 2" xfId="16455"/>
    <cellStyle name="표준 60 4 2 2 6" xfId="16456"/>
    <cellStyle name="표준 60 4 2 3" xfId="16457"/>
    <cellStyle name="표준 60 4 2 3 2" xfId="16458"/>
    <cellStyle name="표준 60 4 2 3 2 2" xfId="16459"/>
    <cellStyle name="표준 60 4 2 3 2 2 2" xfId="16460"/>
    <cellStyle name="표준 60 4 2 3 2 3" xfId="16461"/>
    <cellStyle name="표준 60 4 2 3 3" xfId="16462"/>
    <cellStyle name="표준 60 4 2 3 3 2" xfId="16463"/>
    <cellStyle name="표준 60 4 2 3 4" xfId="16464"/>
    <cellStyle name="표준 60 4 2 4" xfId="16465"/>
    <cellStyle name="표준 60 4 2 4 2" xfId="16466"/>
    <cellStyle name="표준 60 4 2 4 2 2" xfId="16467"/>
    <cellStyle name="표준 60 4 2 4 2 2 2" xfId="16468"/>
    <cellStyle name="표준 60 4 2 4 2 3" xfId="16469"/>
    <cellStyle name="표준 60 4 2 4 3" xfId="16470"/>
    <cellStyle name="표준 60 4 2 4 3 2" xfId="16471"/>
    <cellStyle name="표준 60 4 2 4 4" xfId="16472"/>
    <cellStyle name="표준 60 4 2 5" xfId="16473"/>
    <cellStyle name="표준 60 4 2 5 2" xfId="16474"/>
    <cellStyle name="표준 60 4 2 5 2 2" xfId="16475"/>
    <cellStyle name="표준 60 4 2 5 3" xfId="16476"/>
    <cellStyle name="표준 60 4 2 6" xfId="16477"/>
    <cellStyle name="표준 60 4 2 6 2" xfId="16478"/>
    <cellStyle name="표준 60 4 2 7" xfId="16479"/>
    <cellStyle name="표준 60 4 3" xfId="16480"/>
    <cellStyle name="표준 60 4 3 2" xfId="16481"/>
    <cellStyle name="표준 60 4 3 2 2" xfId="16482"/>
    <cellStyle name="표준 60 4 3 2 2 2" xfId="16483"/>
    <cellStyle name="표준 60 4 3 2 2 2 2" xfId="16484"/>
    <cellStyle name="표준 60 4 3 2 2 2 2 2" xfId="16485"/>
    <cellStyle name="표준 60 4 3 2 2 2 3" xfId="16486"/>
    <cellStyle name="표준 60 4 3 2 2 3" xfId="16487"/>
    <cellStyle name="표준 60 4 3 2 2 3 2" xfId="16488"/>
    <cellStyle name="표준 60 4 3 2 2 4" xfId="16489"/>
    <cellStyle name="표준 60 4 3 2 3" xfId="16490"/>
    <cellStyle name="표준 60 4 3 2 3 2" xfId="16491"/>
    <cellStyle name="표준 60 4 3 2 3 2 2" xfId="16492"/>
    <cellStyle name="표준 60 4 3 2 3 2 2 2" xfId="16493"/>
    <cellStyle name="표준 60 4 3 2 3 2 3" xfId="16494"/>
    <cellStyle name="표준 60 4 3 2 3 3" xfId="16495"/>
    <cellStyle name="표준 60 4 3 2 3 3 2" xfId="16496"/>
    <cellStyle name="표준 60 4 3 2 3 4" xfId="16497"/>
    <cellStyle name="표준 60 4 3 2 4" xfId="16498"/>
    <cellStyle name="표준 60 4 3 2 4 2" xfId="16499"/>
    <cellStyle name="표준 60 4 3 2 4 2 2" xfId="16500"/>
    <cellStyle name="표준 60 4 3 2 4 3" xfId="16501"/>
    <cellStyle name="표준 60 4 3 2 5" xfId="16502"/>
    <cellStyle name="표준 60 4 3 2 5 2" xfId="16503"/>
    <cellStyle name="표준 60 4 3 2 6" xfId="16504"/>
    <cellStyle name="표준 60 4 3 3" xfId="16505"/>
    <cellStyle name="표준 60 4 3 3 2" xfId="16506"/>
    <cellStyle name="표준 60 4 3 3 2 2" xfId="16507"/>
    <cellStyle name="표준 60 4 3 3 2 2 2" xfId="16508"/>
    <cellStyle name="표준 60 4 3 3 2 3" xfId="16509"/>
    <cellStyle name="표준 60 4 3 3 3" xfId="16510"/>
    <cellStyle name="표준 60 4 3 3 3 2" xfId="16511"/>
    <cellStyle name="표준 60 4 3 3 4" xfId="16512"/>
    <cellStyle name="표준 60 4 3 4" xfId="16513"/>
    <cellStyle name="표준 60 4 3 4 2" xfId="16514"/>
    <cellStyle name="표준 60 4 3 4 2 2" xfId="16515"/>
    <cellStyle name="표준 60 4 3 4 2 2 2" xfId="16516"/>
    <cellStyle name="표준 60 4 3 4 2 3" xfId="16517"/>
    <cellStyle name="표준 60 4 3 4 3" xfId="16518"/>
    <cellStyle name="표준 60 4 3 4 3 2" xfId="16519"/>
    <cellStyle name="표준 60 4 3 4 4" xfId="16520"/>
    <cellStyle name="표준 60 4 3 5" xfId="16521"/>
    <cellStyle name="표준 60 4 3 5 2" xfId="16522"/>
    <cellStyle name="표준 60 4 3 5 2 2" xfId="16523"/>
    <cellStyle name="표준 60 4 3 5 3" xfId="16524"/>
    <cellStyle name="표준 60 4 3 6" xfId="16525"/>
    <cellStyle name="표준 60 4 3 6 2" xfId="16526"/>
    <cellStyle name="표준 60 4 3 7" xfId="16527"/>
    <cellStyle name="표준 60 4 4" xfId="16528"/>
    <cellStyle name="표준 60 4 4 2" xfId="16529"/>
    <cellStyle name="표준 60 4 4 2 2" xfId="16530"/>
    <cellStyle name="표준 60 4 4 2 2 2" xfId="16531"/>
    <cellStyle name="표준 60 4 4 2 2 2 2" xfId="16532"/>
    <cellStyle name="표준 60 4 4 2 2 3" xfId="16533"/>
    <cellStyle name="표준 60 4 4 2 3" xfId="16534"/>
    <cellStyle name="표준 60 4 4 2 3 2" xfId="16535"/>
    <cellStyle name="표준 60 4 4 2 4" xfId="16536"/>
    <cellStyle name="표준 60 4 4 3" xfId="16537"/>
    <cellStyle name="표준 60 4 4 3 2" xfId="16538"/>
    <cellStyle name="표준 60 4 4 3 2 2" xfId="16539"/>
    <cellStyle name="표준 60 4 4 3 2 2 2" xfId="16540"/>
    <cellStyle name="표준 60 4 4 3 2 3" xfId="16541"/>
    <cellStyle name="표준 60 4 4 3 3" xfId="16542"/>
    <cellStyle name="표준 60 4 4 3 3 2" xfId="16543"/>
    <cellStyle name="표준 60 4 4 3 4" xfId="16544"/>
    <cellStyle name="표준 60 4 4 4" xfId="16545"/>
    <cellStyle name="표준 60 4 4 4 2" xfId="16546"/>
    <cellStyle name="표준 60 4 4 4 2 2" xfId="16547"/>
    <cellStyle name="표준 60 4 4 4 3" xfId="16548"/>
    <cellStyle name="표준 60 4 4 5" xfId="16549"/>
    <cellStyle name="표준 60 4 4 5 2" xfId="16550"/>
    <cellStyle name="표준 60 4 4 6" xfId="16551"/>
    <cellStyle name="표준 60 4 5" xfId="16552"/>
    <cellStyle name="표준 60 4 5 2" xfId="16553"/>
    <cellStyle name="표준 60 4 5 2 2" xfId="16554"/>
    <cellStyle name="표준 60 4 5 2 2 2" xfId="16555"/>
    <cellStyle name="표준 60 4 5 2 3" xfId="16556"/>
    <cellStyle name="표준 60 4 5 3" xfId="16557"/>
    <cellStyle name="표준 60 4 5 3 2" xfId="16558"/>
    <cellStyle name="표준 60 4 5 4" xfId="16559"/>
    <cellStyle name="표준 60 4 6" xfId="16560"/>
    <cellStyle name="표준 60 4 6 2" xfId="16561"/>
    <cellStyle name="표준 60 4 6 2 2" xfId="16562"/>
    <cellStyle name="표준 60 4 6 2 2 2" xfId="16563"/>
    <cellStyle name="표준 60 4 6 2 3" xfId="16564"/>
    <cellStyle name="표준 60 4 6 3" xfId="16565"/>
    <cellStyle name="표준 60 4 6 3 2" xfId="16566"/>
    <cellStyle name="표준 60 4 6 4" xfId="16567"/>
    <cellStyle name="표준 60 4 7" xfId="16568"/>
    <cellStyle name="표준 60 4 7 2" xfId="16569"/>
    <cellStyle name="표준 60 4 7 2 2" xfId="16570"/>
    <cellStyle name="표준 60 4 7 3" xfId="16571"/>
    <cellStyle name="표준 60 4 8" xfId="16572"/>
    <cellStyle name="표준 60 4 8 2" xfId="16573"/>
    <cellStyle name="표준 60 4 9" xfId="16574"/>
    <cellStyle name="표준 60 5" xfId="16575"/>
    <cellStyle name="표준 60 5 2" xfId="16576"/>
    <cellStyle name="표준 60 5 2 2" xfId="16577"/>
    <cellStyle name="표준 60 5 2 2 2" xfId="16578"/>
    <cellStyle name="표준 60 5 2 2 2 2" xfId="16579"/>
    <cellStyle name="표준 60 5 2 2 2 2 2" xfId="16580"/>
    <cellStyle name="표준 60 5 2 2 2 3" xfId="16581"/>
    <cellStyle name="표준 60 5 2 2 3" xfId="16582"/>
    <cellStyle name="표준 60 5 2 2 3 2" xfId="16583"/>
    <cellStyle name="표준 60 5 2 2 4" xfId="16584"/>
    <cellStyle name="표준 60 5 2 3" xfId="16585"/>
    <cellStyle name="표준 60 5 2 3 2" xfId="16586"/>
    <cellStyle name="표준 60 5 2 3 2 2" xfId="16587"/>
    <cellStyle name="표준 60 5 2 3 2 2 2" xfId="16588"/>
    <cellStyle name="표준 60 5 2 3 2 3" xfId="16589"/>
    <cellStyle name="표준 60 5 2 3 3" xfId="16590"/>
    <cellStyle name="표준 60 5 2 3 3 2" xfId="16591"/>
    <cellStyle name="표준 60 5 2 3 4" xfId="16592"/>
    <cellStyle name="표준 60 5 2 4" xfId="16593"/>
    <cellStyle name="표준 60 5 2 4 2" xfId="16594"/>
    <cellStyle name="표준 60 5 2 4 2 2" xfId="16595"/>
    <cellStyle name="표준 60 5 2 4 3" xfId="16596"/>
    <cellStyle name="표준 60 5 2 5" xfId="16597"/>
    <cellStyle name="표준 60 5 2 5 2" xfId="16598"/>
    <cellStyle name="표준 60 5 2 6" xfId="16599"/>
    <cellStyle name="표준 60 5 3" xfId="16600"/>
    <cellStyle name="표준 60 5 3 2" xfId="16601"/>
    <cellStyle name="표준 60 5 3 2 2" xfId="16602"/>
    <cellStyle name="표준 60 5 3 2 2 2" xfId="16603"/>
    <cellStyle name="표준 60 5 3 2 3" xfId="16604"/>
    <cellStyle name="표준 60 5 3 3" xfId="16605"/>
    <cellStyle name="표준 60 5 3 3 2" xfId="16606"/>
    <cellStyle name="표준 60 5 3 4" xfId="16607"/>
    <cellStyle name="표준 60 5 4" xfId="16608"/>
    <cellStyle name="표준 60 5 4 2" xfId="16609"/>
    <cellStyle name="표준 60 5 4 2 2" xfId="16610"/>
    <cellStyle name="표준 60 5 4 2 2 2" xfId="16611"/>
    <cellStyle name="표준 60 5 4 2 3" xfId="16612"/>
    <cellStyle name="표준 60 5 4 3" xfId="16613"/>
    <cellStyle name="표준 60 5 4 3 2" xfId="16614"/>
    <cellStyle name="표준 60 5 4 4" xfId="16615"/>
    <cellStyle name="표준 60 5 5" xfId="16616"/>
    <cellStyle name="표준 60 5 5 2" xfId="16617"/>
    <cellStyle name="표준 60 5 5 2 2" xfId="16618"/>
    <cellStyle name="표준 60 5 5 3" xfId="16619"/>
    <cellStyle name="표준 60 5 6" xfId="16620"/>
    <cellStyle name="표준 60 5 6 2" xfId="16621"/>
    <cellStyle name="표준 60 5 7" xfId="16622"/>
    <cellStyle name="표준 60 6" xfId="16623"/>
    <cellStyle name="표준 60 6 2" xfId="16624"/>
    <cellStyle name="표준 60 6 2 2" xfId="16625"/>
    <cellStyle name="표준 60 6 2 2 2" xfId="16626"/>
    <cellStyle name="표준 60 6 2 2 2 2" xfId="16627"/>
    <cellStyle name="표준 60 6 2 2 2 2 2" xfId="16628"/>
    <cellStyle name="표준 60 6 2 2 2 3" xfId="16629"/>
    <cellStyle name="표준 60 6 2 2 3" xfId="16630"/>
    <cellStyle name="표준 60 6 2 2 3 2" xfId="16631"/>
    <cellStyle name="표준 60 6 2 2 4" xfId="16632"/>
    <cellStyle name="표준 60 6 2 3" xfId="16633"/>
    <cellStyle name="표준 60 6 2 3 2" xfId="16634"/>
    <cellStyle name="표준 60 6 2 3 2 2" xfId="16635"/>
    <cellStyle name="표준 60 6 2 3 2 2 2" xfId="16636"/>
    <cellStyle name="표준 60 6 2 3 2 3" xfId="16637"/>
    <cellStyle name="표준 60 6 2 3 3" xfId="16638"/>
    <cellStyle name="표준 60 6 2 3 3 2" xfId="16639"/>
    <cellStyle name="표준 60 6 2 3 4" xfId="16640"/>
    <cellStyle name="표준 60 6 2 4" xfId="16641"/>
    <cellStyle name="표준 60 6 2 4 2" xfId="16642"/>
    <cellStyle name="표준 60 6 2 4 2 2" xfId="16643"/>
    <cellStyle name="표준 60 6 2 4 3" xfId="16644"/>
    <cellStyle name="표준 60 6 2 5" xfId="16645"/>
    <cellStyle name="표준 60 6 2 5 2" xfId="16646"/>
    <cellStyle name="표준 60 6 2 6" xfId="16647"/>
    <cellStyle name="표준 60 6 3" xfId="16648"/>
    <cellStyle name="표준 60 6 3 2" xfId="16649"/>
    <cellStyle name="표준 60 6 3 2 2" xfId="16650"/>
    <cellStyle name="표준 60 6 3 2 2 2" xfId="16651"/>
    <cellStyle name="표준 60 6 3 2 3" xfId="16652"/>
    <cellStyle name="표준 60 6 3 3" xfId="16653"/>
    <cellStyle name="표준 60 6 3 3 2" xfId="16654"/>
    <cellStyle name="표준 60 6 3 4" xfId="16655"/>
    <cellStyle name="표준 60 6 4" xfId="16656"/>
    <cellStyle name="표준 60 6 4 2" xfId="16657"/>
    <cellStyle name="표준 60 6 4 2 2" xfId="16658"/>
    <cellStyle name="표준 60 6 4 2 2 2" xfId="16659"/>
    <cellStyle name="표준 60 6 4 2 3" xfId="16660"/>
    <cellStyle name="표준 60 6 4 3" xfId="16661"/>
    <cellStyle name="표준 60 6 4 3 2" xfId="16662"/>
    <cellStyle name="표준 60 6 4 4" xfId="16663"/>
    <cellStyle name="표준 60 6 5" xfId="16664"/>
    <cellStyle name="표준 60 6 5 2" xfId="16665"/>
    <cellStyle name="표준 60 6 5 2 2" xfId="16666"/>
    <cellStyle name="표준 60 6 5 3" xfId="16667"/>
    <cellStyle name="표준 60 6 6" xfId="16668"/>
    <cellStyle name="표준 60 6 6 2" xfId="16669"/>
    <cellStyle name="표준 60 6 7" xfId="16670"/>
    <cellStyle name="표준 60 7" xfId="16671"/>
    <cellStyle name="표준 60 7 2" xfId="16672"/>
    <cellStyle name="표준 60 7 2 2" xfId="16673"/>
    <cellStyle name="표준 60 7 2 2 2" xfId="16674"/>
    <cellStyle name="표준 60 7 2 2 2 2" xfId="16675"/>
    <cellStyle name="표준 60 7 2 2 3" xfId="16676"/>
    <cellStyle name="표준 60 7 2 3" xfId="16677"/>
    <cellStyle name="표준 60 7 2 3 2" xfId="16678"/>
    <cellStyle name="표준 60 7 2 4" xfId="16679"/>
    <cellStyle name="표준 60 7 3" xfId="16680"/>
    <cellStyle name="표준 60 7 3 2" xfId="16681"/>
    <cellStyle name="표준 60 7 3 2 2" xfId="16682"/>
    <cellStyle name="표준 60 7 3 2 2 2" xfId="16683"/>
    <cellStyle name="표준 60 7 3 2 3" xfId="16684"/>
    <cellStyle name="표준 60 7 3 3" xfId="16685"/>
    <cellStyle name="표준 60 7 3 3 2" xfId="16686"/>
    <cellStyle name="표준 60 7 3 4" xfId="16687"/>
    <cellStyle name="표준 60 7 4" xfId="16688"/>
    <cellStyle name="표준 60 7 4 2" xfId="16689"/>
    <cellStyle name="표준 60 7 4 2 2" xfId="16690"/>
    <cellStyle name="표준 60 7 4 3" xfId="16691"/>
    <cellStyle name="표준 60 7 5" xfId="16692"/>
    <cellStyle name="표준 60 7 5 2" xfId="16693"/>
    <cellStyle name="표준 60 7 6" xfId="16694"/>
    <cellStyle name="표준 60 8" xfId="16695"/>
    <cellStyle name="표준 60 8 2" xfId="16696"/>
    <cellStyle name="표준 60 8 2 2" xfId="16697"/>
    <cellStyle name="표준 60 8 2 2 2" xfId="16698"/>
    <cellStyle name="표준 60 8 2 3" xfId="16699"/>
    <cellStyle name="표준 60 8 3" xfId="16700"/>
    <cellStyle name="표준 60 8 3 2" xfId="16701"/>
    <cellStyle name="표준 60 8 4" xfId="16702"/>
    <cellStyle name="표준 60 9" xfId="16703"/>
    <cellStyle name="표준 60 9 2" xfId="16704"/>
    <cellStyle name="표준 60 9 2 2" xfId="16705"/>
    <cellStyle name="표준 60 9 2 2 2" xfId="16706"/>
    <cellStyle name="표준 60 9 2 3" xfId="16707"/>
    <cellStyle name="표준 60 9 3" xfId="16708"/>
    <cellStyle name="표준 60 9 3 2" xfId="16709"/>
    <cellStyle name="표준 60 9 4" xfId="16710"/>
    <cellStyle name="표준 61" xfId="16711"/>
    <cellStyle name="표준 61 10" xfId="16712"/>
    <cellStyle name="표준 61 10 2" xfId="16713"/>
    <cellStyle name="표준 61 10 2 2" xfId="16714"/>
    <cellStyle name="표준 61 10 3" xfId="16715"/>
    <cellStyle name="표준 61 11" xfId="16716"/>
    <cellStyle name="표준 61 11 2" xfId="16717"/>
    <cellStyle name="표준 61 12" xfId="16718"/>
    <cellStyle name="표준 61 2" xfId="16719"/>
    <cellStyle name="표준 61 2 10" xfId="16720"/>
    <cellStyle name="표준 61 2 2" xfId="16721"/>
    <cellStyle name="표준 61 2 2 2" xfId="16722"/>
    <cellStyle name="표준 61 2 2 2 2" xfId="16723"/>
    <cellStyle name="표준 61 2 2 2 2 2" xfId="16724"/>
    <cellStyle name="표준 61 2 2 2 2 2 2" xfId="16725"/>
    <cellStyle name="표준 61 2 2 2 2 2 2 2" xfId="16726"/>
    <cellStyle name="표준 61 2 2 2 2 2 2 2 2" xfId="16727"/>
    <cellStyle name="표준 61 2 2 2 2 2 2 3" xfId="16728"/>
    <cellStyle name="표준 61 2 2 2 2 2 3" xfId="16729"/>
    <cellStyle name="표준 61 2 2 2 2 2 3 2" xfId="16730"/>
    <cellStyle name="표준 61 2 2 2 2 2 4" xfId="16731"/>
    <cellStyle name="표준 61 2 2 2 2 3" xfId="16732"/>
    <cellStyle name="표준 61 2 2 2 2 3 2" xfId="16733"/>
    <cellStyle name="표준 61 2 2 2 2 3 2 2" xfId="16734"/>
    <cellStyle name="표준 61 2 2 2 2 3 2 2 2" xfId="16735"/>
    <cellStyle name="표준 61 2 2 2 2 3 2 3" xfId="16736"/>
    <cellStyle name="표준 61 2 2 2 2 3 3" xfId="16737"/>
    <cellStyle name="표준 61 2 2 2 2 3 3 2" xfId="16738"/>
    <cellStyle name="표준 61 2 2 2 2 3 4" xfId="16739"/>
    <cellStyle name="표준 61 2 2 2 2 4" xfId="16740"/>
    <cellStyle name="표준 61 2 2 2 2 4 2" xfId="16741"/>
    <cellStyle name="표준 61 2 2 2 2 4 2 2" xfId="16742"/>
    <cellStyle name="표준 61 2 2 2 2 4 3" xfId="16743"/>
    <cellStyle name="표준 61 2 2 2 2 5" xfId="16744"/>
    <cellStyle name="표준 61 2 2 2 2 5 2" xfId="16745"/>
    <cellStyle name="표준 61 2 2 2 2 6" xfId="16746"/>
    <cellStyle name="표준 61 2 2 2 3" xfId="16747"/>
    <cellStyle name="표준 61 2 2 2 3 2" xfId="16748"/>
    <cellStyle name="표준 61 2 2 2 3 2 2" xfId="16749"/>
    <cellStyle name="표준 61 2 2 2 3 2 2 2" xfId="16750"/>
    <cellStyle name="표준 61 2 2 2 3 2 3" xfId="16751"/>
    <cellStyle name="표준 61 2 2 2 3 3" xfId="16752"/>
    <cellStyle name="표준 61 2 2 2 3 3 2" xfId="16753"/>
    <cellStyle name="표준 61 2 2 2 3 4" xfId="16754"/>
    <cellStyle name="표준 61 2 2 2 4" xfId="16755"/>
    <cellStyle name="표준 61 2 2 2 4 2" xfId="16756"/>
    <cellStyle name="표준 61 2 2 2 4 2 2" xfId="16757"/>
    <cellStyle name="표준 61 2 2 2 4 2 2 2" xfId="16758"/>
    <cellStyle name="표준 61 2 2 2 4 2 3" xfId="16759"/>
    <cellStyle name="표준 61 2 2 2 4 3" xfId="16760"/>
    <cellStyle name="표준 61 2 2 2 4 3 2" xfId="16761"/>
    <cellStyle name="표준 61 2 2 2 4 4" xfId="16762"/>
    <cellStyle name="표준 61 2 2 2 5" xfId="16763"/>
    <cellStyle name="표준 61 2 2 2 5 2" xfId="16764"/>
    <cellStyle name="표준 61 2 2 2 5 2 2" xfId="16765"/>
    <cellStyle name="표준 61 2 2 2 5 3" xfId="16766"/>
    <cellStyle name="표준 61 2 2 2 6" xfId="16767"/>
    <cellStyle name="표준 61 2 2 2 6 2" xfId="16768"/>
    <cellStyle name="표준 61 2 2 2 7" xfId="16769"/>
    <cellStyle name="표준 61 2 2 3" xfId="16770"/>
    <cellStyle name="표준 61 2 2 3 2" xfId="16771"/>
    <cellStyle name="표준 61 2 2 3 2 2" xfId="16772"/>
    <cellStyle name="표준 61 2 2 3 2 2 2" xfId="16773"/>
    <cellStyle name="표준 61 2 2 3 2 2 2 2" xfId="16774"/>
    <cellStyle name="표준 61 2 2 3 2 2 2 2 2" xfId="16775"/>
    <cellStyle name="표준 61 2 2 3 2 2 2 3" xfId="16776"/>
    <cellStyle name="표준 61 2 2 3 2 2 3" xfId="16777"/>
    <cellStyle name="표준 61 2 2 3 2 2 3 2" xfId="16778"/>
    <cellStyle name="표준 61 2 2 3 2 2 4" xfId="16779"/>
    <cellStyle name="표준 61 2 2 3 2 3" xfId="16780"/>
    <cellStyle name="표준 61 2 2 3 2 3 2" xfId="16781"/>
    <cellStyle name="표준 61 2 2 3 2 3 2 2" xfId="16782"/>
    <cellStyle name="표준 61 2 2 3 2 3 2 2 2" xfId="16783"/>
    <cellStyle name="표준 61 2 2 3 2 3 2 3" xfId="16784"/>
    <cellStyle name="표준 61 2 2 3 2 3 3" xfId="16785"/>
    <cellStyle name="표준 61 2 2 3 2 3 3 2" xfId="16786"/>
    <cellStyle name="표준 61 2 2 3 2 3 4" xfId="16787"/>
    <cellStyle name="표준 61 2 2 3 2 4" xfId="16788"/>
    <cellStyle name="표준 61 2 2 3 2 4 2" xfId="16789"/>
    <cellStyle name="표준 61 2 2 3 2 4 2 2" xfId="16790"/>
    <cellStyle name="표준 61 2 2 3 2 4 3" xfId="16791"/>
    <cellStyle name="표준 61 2 2 3 2 5" xfId="16792"/>
    <cellStyle name="표준 61 2 2 3 2 5 2" xfId="16793"/>
    <cellStyle name="표준 61 2 2 3 2 6" xfId="16794"/>
    <cellStyle name="표준 61 2 2 3 3" xfId="16795"/>
    <cellStyle name="표준 61 2 2 3 3 2" xfId="16796"/>
    <cellStyle name="표준 61 2 2 3 3 2 2" xfId="16797"/>
    <cellStyle name="표준 61 2 2 3 3 2 2 2" xfId="16798"/>
    <cellStyle name="표준 61 2 2 3 3 2 3" xfId="16799"/>
    <cellStyle name="표준 61 2 2 3 3 3" xfId="16800"/>
    <cellStyle name="표준 61 2 2 3 3 3 2" xfId="16801"/>
    <cellStyle name="표준 61 2 2 3 3 4" xfId="16802"/>
    <cellStyle name="표준 61 2 2 3 4" xfId="16803"/>
    <cellStyle name="표준 61 2 2 3 4 2" xfId="16804"/>
    <cellStyle name="표준 61 2 2 3 4 2 2" xfId="16805"/>
    <cellStyle name="표준 61 2 2 3 4 2 2 2" xfId="16806"/>
    <cellStyle name="표준 61 2 2 3 4 2 3" xfId="16807"/>
    <cellStyle name="표준 61 2 2 3 4 3" xfId="16808"/>
    <cellStyle name="표준 61 2 2 3 4 3 2" xfId="16809"/>
    <cellStyle name="표준 61 2 2 3 4 4" xfId="16810"/>
    <cellStyle name="표준 61 2 2 3 5" xfId="16811"/>
    <cellStyle name="표준 61 2 2 3 5 2" xfId="16812"/>
    <cellStyle name="표준 61 2 2 3 5 2 2" xfId="16813"/>
    <cellStyle name="표준 61 2 2 3 5 3" xfId="16814"/>
    <cellStyle name="표준 61 2 2 3 6" xfId="16815"/>
    <cellStyle name="표준 61 2 2 3 6 2" xfId="16816"/>
    <cellStyle name="표준 61 2 2 3 7" xfId="16817"/>
    <cellStyle name="표준 61 2 2 4" xfId="16818"/>
    <cellStyle name="표준 61 2 2 4 2" xfId="16819"/>
    <cellStyle name="표준 61 2 2 4 2 2" xfId="16820"/>
    <cellStyle name="표준 61 2 2 4 2 2 2" xfId="16821"/>
    <cellStyle name="표준 61 2 2 4 2 2 2 2" xfId="16822"/>
    <cellStyle name="표준 61 2 2 4 2 2 3" xfId="16823"/>
    <cellStyle name="표준 61 2 2 4 2 3" xfId="16824"/>
    <cellStyle name="표준 61 2 2 4 2 3 2" xfId="16825"/>
    <cellStyle name="표준 61 2 2 4 2 4" xfId="16826"/>
    <cellStyle name="표준 61 2 2 4 3" xfId="16827"/>
    <cellStyle name="표준 61 2 2 4 3 2" xfId="16828"/>
    <cellStyle name="표준 61 2 2 4 3 2 2" xfId="16829"/>
    <cellStyle name="표준 61 2 2 4 3 2 2 2" xfId="16830"/>
    <cellStyle name="표준 61 2 2 4 3 2 3" xfId="16831"/>
    <cellStyle name="표준 61 2 2 4 3 3" xfId="16832"/>
    <cellStyle name="표준 61 2 2 4 3 3 2" xfId="16833"/>
    <cellStyle name="표준 61 2 2 4 3 4" xfId="16834"/>
    <cellStyle name="표준 61 2 2 4 4" xfId="16835"/>
    <cellStyle name="표준 61 2 2 4 4 2" xfId="16836"/>
    <cellStyle name="표준 61 2 2 4 4 2 2" xfId="16837"/>
    <cellStyle name="표준 61 2 2 4 4 3" xfId="16838"/>
    <cellStyle name="표준 61 2 2 4 5" xfId="16839"/>
    <cellStyle name="표준 61 2 2 4 5 2" xfId="16840"/>
    <cellStyle name="표준 61 2 2 4 6" xfId="16841"/>
    <cellStyle name="표준 61 2 2 5" xfId="16842"/>
    <cellStyle name="표준 61 2 2 5 2" xfId="16843"/>
    <cellStyle name="표준 61 2 2 5 2 2" xfId="16844"/>
    <cellStyle name="표준 61 2 2 5 2 2 2" xfId="16845"/>
    <cellStyle name="표준 61 2 2 5 2 3" xfId="16846"/>
    <cellStyle name="표준 61 2 2 5 3" xfId="16847"/>
    <cellStyle name="표준 61 2 2 5 3 2" xfId="16848"/>
    <cellStyle name="표준 61 2 2 5 4" xfId="16849"/>
    <cellStyle name="표준 61 2 2 6" xfId="16850"/>
    <cellStyle name="표준 61 2 2 6 2" xfId="16851"/>
    <cellStyle name="표준 61 2 2 6 2 2" xfId="16852"/>
    <cellStyle name="표준 61 2 2 6 2 2 2" xfId="16853"/>
    <cellStyle name="표준 61 2 2 6 2 3" xfId="16854"/>
    <cellStyle name="표준 61 2 2 6 3" xfId="16855"/>
    <cellStyle name="표준 61 2 2 6 3 2" xfId="16856"/>
    <cellStyle name="표준 61 2 2 6 4" xfId="16857"/>
    <cellStyle name="표준 61 2 2 7" xfId="16858"/>
    <cellStyle name="표준 61 2 2 7 2" xfId="16859"/>
    <cellStyle name="표준 61 2 2 7 2 2" xfId="16860"/>
    <cellStyle name="표준 61 2 2 7 3" xfId="16861"/>
    <cellStyle name="표준 61 2 2 8" xfId="16862"/>
    <cellStyle name="표준 61 2 2 8 2" xfId="16863"/>
    <cellStyle name="표준 61 2 2 9" xfId="16864"/>
    <cellStyle name="표준 61 2 3" xfId="16865"/>
    <cellStyle name="표준 61 2 3 2" xfId="16866"/>
    <cellStyle name="표준 61 2 3 2 2" xfId="16867"/>
    <cellStyle name="표준 61 2 3 2 2 2" xfId="16868"/>
    <cellStyle name="표준 61 2 3 2 2 2 2" xfId="16869"/>
    <cellStyle name="표준 61 2 3 2 2 2 2 2" xfId="16870"/>
    <cellStyle name="표준 61 2 3 2 2 2 3" xfId="16871"/>
    <cellStyle name="표준 61 2 3 2 2 3" xfId="16872"/>
    <cellStyle name="표준 61 2 3 2 2 3 2" xfId="16873"/>
    <cellStyle name="표준 61 2 3 2 2 4" xfId="16874"/>
    <cellStyle name="표준 61 2 3 2 3" xfId="16875"/>
    <cellStyle name="표준 61 2 3 2 3 2" xfId="16876"/>
    <cellStyle name="표준 61 2 3 2 3 2 2" xfId="16877"/>
    <cellStyle name="표준 61 2 3 2 3 2 2 2" xfId="16878"/>
    <cellStyle name="표준 61 2 3 2 3 2 3" xfId="16879"/>
    <cellStyle name="표준 61 2 3 2 3 3" xfId="16880"/>
    <cellStyle name="표준 61 2 3 2 3 3 2" xfId="16881"/>
    <cellStyle name="표준 61 2 3 2 3 4" xfId="16882"/>
    <cellStyle name="표준 61 2 3 2 4" xfId="16883"/>
    <cellStyle name="표준 61 2 3 2 4 2" xfId="16884"/>
    <cellStyle name="표준 61 2 3 2 4 2 2" xfId="16885"/>
    <cellStyle name="표준 61 2 3 2 4 3" xfId="16886"/>
    <cellStyle name="표준 61 2 3 2 5" xfId="16887"/>
    <cellStyle name="표준 61 2 3 2 5 2" xfId="16888"/>
    <cellStyle name="표준 61 2 3 2 6" xfId="16889"/>
    <cellStyle name="표준 61 2 3 3" xfId="16890"/>
    <cellStyle name="표준 61 2 3 3 2" xfId="16891"/>
    <cellStyle name="표준 61 2 3 3 2 2" xfId="16892"/>
    <cellStyle name="표준 61 2 3 3 2 2 2" xfId="16893"/>
    <cellStyle name="표준 61 2 3 3 2 3" xfId="16894"/>
    <cellStyle name="표준 61 2 3 3 3" xfId="16895"/>
    <cellStyle name="표준 61 2 3 3 3 2" xfId="16896"/>
    <cellStyle name="표준 61 2 3 3 4" xfId="16897"/>
    <cellStyle name="표준 61 2 3 4" xfId="16898"/>
    <cellStyle name="표준 61 2 3 4 2" xfId="16899"/>
    <cellStyle name="표준 61 2 3 4 2 2" xfId="16900"/>
    <cellStyle name="표준 61 2 3 4 2 2 2" xfId="16901"/>
    <cellStyle name="표준 61 2 3 4 2 3" xfId="16902"/>
    <cellStyle name="표준 61 2 3 4 3" xfId="16903"/>
    <cellStyle name="표준 61 2 3 4 3 2" xfId="16904"/>
    <cellStyle name="표준 61 2 3 4 4" xfId="16905"/>
    <cellStyle name="표준 61 2 3 5" xfId="16906"/>
    <cellStyle name="표준 61 2 3 5 2" xfId="16907"/>
    <cellStyle name="표준 61 2 3 5 2 2" xfId="16908"/>
    <cellStyle name="표준 61 2 3 5 3" xfId="16909"/>
    <cellStyle name="표준 61 2 3 6" xfId="16910"/>
    <cellStyle name="표준 61 2 3 6 2" xfId="16911"/>
    <cellStyle name="표준 61 2 3 7" xfId="16912"/>
    <cellStyle name="표준 61 2 4" xfId="16913"/>
    <cellStyle name="표준 61 2 4 2" xfId="16914"/>
    <cellStyle name="표준 61 2 4 2 2" xfId="16915"/>
    <cellStyle name="표준 61 2 4 2 2 2" xfId="16916"/>
    <cellStyle name="표준 61 2 4 2 2 2 2" xfId="16917"/>
    <cellStyle name="표준 61 2 4 2 2 2 2 2" xfId="16918"/>
    <cellStyle name="표준 61 2 4 2 2 2 3" xfId="16919"/>
    <cellStyle name="표준 61 2 4 2 2 3" xfId="16920"/>
    <cellStyle name="표준 61 2 4 2 2 3 2" xfId="16921"/>
    <cellStyle name="표준 61 2 4 2 2 4" xfId="16922"/>
    <cellStyle name="표준 61 2 4 2 3" xfId="16923"/>
    <cellStyle name="표준 61 2 4 2 3 2" xfId="16924"/>
    <cellStyle name="표준 61 2 4 2 3 2 2" xfId="16925"/>
    <cellStyle name="표준 61 2 4 2 3 2 2 2" xfId="16926"/>
    <cellStyle name="표준 61 2 4 2 3 2 3" xfId="16927"/>
    <cellStyle name="표준 61 2 4 2 3 3" xfId="16928"/>
    <cellStyle name="표준 61 2 4 2 3 3 2" xfId="16929"/>
    <cellStyle name="표준 61 2 4 2 3 4" xfId="16930"/>
    <cellStyle name="표준 61 2 4 2 4" xfId="16931"/>
    <cellStyle name="표준 61 2 4 2 4 2" xfId="16932"/>
    <cellStyle name="표준 61 2 4 2 4 2 2" xfId="16933"/>
    <cellStyle name="표준 61 2 4 2 4 3" xfId="16934"/>
    <cellStyle name="표준 61 2 4 2 5" xfId="16935"/>
    <cellStyle name="표준 61 2 4 2 5 2" xfId="16936"/>
    <cellStyle name="표준 61 2 4 2 6" xfId="16937"/>
    <cellStyle name="표준 61 2 4 3" xfId="16938"/>
    <cellStyle name="표준 61 2 4 3 2" xfId="16939"/>
    <cellStyle name="표준 61 2 4 3 2 2" xfId="16940"/>
    <cellStyle name="표준 61 2 4 3 2 2 2" xfId="16941"/>
    <cellStyle name="표준 61 2 4 3 2 3" xfId="16942"/>
    <cellStyle name="표준 61 2 4 3 3" xfId="16943"/>
    <cellStyle name="표준 61 2 4 3 3 2" xfId="16944"/>
    <cellStyle name="표준 61 2 4 3 4" xfId="16945"/>
    <cellStyle name="표준 61 2 4 4" xfId="16946"/>
    <cellStyle name="표준 61 2 4 4 2" xfId="16947"/>
    <cellStyle name="표준 61 2 4 4 2 2" xfId="16948"/>
    <cellStyle name="표준 61 2 4 4 2 2 2" xfId="16949"/>
    <cellStyle name="표준 61 2 4 4 2 3" xfId="16950"/>
    <cellStyle name="표준 61 2 4 4 3" xfId="16951"/>
    <cellStyle name="표준 61 2 4 4 3 2" xfId="16952"/>
    <cellStyle name="표준 61 2 4 4 4" xfId="16953"/>
    <cellStyle name="표준 61 2 4 5" xfId="16954"/>
    <cellStyle name="표준 61 2 4 5 2" xfId="16955"/>
    <cellStyle name="표준 61 2 4 5 2 2" xfId="16956"/>
    <cellStyle name="표준 61 2 4 5 3" xfId="16957"/>
    <cellStyle name="표준 61 2 4 6" xfId="16958"/>
    <cellStyle name="표준 61 2 4 6 2" xfId="16959"/>
    <cellStyle name="표준 61 2 4 7" xfId="16960"/>
    <cellStyle name="표준 61 2 5" xfId="16961"/>
    <cellStyle name="표준 61 2 5 2" xfId="16962"/>
    <cellStyle name="표준 61 2 5 2 2" xfId="16963"/>
    <cellStyle name="표준 61 2 5 2 2 2" xfId="16964"/>
    <cellStyle name="표준 61 2 5 2 2 2 2" xfId="16965"/>
    <cellStyle name="표준 61 2 5 2 2 3" xfId="16966"/>
    <cellStyle name="표준 61 2 5 2 3" xfId="16967"/>
    <cellStyle name="표준 61 2 5 2 3 2" xfId="16968"/>
    <cellStyle name="표준 61 2 5 2 4" xfId="16969"/>
    <cellStyle name="표준 61 2 5 3" xfId="16970"/>
    <cellStyle name="표준 61 2 5 3 2" xfId="16971"/>
    <cellStyle name="표준 61 2 5 3 2 2" xfId="16972"/>
    <cellStyle name="표준 61 2 5 3 2 2 2" xfId="16973"/>
    <cellStyle name="표준 61 2 5 3 2 3" xfId="16974"/>
    <cellStyle name="표준 61 2 5 3 3" xfId="16975"/>
    <cellStyle name="표준 61 2 5 3 3 2" xfId="16976"/>
    <cellStyle name="표준 61 2 5 3 4" xfId="16977"/>
    <cellStyle name="표준 61 2 5 4" xfId="16978"/>
    <cellStyle name="표준 61 2 5 4 2" xfId="16979"/>
    <cellStyle name="표준 61 2 5 4 2 2" xfId="16980"/>
    <cellStyle name="표준 61 2 5 4 3" xfId="16981"/>
    <cellStyle name="표준 61 2 5 5" xfId="16982"/>
    <cellStyle name="표준 61 2 5 5 2" xfId="16983"/>
    <cellStyle name="표준 61 2 5 6" xfId="16984"/>
    <cellStyle name="표준 61 2 6" xfId="16985"/>
    <cellStyle name="표준 61 2 6 2" xfId="16986"/>
    <cellStyle name="표준 61 2 6 2 2" xfId="16987"/>
    <cellStyle name="표준 61 2 6 2 2 2" xfId="16988"/>
    <cellStyle name="표준 61 2 6 2 3" xfId="16989"/>
    <cellStyle name="표준 61 2 6 3" xfId="16990"/>
    <cellStyle name="표준 61 2 6 3 2" xfId="16991"/>
    <cellStyle name="표준 61 2 6 4" xfId="16992"/>
    <cellStyle name="표준 61 2 7" xfId="16993"/>
    <cellStyle name="표준 61 2 7 2" xfId="16994"/>
    <cellStyle name="표준 61 2 7 2 2" xfId="16995"/>
    <cellStyle name="표준 61 2 7 2 2 2" xfId="16996"/>
    <cellStyle name="표준 61 2 7 2 3" xfId="16997"/>
    <cellStyle name="표준 61 2 7 3" xfId="16998"/>
    <cellStyle name="표준 61 2 7 3 2" xfId="16999"/>
    <cellStyle name="표준 61 2 7 4" xfId="17000"/>
    <cellStyle name="표준 61 2 8" xfId="17001"/>
    <cellStyle name="표준 61 2 8 2" xfId="17002"/>
    <cellStyle name="표준 61 2 8 2 2" xfId="17003"/>
    <cellStyle name="표준 61 2 8 3" xfId="17004"/>
    <cellStyle name="표준 61 2 9" xfId="17005"/>
    <cellStyle name="표준 61 2 9 2" xfId="17006"/>
    <cellStyle name="표준 61 3" xfId="17007"/>
    <cellStyle name="표준 61 3 10" xfId="17008"/>
    <cellStyle name="표준 61 3 2" xfId="17009"/>
    <cellStyle name="표준 61 3 2 2" xfId="17010"/>
    <cellStyle name="표준 61 3 2 2 2" xfId="17011"/>
    <cellStyle name="표준 61 3 2 2 2 2" xfId="17012"/>
    <cellStyle name="표준 61 3 2 2 2 2 2" xfId="17013"/>
    <cellStyle name="표준 61 3 2 2 2 2 2 2" xfId="17014"/>
    <cellStyle name="표준 61 3 2 2 2 2 2 2 2" xfId="17015"/>
    <cellStyle name="표준 61 3 2 2 2 2 2 3" xfId="17016"/>
    <cellStyle name="표준 61 3 2 2 2 2 3" xfId="17017"/>
    <cellStyle name="표준 61 3 2 2 2 2 3 2" xfId="17018"/>
    <cellStyle name="표준 61 3 2 2 2 2 4" xfId="17019"/>
    <cellStyle name="표준 61 3 2 2 2 3" xfId="17020"/>
    <cellStyle name="표준 61 3 2 2 2 3 2" xfId="17021"/>
    <cellStyle name="표준 61 3 2 2 2 3 2 2" xfId="17022"/>
    <cellStyle name="표준 61 3 2 2 2 3 2 2 2" xfId="17023"/>
    <cellStyle name="표준 61 3 2 2 2 3 2 3" xfId="17024"/>
    <cellStyle name="표준 61 3 2 2 2 3 3" xfId="17025"/>
    <cellStyle name="표준 61 3 2 2 2 3 3 2" xfId="17026"/>
    <cellStyle name="표준 61 3 2 2 2 3 4" xfId="17027"/>
    <cellStyle name="표준 61 3 2 2 2 4" xfId="17028"/>
    <cellStyle name="표준 61 3 2 2 2 4 2" xfId="17029"/>
    <cellStyle name="표준 61 3 2 2 2 4 2 2" xfId="17030"/>
    <cellStyle name="표준 61 3 2 2 2 4 3" xfId="17031"/>
    <cellStyle name="표준 61 3 2 2 2 5" xfId="17032"/>
    <cellStyle name="표준 61 3 2 2 2 5 2" xfId="17033"/>
    <cellStyle name="표준 61 3 2 2 2 6" xfId="17034"/>
    <cellStyle name="표준 61 3 2 2 3" xfId="17035"/>
    <cellStyle name="표준 61 3 2 2 3 2" xfId="17036"/>
    <cellStyle name="표준 61 3 2 2 3 2 2" xfId="17037"/>
    <cellStyle name="표준 61 3 2 2 3 2 2 2" xfId="17038"/>
    <cellStyle name="표준 61 3 2 2 3 2 3" xfId="17039"/>
    <cellStyle name="표준 61 3 2 2 3 3" xfId="17040"/>
    <cellStyle name="표준 61 3 2 2 3 3 2" xfId="17041"/>
    <cellStyle name="표준 61 3 2 2 3 4" xfId="17042"/>
    <cellStyle name="표준 61 3 2 2 4" xfId="17043"/>
    <cellStyle name="표준 61 3 2 2 4 2" xfId="17044"/>
    <cellStyle name="표준 61 3 2 2 4 2 2" xfId="17045"/>
    <cellStyle name="표준 61 3 2 2 4 2 2 2" xfId="17046"/>
    <cellStyle name="표준 61 3 2 2 4 2 3" xfId="17047"/>
    <cellStyle name="표준 61 3 2 2 4 3" xfId="17048"/>
    <cellStyle name="표준 61 3 2 2 4 3 2" xfId="17049"/>
    <cellStyle name="표준 61 3 2 2 4 4" xfId="17050"/>
    <cellStyle name="표준 61 3 2 2 5" xfId="17051"/>
    <cellStyle name="표준 61 3 2 2 5 2" xfId="17052"/>
    <cellStyle name="표준 61 3 2 2 5 2 2" xfId="17053"/>
    <cellStyle name="표준 61 3 2 2 5 3" xfId="17054"/>
    <cellStyle name="표준 61 3 2 2 6" xfId="17055"/>
    <cellStyle name="표준 61 3 2 2 6 2" xfId="17056"/>
    <cellStyle name="표준 61 3 2 2 7" xfId="17057"/>
    <cellStyle name="표준 61 3 2 3" xfId="17058"/>
    <cellStyle name="표준 61 3 2 3 2" xfId="17059"/>
    <cellStyle name="표준 61 3 2 3 2 2" xfId="17060"/>
    <cellStyle name="표준 61 3 2 3 2 2 2" xfId="17061"/>
    <cellStyle name="표준 61 3 2 3 2 2 2 2" xfId="17062"/>
    <cellStyle name="표준 61 3 2 3 2 2 2 2 2" xfId="17063"/>
    <cellStyle name="표준 61 3 2 3 2 2 2 3" xfId="17064"/>
    <cellStyle name="표준 61 3 2 3 2 2 3" xfId="17065"/>
    <cellStyle name="표준 61 3 2 3 2 2 3 2" xfId="17066"/>
    <cellStyle name="표준 61 3 2 3 2 2 4" xfId="17067"/>
    <cellStyle name="표준 61 3 2 3 2 3" xfId="17068"/>
    <cellStyle name="표준 61 3 2 3 2 3 2" xfId="17069"/>
    <cellStyle name="표준 61 3 2 3 2 3 2 2" xfId="17070"/>
    <cellStyle name="표준 61 3 2 3 2 3 2 2 2" xfId="17071"/>
    <cellStyle name="표준 61 3 2 3 2 3 2 3" xfId="17072"/>
    <cellStyle name="표준 61 3 2 3 2 3 3" xfId="17073"/>
    <cellStyle name="표준 61 3 2 3 2 3 3 2" xfId="17074"/>
    <cellStyle name="표준 61 3 2 3 2 3 4" xfId="17075"/>
    <cellStyle name="표준 61 3 2 3 2 4" xfId="17076"/>
    <cellStyle name="표준 61 3 2 3 2 4 2" xfId="17077"/>
    <cellStyle name="표준 61 3 2 3 2 4 2 2" xfId="17078"/>
    <cellStyle name="표준 61 3 2 3 2 4 3" xfId="17079"/>
    <cellStyle name="표준 61 3 2 3 2 5" xfId="17080"/>
    <cellStyle name="표준 61 3 2 3 2 5 2" xfId="17081"/>
    <cellStyle name="표준 61 3 2 3 2 6" xfId="17082"/>
    <cellStyle name="표준 61 3 2 3 3" xfId="17083"/>
    <cellStyle name="표준 61 3 2 3 3 2" xfId="17084"/>
    <cellStyle name="표준 61 3 2 3 3 2 2" xfId="17085"/>
    <cellStyle name="표준 61 3 2 3 3 2 2 2" xfId="17086"/>
    <cellStyle name="표준 61 3 2 3 3 2 3" xfId="17087"/>
    <cellStyle name="표준 61 3 2 3 3 3" xfId="17088"/>
    <cellStyle name="표준 61 3 2 3 3 3 2" xfId="17089"/>
    <cellStyle name="표준 61 3 2 3 3 4" xfId="17090"/>
    <cellStyle name="표준 61 3 2 3 4" xfId="17091"/>
    <cellStyle name="표준 61 3 2 3 4 2" xfId="17092"/>
    <cellStyle name="표준 61 3 2 3 4 2 2" xfId="17093"/>
    <cellStyle name="표준 61 3 2 3 4 2 2 2" xfId="17094"/>
    <cellStyle name="표준 61 3 2 3 4 2 3" xfId="17095"/>
    <cellStyle name="표준 61 3 2 3 4 3" xfId="17096"/>
    <cellStyle name="표준 61 3 2 3 4 3 2" xfId="17097"/>
    <cellStyle name="표준 61 3 2 3 4 4" xfId="17098"/>
    <cellStyle name="표준 61 3 2 3 5" xfId="17099"/>
    <cellStyle name="표준 61 3 2 3 5 2" xfId="17100"/>
    <cellStyle name="표준 61 3 2 3 5 2 2" xfId="17101"/>
    <cellStyle name="표준 61 3 2 3 5 3" xfId="17102"/>
    <cellStyle name="표준 61 3 2 3 6" xfId="17103"/>
    <cellStyle name="표준 61 3 2 3 6 2" xfId="17104"/>
    <cellStyle name="표준 61 3 2 3 7" xfId="17105"/>
    <cellStyle name="표준 61 3 2 4" xfId="17106"/>
    <cellStyle name="표준 61 3 2 4 2" xfId="17107"/>
    <cellStyle name="표준 61 3 2 4 2 2" xfId="17108"/>
    <cellStyle name="표준 61 3 2 4 2 2 2" xfId="17109"/>
    <cellStyle name="표준 61 3 2 4 2 2 2 2" xfId="17110"/>
    <cellStyle name="표준 61 3 2 4 2 2 3" xfId="17111"/>
    <cellStyle name="표준 61 3 2 4 2 3" xfId="17112"/>
    <cellStyle name="표준 61 3 2 4 2 3 2" xfId="17113"/>
    <cellStyle name="표준 61 3 2 4 2 4" xfId="17114"/>
    <cellStyle name="표준 61 3 2 4 3" xfId="17115"/>
    <cellStyle name="표준 61 3 2 4 3 2" xfId="17116"/>
    <cellStyle name="표준 61 3 2 4 3 2 2" xfId="17117"/>
    <cellStyle name="표준 61 3 2 4 3 2 2 2" xfId="17118"/>
    <cellStyle name="표준 61 3 2 4 3 2 3" xfId="17119"/>
    <cellStyle name="표준 61 3 2 4 3 3" xfId="17120"/>
    <cellStyle name="표준 61 3 2 4 3 3 2" xfId="17121"/>
    <cellStyle name="표준 61 3 2 4 3 4" xfId="17122"/>
    <cellStyle name="표준 61 3 2 4 4" xfId="17123"/>
    <cellStyle name="표준 61 3 2 4 4 2" xfId="17124"/>
    <cellStyle name="표준 61 3 2 4 4 2 2" xfId="17125"/>
    <cellStyle name="표준 61 3 2 4 4 3" xfId="17126"/>
    <cellStyle name="표준 61 3 2 4 5" xfId="17127"/>
    <cellStyle name="표준 61 3 2 4 5 2" xfId="17128"/>
    <cellStyle name="표준 61 3 2 4 6" xfId="17129"/>
    <cellStyle name="표준 61 3 2 5" xfId="17130"/>
    <cellStyle name="표준 61 3 2 5 2" xfId="17131"/>
    <cellStyle name="표준 61 3 2 5 2 2" xfId="17132"/>
    <cellStyle name="표준 61 3 2 5 2 2 2" xfId="17133"/>
    <cellStyle name="표준 61 3 2 5 2 3" xfId="17134"/>
    <cellStyle name="표준 61 3 2 5 3" xfId="17135"/>
    <cellStyle name="표준 61 3 2 5 3 2" xfId="17136"/>
    <cellStyle name="표준 61 3 2 5 4" xfId="17137"/>
    <cellStyle name="표준 61 3 2 6" xfId="17138"/>
    <cellStyle name="표준 61 3 2 6 2" xfId="17139"/>
    <cellStyle name="표준 61 3 2 6 2 2" xfId="17140"/>
    <cellStyle name="표준 61 3 2 6 2 2 2" xfId="17141"/>
    <cellStyle name="표준 61 3 2 6 2 3" xfId="17142"/>
    <cellStyle name="표준 61 3 2 6 3" xfId="17143"/>
    <cellStyle name="표준 61 3 2 6 3 2" xfId="17144"/>
    <cellStyle name="표준 61 3 2 6 4" xfId="17145"/>
    <cellStyle name="표준 61 3 2 7" xfId="17146"/>
    <cellStyle name="표준 61 3 2 7 2" xfId="17147"/>
    <cellStyle name="표준 61 3 2 7 2 2" xfId="17148"/>
    <cellStyle name="표준 61 3 2 7 3" xfId="17149"/>
    <cellStyle name="표준 61 3 2 8" xfId="17150"/>
    <cellStyle name="표준 61 3 2 8 2" xfId="17151"/>
    <cellStyle name="표준 61 3 2 9" xfId="17152"/>
    <cellStyle name="표준 61 3 3" xfId="17153"/>
    <cellStyle name="표준 61 3 3 2" xfId="17154"/>
    <cellStyle name="표준 61 3 3 2 2" xfId="17155"/>
    <cellStyle name="표준 61 3 3 2 2 2" xfId="17156"/>
    <cellStyle name="표준 61 3 3 2 2 2 2" xfId="17157"/>
    <cellStyle name="표준 61 3 3 2 2 2 2 2" xfId="17158"/>
    <cellStyle name="표준 61 3 3 2 2 2 3" xfId="17159"/>
    <cellStyle name="표준 61 3 3 2 2 3" xfId="17160"/>
    <cellStyle name="표준 61 3 3 2 2 3 2" xfId="17161"/>
    <cellStyle name="표준 61 3 3 2 2 4" xfId="17162"/>
    <cellStyle name="표준 61 3 3 2 3" xfId="17163"/>
    <cellStyle name="표준 61 3 3 2 3 2" xfId="17164"/>
    <cellStyle name="표준 61 3 3 2 3 2 2" xfId="17165"/>
    <cellStyle name="표준 61 3 3 2 3 2 2 2" xfId="17166"/>
    <cellStyle name="표준 61 3 3 2 3 2 3" xfId="17167"/>
    <cellStyle name="표준 61 3 3 2 3 3" xfId="17168"/>
    <cellStyle name="표준 61 3 3 2 3 3 2" xfId="17169"/>
    <cellStyle name="표준 61 3 3 2 3 4" xfId="17170"/>
    <cellStyle name="표준 61 3 3 2 4" xfId="17171"/>
    <cellStyle name="표준 61 3 3 2 4 2" xfId="17172"/>
    <cellStyle name="표준 61 3 3 2 4 2 2" xfId="17173"/>
    <cellStyle name="표준 61 3 3 2 4 3" xfId="17174"/>
    <cellStyle name="표준 61 3 3 2 5" xfId="17175"/>
    <cellStyle name="표준 61 3 3 2 5 2" xfId="17176"/>
    <cellStyle name="표준 61 3 3 2 6" xfId="17177"/>
    <cellStyle name="표준 61 3 3 3" xfId="17178"/>
    <cellStyle name="표준 61 3 3 3 2" xfId="17179"/>
    <cellStyle name="표준 61 3 3 3 2 2" xfId="17180"/>
    <cellStyle name="표준 61 3 3 3 2 2 2" xfId="17181"/>
    <cellStyle name="표준 61 3 3 3 2 3" xfId="17182"/>
    <cellStyle name="표준 61 3 3 3 3" xfId="17183"/>
    <cellStyle name="표준 61 3 3 3 3 2" xfId="17184"/>
    <cellStyle name="표준 61 3 3 3 4" xfId="17185"/>
    <cellStyle name="표준 61 3 3 4" xfId="17186"/>
    <cellStyle name="표준 61 3 3 4 2" xfId="17187"/>
    <cellStyle name="표준 61 3 3 4 2 2" xfId="17188"/>
    <cellStyle name="표준 61 3 3 4 2 2 2" xfId="17189"/>
    <cellStyle name="표준 61 3 3 4 2 3" xfId="17190"/>
    <cellStyle name="표준 61 3 3 4 3" xfId="17191"/>
    <cellStyle name="표준 61 3 3 4 3 2" xfId="17192"/>
    <cellStyle name="표준 61 3 3 4 4" xfId="17193"/>
    <cellStyle name="표준 61 3 3 5" xfId="17194"/>
    <cellStyle name="표준 61 3 3 5 2" xfId="17195"/>
    <cellStyle name="표준 61 3 3 5 2 2" xfId="17196"/>
    <cellStyle name="표준 61 3 3 5 3" xfId="17197"/>
    <cellStyle name="표준 61 3 3 6" xfId="17198"/>
    <cellStyle name="표준 61 3 3 6 2" xfId="17199"/>
    <cellStyle name="표준 61 3 3 7" xfId="17200"/>
    <cellStyle name="표준 61 3 4" xfId="17201"/>
    <cellStyle name="표준 61 3 4 2" xfId="17202"/>
    <cellStyle name="표준 61 3 4 2 2" xfId="17203"/>
    <cellStyle name="표준 61 3 4 2 2 2" xfId="17204"/>
    <cellStyle name="표준 61 3 4 2 2 2 2" xfId="17205"/>
    <cellStyle name="표준 61 3 4 2 2 2 2 2" xfId="17206"/>
    <cellStyle name="표준 61 3 4 2 2 2 3" xfId="17207"/>
    <cellStyle name="표준 61 3 4 2 2 3" xfId="17208"/>
    <cellStyle name="표준 61 3 4 2 2 3 2" xfId="17209"/>
    <cellStyle name="표준 61 3 4 2 2 4" xfId="17210"/>
    <cellStyle name="표준 61 3 4 2 3" xfId="17211"/>
    <cellStyle name="표준 61 3 4 2 3 2" xfId="17212"/>
    <cellStyle name="표준 61 3 4 2 3 2 2" xfId="17213"/>
    <cellStyle name="표준 61 3 4 2 3 2 2 2" xfId="17214"/>
    <cellStyle name="표준 61 3 4 2 3 2 3" xfId="17215"/>
    <cellStyle name="표준 61 3 4 2 3 3" xfId="17216"/>
    <cellStyle name="표준 61 3 4 2 3 3 2" xfId="17217"/>
    <cellStyle name="표준 61 3 4 2 3 4" xfId="17218"/>
    <cellStyle name="표준 61 3 4 2 4" xfId="17219"/>
    <cellStyle name="표준 61 3 4 2 4 2" xfId="17220"/>
    <cellStyle name="표준 61 3 4 2 4 2 2" xfId="17221"/>
    <cellStyle name="표준 61 3 4 2 4 3" xfId="17222"/>
    <cellStyle name="표준 61 3 4 2 5" xfId="17223"/>
    <cellStyle name="표준 61 3 4 2 5 2" xfId="17224"/>
    <cellStyle name="표준 61 3 4 2 6" xfId="17225"/>
    <cellStyle name="표준 61 3 4 3" xfId="17226"/>
    <cellStyle name="표준 61 3 4 3 2" xfId="17227"/>
    <cellStyle name="표준 61 3 4 3 2 2" xfId="17228"/>
    <cellStyle name="표준 61 3 4 3 2 2 2" xfId="17229"/>
    <cellStyle name="표준 61 3 4 3 2 3" xfId="17230"/>
    <cellStyle name="표준 61 3 4 3 3" xfId="17231"/>
    <cellStyle name="표준 61 3 4 3 3 2" xfId="17232"/>
    <cellStyle name="표준 61 3 4 3 4" xfId="17233"/>
    <cellStyle name="표준 61 3 4 4" xfId="17234"/>
    <cellStyle name="표준 61 3 4 4 2" xfId="17235"/>
    <cellStyle name="표준 61 3 4 4 2 2" xfId="17236"/>
    <cellStyle name="표준 61 3 4 4 2 2 2" xfId="17237"/>
    <cellStyle name="표준 61 3 4 4 2 3" xfId="17238"/>
    <cellStyle name="표준 61 3 4 4 3" xfId="17239"/>
    <cellStyle name="표준 61 3 4 4 3 2" xfId="17240"/>
    <cellStyle name="표준 61 3 4 4 4" xfId="17241"/>
    <cellStyle name="표준 61 3 4 5" xfId="17242"/>
    <cellStyle name="표준 61 3 4 5 2" xfId="17243"/>
    <cellStyle name="표준 61 3 4 5 2 2" xfId="17244"/>
    <cellStyle name="표준 61 3 4 5 3" xfId="17245"/>
    <cellStyle name="표준 61 3 4 6" xfId="17246"/>
    <cellStyle name="표준 61 3 4 6 2" xfId="17247"/>
    <cellStyle name="표준 61 3 4 7" xfId="17248"/>
    <cellStyle name="표준 61 3 5" xfId="17249"/>
    <cellStyle name="표준 61 3 5 2" xfId="17250"/>
    <cellStyle name="표준 61 3 5 2 2" xfId="17251"/>
    <cellStyle name="표준 61 3 5 2 2 2" xfId="17252"/>
    <cellStyle name="표준 61 3 5 2 2 2 2" xfId="17253"/>
    <cellStyle name="표준 61 3 5 2 2 3" xfId="17254"/>
    <cellStyle name="표준 61 3 5 2 3" xfId="17255"/>
    <cellStyle name="표준 61 3 5 2 3 2" xfId="17256"/>
    <cellStyle name="표준 61 3 5 2 4" xfId="17257"/>
    <cellStyle name="표준 61 3 5 3" xfId="17258"/>
    <cellStyle name="표준 61 3 5 3 2" xfId="17259"/>
    <cellStyle name="표준 61 3 5 3 2 2" xfId="17260"/>
    <cellStyle name="표준 61 3 5 3 2 2 2" xfId="17261"/>
    <cellStyle name="표준 61 3 5 3 2 3" xfId="17262"/>
    <cellStyle name="표준 61 3 5 3 3" xfId="17263"/>
    <cellStyle name="표준 61 3 5 3 3 2" xfId="17264"/>
    <cellStyle name="표준 61 3 5 3 4" xfId="17265"/>
    <cellStyle name="표준 61 3 5 4" xfId="17266"/>
    <cellStyle name="표준 61 3 5 4 2" xfId="17267"/>
    <cellStyle name="표준 61 3 5 4 2 2" xfId="17268"/>
    <cellStyle name="표준 61 3 5 4 3" xfId="17269"/>
    <cellStyle name="표준 61 3 5 5" xfId="17270"/>
    <cellStyle name="표준 61 3 5 5 2" xfId="17271"/>
    <cellStyle name="표준 61 3 5 6" xfId="17272"/>
    <cellStyle name="표준 61 3 6" xfId="17273"/>
    <cellStyle name="표준 61 3 6 2" xfId="17274"/>
    <cellStyle name="표준 61 3 6 2 2" xfId="17275"/>
    <cellStyle name="표준 61 3 6 2 2 2" xfId="17276"/>
    <cellStyle name="표준 61 3 6 2 3" xfId="17277"/>
    <cellStyle name="표준 61 3 6 3" xfId="17278"/>
    <cellStyle name="표준 61 3 6 3 2" xfId="17279"/>
    <cellStyle name="표준 61 3 6 4" xfId="17280"/>
    <cellStyle name="표준 61 3 7" xfId="17281"/>
    <cellStyle name="표준 61 3 7 2" xfId="17282"/>
    <cellStyle name="표준 61 3 7 2 2" xfId="17283"/>
    <cellStyle name="표준 61 3 7 2 2 2" xfId="17284"/>
    <cellStyle name="표준 61 3 7 2 3" xfId="17285"/>
    <cellStyle name="표준 61 3 7 3" xfId="17286"/>
    <cellStyle name="표준 61 3 7 3 2" xfId="17287"/>
    <cellStyle name="표준 61 3 7 4" xfId="17288"/>
    <cellStyle name="표준 61 3 8" xfId="17289"/>
    <cellStyle name="표준 61 3 8 2" xfId="17290"/>
    <cellStyle name="표준 61 3 8 2 2" xfId="17291"/>
    <cellStyle name="표준 61 3 8 3" xfId="17292"/>
    <cellStyle name="표준 61 3 9" xfId="17293"/>
    <cellStyle name="표준 61 3 9 2" xfId="17294"/>
    <cellStyle name="표준 61 4" xfId="17295"/>
    <cellStyle name="표준 61 4 2" xfId="17296"/>
    <cellStyle name="표준 61 4 2 2" xfId="17297"/>
    <cellStyle name="표준 61 4 2 2 2" xfId="17298"/>
    <cellStyle name="표준 61 4 2 2 2 2" xfId="17299"/>
    <cellStyle name="표준 61 4 2 2 2 2 2" xfId="17300"/>
    <cellStyle name="표준 61 4 2 2 2 2 2 2" xfId="17301"/>
    <cellStyle name="표준 61 4 2 2 2 2 3" xfId="17302"/>
    <cellStyle name="표준 61 4 2 2 2 3" xfId="17303"/>
    <cellStyle name="표준 61 4 2 2 2 3 2" xfId="17304"/>
    <cellStyle name="표준 61 4 2 2 2 4" xfId="17305"/>
    <cellStyle name="표준 61 4 2 2 3" xfId="17306"/>
    <cellStyle name="표준 61 4 2 2 3 2" xfId="17307"/>
    <cellStyle name="표준 61 4 2 2 3 2 2" xfId="17308"/>
    <cellStyle name="표준 61 4 2 2 3 2 2 2" xfId="17309"/>
    <cellStyle name="표준 61 4 2 2 3 2 3" xfId="17310"/>
    <cellStyle name="표준 61 4 2 2 3 3" xfId="17311"/>
    <cellStyle name="표준 61 4 2 2 3 3 2" xfId="17312"/>
    <cellStyle name="표준 61 4 2 2 3 4" xfId="17313"/>
    <cellStyle name="표준 61 4 2 2 4" xfId="17314"/>
    <cellStyle name="표준 61 4 2 2 4 2" xfId="17315"/>
    <cellStyle name="표준 61 4 2 2 4 2 2" xfId="17316"/>
    <cellStyle name="표준 61 4 2 2 4 3" xfId="17317"/>
    <cellStyle name="표준 61 4 2 2 5" xfId="17318"/>
    <cellStyle name="표준 61 4 2 2 5 2" xfId="17319"/>
    <cellStyle name="표준 61 4 2 2 6" xfId="17320"/>
    <cellStyle name="표준 61 4 2 3" xfId="17321"/>
    <cellStyle name="표준 61 4 2 3 2" xfId="17322"/>
    <cellStyle name="표준 61 4 2 3 2 2" xfId="17323"/>
    <cellStyle name="표준 61 4 2 3 2 2 2" xfId="17324"/>
    <cellStyle name="표준 61 4 2 3 2 3" xfId="17325"/>
    <cellStyle name="표준 61 4 2 3 3" xfId="17326"/>
    <cellStyle name="표준 61 4 2 3 3 2" xfId="17327"/>
    <cellStyle name="표준 61 4 2 3 4" xfId="17328"/>
    <cellStyle name="표준 61 4 2 4" xfId="17329"/>
    <cellStyle name="표준 61 4 2 4 2" xfId="17330"/>
    <cellStyle name="표준 61 4 2 4 2 2" xfId="17331"/>
    <cellStyle name="표준 61 4 2 4 2 2 2" xfId="17332"/>
    <cellStyle name="표준 61 4 2 4 2 3" xfId="17333"/>
    <cellStyle name="표준 61 4 2 4 3" xfId="17334"/>
    <cellStyle name="표준 61 4 2 4 3 2" xfId="17335"/>
    <cellStyle name="표준 61 4 2 4 4" xfId="17336"/>
    <cellStyle name="표준 61 4 2 5" xfId="17337"/>
    <cellStyle name="표준 61 4 2 5 2" xfId="17338"/>
    <cellStyle name="표준 61 4 2 5 2 2" xfId="17339"/>
    <cellStyle name="표준 61 4 2 5 3" xfId="17340"/>
    <cellStyle name="표준 61 4 2 6" xfId="17341"/>
    <cellStyle name="표준 61 4 2 6 2" xfId="17342"/>
    <cellStyle name="표준 61 4 2 7" xfId="17343"/>
    <cellStyle name="표준 61 4 3" xfId="17344"/>
    <cellStyle name="표준 61 4 3 2" xfId="17345"/>
    <cellStyle name="표준 61 4 3 2 2" xfId="17346"/>
    <cellStyle name="표준 61 4 3 2 2 2" xfId="17347"/>
    <cellStyle name="표준 61 4 3 2 2 2 2" xfId="17348"/>
    <cellStyle name="표준 61 4 3 2 2 2 2 2" xfId="17349"/>
    <cellStyle name="표준 61 4 3 2 2 2 3" xfId="17350"/>
    <cellStyle name="표준 61 4 3 2 2 3" xfId="17351"/>
    <cellStyle name="표준 61 4 3 2 2 3 2" xfId="17352"/>
    <cellStyle name="표준 61 4 3 2 2 4" xfId="17353"/>
    <cellStyle name="표준 61 4 3 2 3" xfId="17354"/>
    <cellStyle name="표준 61 4 3 2 3 2" xfId="17355"/>
    <cellStyle name="표준 61 4 3 2 3 2 2" xfId="17356"/>
    <cellStyle name="표준 61 4 3 2 3 2 2 2" xfId="17357"/>
    <cellStyle name="표준 61 4 3 2 3 2 3" xfId="17358"/>
    <cellStyle name="표준 61 4 3 2 3 3" xfId="17359"/>
    <cellStyle name="표준 61 4 3 2 3 3 2" xfId="17360"/>
    <cellStyle name="표준 61 4 3 2 3 4" xfId="17361"/>
    <cellStyle name="표준 61 4 3 2 4" xfId="17362"/>
    <cellStyle name="표준 61 4 3 2 4 2" xfId="17363"/>
    <cellStyle name="표준 61 4 3 2 4 2 2" xfId="17364"/>
    <cellStyle name="표준 61 4 3 2 4 3" xfId="17365"/>
    <cellStyle name="표준 61 4 3 2 5" xfId="17366"/>
    <cellStyle name="표준 61 4 3 2 5 2" xfId="17367"/>
    <cellStyle name="표준 61 4 3 2 6" xfId="17368"/>
    <cellStyle name="표준 61 4 3 3" xfId="17369"/>
    <cellStyle name="표준 61 4 3 3 2" xfId="17370"/>
    <cellStyle name="표준 61 4 3 3 2 2" xfId="17371"/>
    <cellStyle name="표준 61 4 3 3 2 2 2" xfId="17372"/>
    <cellStyle name="표준 61 4 3 3 2 3" xfId="17373"/>
    <cellStyle name="표준 61 4 3 3 3" xfId="17374"/>
    <cellStyle name="표준 61 4 3 3 3 2" xfId="17375"/>
    <cellStyle name="표준 61 4 3 3 4" xfId="17376"/>
    <cellStyle name="표준 61 4 3 4" xfId="17377"/>
    <cellStyle name="표준 61 4 3 4 2" xfId="17378"/>
    <cellStyle name="표준 61 4 3 4 2 2" xfId="17379"/>
    <cellStyle name="표준 61 4 3 4 2 2 2" xfId="17380"/>
    <cellStyle name="표준 61 4 3 4 2 3" xfId="17381"/>
    <cellStyle name="표준 61 4 3 4 3" xfId="17382"/>
    <cellStyle name="표준 61 4 3 4 3 2" xfId="17383"/>
    <cellStyle name="표준 61 4 3 4 4" xfId="17384"/>
    <cellStyle name="표준 61 4 3 5" xfId="17385"/>
    <cellStyle name="표준 61 4 3 5 2" xfId="17386"/>
    <cellStyle name="표준 61 4 3 5 2 2" xfId="17387"/>
    <cellStyle name="표준 61 4 3 5 3" xfId="17388"/>
    <cellStyle name="표준 61 4 3 6" xfId="17389"/>
    <cellStyle name="표준 61 4 3 6 2" xfId="17390"/>
    <cellStyle name="표준 61 4 3 7" xfId="17391"/>
    <cellStyle name="표준 61 4 4" xfId="17392"/>
    <cellStyle name="표준 61 4 4 2" xfId="17393"/>
    <cellStyle name="표준 61 4 4 2 2" xfId="17394"/>
    <cellStyle name="표준 61 4 4 2 2 2" xfId="17395"/>
    <cellStyle name="표준 61 4 4 2 2 2 2" xfId="17396"/>
    <cellStyle name="표준 61 4 4 2 2 3" xfId="17397"/>
    <cellStyle name="표준 61 4 4 2 3" xfId="17398"/>
    <cellStyle name="표준 61 4 4 2 3 2" xfId="17399"/>
    <cellStyle name="표준 61 4 4 2 4" xfId="17400"/>
    <cellStyle name="표준 61 4 4 3" xfId="17401"/>
    <cellStyle name="표준 61 4 4 3 2" xfId="17402"/>
    <cellStyle name="표준 61 4 4 3 2 2" xfId="17403"/>
    <cellStyle name="표준 61 4 4 3 2 2 2" xfId="17404"/>
    <cellStyle name="표준 61 4 4 3 2 3" xfId="17405"/>
    <cellStyle name="표준 61 4 4 3 3" xfId="17406"/>
    <cellStyle name="표준 61 4 4 3 3 2" xfId="17407"/>
    <cellStyle name="표준 61 4 4 3 4" xfId="17408"/>
    <cellStyle name="표준 61 4 4 4" xfId="17409"/>
    <cellStyle name="표준 61 4 4 4 2" xfId="17410"/>
    <cellStyle name="표준 61 4 4 4 2 2" xfId="17411"/>
    <cellStyle name="표준 61 4 4 4 3" xfId="17412"/>
    <cellStyle name="표준 61 4 4 5" xfId="17413"/>
    <cellStyle name="표준 61 4 4 5 2" xfId="17414"/>
    <cellStyle name="표준 61 4 4 6" xfId="17415"/>
    <cellStyle name="표준 61 4 5" xfId="17416"/>
    <cellStyle name="표준 61 4 5 2" xfId="17417"/>
    <cellStyle name="표준 61 4 5 2 2" xfId="17418"/>
    <cellStyle name="표준 61 4 5 2 2 2" xfId="17419"/>
    <cellStyle name="표준 61 4 5 2 3" xfId="17420"/>
    <cellStyle name="표준 61 4 5 3" xfId="17421"/>
    <cellStyle name="표준 61 4 5 3 2" xfId="17422"/>
    <cellStyle name="표준 61 4 5 4" xfId="17423"/>
    <cellStyle name="표준 61 4 6" xfId="17424"/>
    <cellStyle name="표준 61 4 6 2" xfId="17425"/>
    <cellStyle name="표준 61 4 6 2 2" xfId="17426"/>
    <cellStyle name="표준 61 4 6 2 2 2" xfId="17427"/>
    <cellStyle name="표준 61 4 6 2 3" xfId="17428"/>
    <cellStyle name="표준 61 4 6 3" xfId="17429"/>
    <cellStyle name="표준 61 4 6 3 2" xfId="17430"/>
    <cellStyle name="표준 61 4 6 4" xfId="17431"/>
    <cellStyle name="표준 61 4 7" xfId="17432"/>
    <cellStyle name="표준 61 4 7 2" xfId="17433"/>
    <cellStyle name="표준 61 4 7 2 2" xfId="17434"/>
    <cellStyle name="표준 61 4 7 3" xfId="17435"/>
    <cellStyle name="표준 61 4 8" xfId="17436"/>
    <cellStyle name="표준 61 4 8 2" xfId="17437"/>
    <cellStyle name="표준 61 4 9" xfId="17438"/>
    <cellStyle name="표준 61 5" xfId="17439"/>
    <cellStyle name="표준 61 5 2" xfId="17440"/>
    <cellStyle name="표준 61 5 2 2" xfId="17441"/>
    <cellStyle name="표준 61 5 2 2 2" xfId="17442"/>
    <cellStyle name="표준 61 5 2 2 2 2" xfId="17443"/>
    <cellStyle name="표준 61 5 2 2 2 2 2" xfId="17444"/>
    <cellStyle name="표준 61 5 2 2 2 3" xfId="17445"/>
    <cellStyle name="표준 61 5 2 2 3" xfId="17446"/>
    <cellStyle name="표준 61 5 2 2 3 2" xfId="17447"/>
    <cellStyle name="표준 61 5 2 2 4" xfId="17448"/>
    <cellStyle name="표준 61 5 2 3" xfId="17449"/>
    <cellStyle name="표준 61 5 2 3 2" xfId="17450"/>
    <cellStyle name="표준 61 5 2 3 2 2" xfId="17451"/>
    <cellStyle name="표준 61 5 2 3 2 2 2" xfId="17452"/>
    <cellStyle name="표준 61 5 2 3 2 3" xfId="17453"/>
    <cellStyle name="표준 61 5 2 3 3" xfId="17454"/>
    <cellStyle name="표준 61 5 2 3 3 2" xfId="17455"/>
    <cellStyle name="표준 61 5 2 3 4" xfId="17456"/>
    <cellStyle name="표준 61 5 2 4" xfId="17457"/>
    <cellStyle name="표준 61 5 2 4 2" xfId="17458"/>
    <cellStyle name="표준 61 5 2 4 2 2" xfId="17459"/>
    <cellStyle name="표준 61 5 2 4 3" xfId="17460"/>
    <cellStyle name="표준 61 5 2 5" xfId="17461"/>
    <cellStyle name="표준 61 5 2 5 2" xfId="17462"/>
    <cellStyle name="표준 61 5 2 6" xfId="17463"/>
    <cellStyle name="표준 61 5 3" xfId="17464"/>
    <cellStyle name="표준 61 5 3 2" xfId="17465"/>
    <cellStyle name="표준 61 5 3 2 2" xfId="17466"/>
    <cellStyle name="표준 61 5 3 2 2 2" xfId="17467"/>
    <cellStyle name="표준 61 5 3 2 3" xfId="17468"/>
    <cellStyle name="표준 61 5 3 3" xfId="17469"/>
    <cellStyle name="표준 61 5 3 3 2" xfId="17470"/>
    <cellStyle name="표준 61 5 3 4" xfId="17471"/>
    <cellStyle name="표준 61 5 4" xfId="17472"/>
    <cellStyle name="표준 61 5 4 2" xfId="17473"/>
    <cellStyle name="표준 61 5 4 2 2" xfId="17474"/>
    <cellStyle name="표준 61 5 4 2 2 2" xfId="17475"/>
    <cellStyle name="표준 61 5 4 2 3" xfId="17476"/>
    <cellStyle name="표준 61 5 4 3" xfId="17477"/>
    <cellStyle name="표준 61 5 4 3 2" xfId="17478"/>
    <cellStyle name="표준 61 5 4 4" xfId="17479"/>
    <cellStyle name="표준 61 5 5" xfId="17480"/>
    <cellStyle name="표준 61 5 5 2" xfId="17481"/>
    <cellStyle name="표준 61 5 5 2 2" xfId="17482"/>
    <cellStyle name="표준 61 5 5 3" xfId="17483"/>
    <cellStyle name="표준 61 5 6" xfId="17484"/>
    <cellStyle name="표준 61 5 6 2" xfId="17485"/>
    <cellStyle name="표준 61 5 7" xfId="17486"/>
    <cellStyle name="표준 61 6" xfId="17487"/>
    <cellStyle name="표준 61 6 2" xfId="17488"/>
    <cellStyle name="표준 61 6 2 2" xfId="17489"/>
    <cellStyle name="표준 61 6 2 2 2" xfId="17490"/>
    <cellStyle name="표준 61 6 2 2 2 2" xfId="17491"/>
    <cellStyle name="표준 61 6 2 2 2 2 2" xfId="17492"/>
    <cellStyle name="표준 61 6 2 2 2 3" xfId="17493"/>
    <cellStyle name="표준 61 6 2 2 3" xfId="17494"/>
    <cellStyle name="표준 61 6 2 2 3 2" xfId="17495"/>
    <cellStyle name="표준 61 6 2 2 4" xfId="17496"/>
    <cellStyle name="표준 61 6 2 3" xfId="17497"/>
    <cellStyle name="표준 61 6 2 3 2" xfId="17498"/>
    <cellStyle name="표준 61 6 2 3 2 2" xfId="17499"/>
    <cellStyle name="표준 61 6 2 3 2 2 2" xfId="17500"/>
    <cellStyle name="표준 61 6 2 3 2 3" xfId="17501"/>
    <cellStyle name="표준 61 6 2 3 3" xfId="17502"/>
    <cellStyle name="표준 61 6 2 3 3 2" xfId="17503"/>
    <cellStyle name="표준 61 6 2 3 4" xfId="17504"/>
    <cellStyle name="표준 61 6 2 4" xfId="17505"/>
    <cellStyle name="표준 61 6 2 4 2" xfId="17506"/>
    <cellStyle name="표준 61 6 2 4 2 2" xfId="17507"/>
    <cellStyle name="표준 61 6 2 4 3" xfId="17508"/>
    <cellStyle name="표준 61 6 2 5" xfId="17509"/>
    <cellStyle name="표준 61 6 2 5 2" xfId="17510"/>
    <cellStyle name="표준 61 6 2 6" xfId="17511"/>
    <cellStyle name="표준 61 6 3" xfId="17512"/>
    <cellStyle name="표준 61 6 3 2" xfId="17513"/>
    <cellStyle name="표준 61 6 3 2 2" xfId="17514"/>
    <cellStyle name="표준 61 6 3 2 2 2" xfId="17515"/>
    <cellStyle name="표준 61 6 3 2 3" xfId="17516"/>
    <cellStyle name="표준 61 6 3 3" xfId="17517"/>
    <cellStyle name="표준 61 6 3 3 2" xfId="17518"/>
    <cellStyle name="표준 61 6 3 4" xfId="17519"/>
    <cellStyle name="표준 61 6 4" xfId="17520"/>
    <cellStyle name="표준 61 6 4 2" xfId="17521"/>
    <cellStyle name="표준 61 6 4 2 2" xfId="17522"/>
    <cellStyle name="표준 61 6 4 2 2 2" xfId="17523"/>
    <cellStyle name="표준 61 6 4 2 3" xfId="17524"/>
    <cellStyle name="표준 61 6 4 3" xfId="17525"/>
    <cellStyle name="표준 61 6 4 3 2" xfId="17526"/>
    <cellStyle name="표준 61 6 4 4" xfId="17527"/>
    <cellStyle name="표준 61 6 5" xfId="17528"/>
    <cellStyle name="표준 61 6 5 2" xfId="17529"/>
    <cellStyle name="표준 61 6 5 2 2" xfId="17530"/>
    <cellStyle name="표준 61 6 5 3" xfId="17531"/>
    <cellStyle name="표준 61 6 6" xfId="17532"/>
    <cellStyle name="표준 61 6 6 2" xfId="17533"/>
    <cellStyle name="표준 61 6 7" xfId="17534"/>
    <cellStyle name="표준 61 7" xfId="17535"/>
    <cellStyle name="표준 61 7 2" xfId="17536"/>
    <cellStyle name="표준 61 7 2 2" xfId="17537"/>
    <cellStyle name="표준 61 7 2 2 2" xfId="17538"/>
    <cellStyle name="표준 61 7 2 2 2 2" xfId="17539"/>
    <cellStyle name="표준 61 7 2 2 3" xfId="17540"/>
    <cellStyle name="표준 61 7 2 3" xfId="17541"/>
    <cellStyle name="표준 61 7 2 3 2" xfId="17542"/>
    <cellStyle name="표준 61 7 2 4" xfId="17543"/>
    <cellStyle name="표준 61 7 3" xfId="17544"/>
    <cellStyle name="표준 61 7 3 2" xfId="17545"/>
    <cellStyle name="표준 61 7 3 2 2" xfId="17546"/>
    <cellStyle name="표준 61 7 3 2 2 2" xfId="17547"/>
    <cellStyle name="표준 61 7 3 2 3" xfId="17548"/>
    <cellStyle name="표준 61 7 3 3" xfId="17549"/>
    <cellStyle name="표준 61 7 3 3 2" xfId="17550"/>
    <cellStyle name="표준 61 7 3 4" xfId="17551"/>
    <cellStyle name="표준 61 7 4" xfId="17552"/>
    <cellStyle name="표준 61 7 4 2" xfId="17553"/>
    <cellStyle name="표준 61 7 4 2 2" xfId="17554"/>
    <cellStyle name="표준 61 7 4 3" xfId="17555"/>
    <cellStyle name="표준 61 7 5" xfId="17556"/>
    <cellStyle name="표준 61 7 5 2" xfId="17557"/>
    <cellStyle name="표준 61 7 6" xfId="17558"/>
    <cellStyle name="표준 61 8" xfId="17559"/>
    <cellStyle name="표준 61 8 2" xfId="17560"/>
    <cellStyle name="표준 61 8 2 2" xfId="17561"/>
    <cellStyle name="표준 61 8 2 2 2" xfId="17562"/>
    <cellStyle name="표준 61 8 2 3" xfId="17563"/>
    <cellStyle name="표준 61 8 3" xfId="17564"/>
    <cellStyle name="표준 61 8 3 2" xfId="17565"/>
    <cellStyle name="표준 61 8 4" xfId="17566"/>
    <cellStyle name="표준 61 9" xfId="17567"/>
    <cellStyle name="표준 61 9 2" xfId="17568"/>
    <cellStyle name="표준 61 9 2 2" xfId="17569"/>
    <cellStyle name="표준 61 9 2 2 2" xfId="17570"/>
    <cellStyle name="표준 61 9 2 3" xfId="17571"/>
    <cellStyle name="표준 61 9 3" xfId="17572"/>
    <cellStyle name="표준 61 9 3 2" xfId="17573"/>
    <cellStyle name="표준 61 9 4" xfId="17574"/>
    <cellStyle name="표준 62" xfId="17575"/>
    <cellStyle name="표준 63" xfId="17576"/>
    <cellStyle name="표준 63 10" xfId="17577"/>
    <cellStyle name="표준 63 2" xfId="17578"/>
    <cellStyle name="표준 63 2 2" xfId="17579"/>
    <cellStyle name="표준 63 2 2 2" xfId="17580"/>
    <cellStyle name="표준 63 2 2 2 2" xfId="17581"/>
    <cellStyle name="표준 63 2 2 2 2 2" xfId="17582"/>
    <cellStyle name="표준 63 2 2 2 2 2 2" xfId="17583"/>
    <cellStyle name="표준 63 2 2 2 2 2 2 2" xfId="17584"/>
    <cellStyle name="표준 63 2 2 2 2 2 3" xfId="17585"/>
    <cellStyle name="표준 63 2 2 2 2 3" xfId="17586"/>
    <cellStyle name="표준 63 2 2 2 2 3 2" xfId="17587"/>
    <cellStyle name="표준 63 2 2 2 2 4" xfId="17588"/>
    <cellStyle name="표준 63 2 2 2 3" xfId="17589"/>
    <cellStyle name="표준 63 2 2 2 3 2" xfId="17590"/>
    <cellStyle name="표준 63 2 2 2 3 2 2" xfId="17591"/>
    <cellStyle name="표준 63 2 2 2 3 2 2 2" xfId="17592"/>
    <cellStyle name="표준 63 2 2 2 3 2 3" xfId="17593"/>
    <cellStyle name="표준 63 2 2 2 3 3" xfId="17594"/>
    <cellStyle name="표준 63 2 2 2 3 3 2" xfId="17595"/>
    <cellStyle name="표준 63 2 2 2 3 4" xfId="17596"/>
    <cellStyle name="표준 63 2 2 2 4" xfId="17597"/>
    <cellStyle name="표준 63 2 2 2 4 2" xfId="17598"/>
    <cellStyle name="표준 63 2 2 2 4 2 2" xfId="17599"/>
    <cellStyle name="표준 63 2 2 2 4 3" xfId="17600"/>
    <cellStyle name="표준 63 2 2 2 5" xfId="17601"/>
    <cellStyle name="표준 63 2 2 2 5 2" xfId="17602"/>
    <cellStyle name="표준 63 2 2 2 6" xfId="17603"/>
    <cellStyle name="표준 63 2 2 3" xfId="17604"/>
    <cellStyle name="표준 63 2 2 3 2" xfId="17605"/>
    <cellStyle name="표준 63 2 2 3 2 2" xfId="17606"/>
    <cellStyle name="표준 63 2 2 3 2 2 2" xfId="17607"/>
    <cellStyle name="표준 63 2 2 3 2 3" xfId="17608"/>
    <cellStyle name="표준 63 2 2 3 3" xfId="17609"/>
    <cellStyle name="표준 63 2 2 3 3 2" xfId="17610"/>
    <cellStyle name="표준 63 2 2 3 4" xfId="17611"/>
    <cellStyle name="표준 63 2 2 4" xfId="17612"/>
    <cellStyle name="표준 63 2 2 4 2" xfId="17613"/>
    <cellStyle name="표준 63 2 2 4 2 2" xfId="17614"/>
    <cellStyle name="표준 63 2 2 4 2 2 2" xfId="17615"/>
    <cellStyle name="표준 63 2 2 4 2 3" xfId="17616"/>
    <cellStyle name="표준 63 2 2 4 3" xfId="17617"/>
    <cellStyle name="표준 63 2 2 4 3 2" xfId="17618"/>
    <cellStyle name="표준 63 2 2 4 4" xfId="17619"/>
    <cellStyle name="표준 63 2 2 5" xfId="17620"/>
    <cellStyle name="표준 63 2 2 5 2" xfId="17621"/>
    <cellStyle name="표준 63 2 2 5 2 2" xfId="17622"/>
    <cellStyle name="표준 63 2 2 5 3" xfId="17623"/>
    <cellStyle name="표준 63 2 2 6" xfId="17624"/>
    <cellStyle name="표준 63 2 2 6 2" xfId="17625"/>
    <cellStyle name="표준 63 2 2 7" xfId="17626"/>
    <cellStyle name="표준 63 2 3" xfId="17627"/>
    <cellStyle name="표준 63 2 3 2" xfId="17628"/>
    <cellStyle name="표준 63 2 3 2 2" xfId="17629"/>
    <cellStyle name="표준 63 2 3 2 2 2" xfId="17630"/>
    <cellStyle name="표준 63 2 3 2 2 2 2" xfId="17631"/>
    <cellStyle name="표준 63 2 3 2 2 2 2 2" xfId="17632"/>
    <cellStyle name="표준 63 2 3 2 2 2 3" xfId="17633"/>
    <cellStyle name="표준 63 2 3 2 2 3" xfId="17634"/>
    <cellStyle name="표준 63 2 3 2 2 3 2" xfId="17635"/>
    <cellStyle name="표준 63 2 3 2 2 4" xfId="17636"/>
    <cellStyle name="표준 63 2 3 2 3" xfId="17637"/>
    <cellStyle name="표준 63 2 3 2 3 2" xfId="17638"/>
    <cellStyle name="표준 63 2 3 2 3 2 2" xfId="17639"/>
    <cellStyle name="표준 63 2 3 2 3 2 2 2" xfId="17640"/>
    <cellStyle name="표준 63 2 3 2 3 2 3" xfId="17641"/>
    <cellStyle name="표준 63 2 3 2 3 3" xfId="17642"/>
    <cellStyle name="표준 63 2 3 2 3 3 2" xfId="17643"/>
    <cellStyle name="표준 63 2 3 2 3 4" xfId="17644"/>
    <cellStyle name="표준 63 2 3 2 4" xfId="17645"/>
    <cellStyle name="표준 63 2 3 2 4 2" xfId="17646"/>
    <cellStyle name="표준 63 2 3 2 4 2 2" xfId="17647"/>
    <cellStyle name="표준 63 2 3 2 4 3" xfId="17648"/>
    <cellStyle name="표준 63 2 3 2 5" xfId="17649"/>
    <cellStyle name="표준 63 2 3 2 5 2" xfId="17650"/>
    <cellStyle name="표준 63 2 3 2 6" xfId="17651"/>
    <cellStyle name="표준 63 2 3 3" xfId="17652"/>
    <cellStyle name="표준 63 2 3 3 2" xfId="17653"/>
    <cellStyle name="표준 63 2 3 3 2 2" xfId="17654"/>
    <cellStyle name="표준 63 2 3 3 2 2 2" xfId="17655"/>
    <cellStyle name="표준 63 2 3 3 2 3" xfId="17656"/>
    <cellStyle name="표준 63 2 3 3 3" xfId="17657"/>
    <cellStyle name="표준 63 2 3 3 3 2" xfId="17658"/>
    <cellStyle name="표준 63 2 3 3 4" xfId="17659"/>
    <cellStyle name="표준 63 2 3 4" xfId="17660"/>
    <cellStyle name="표준 63 2 3 4 2" xfId="17661"/>
    <cellStyle name="표준 63 2 3 4 2 2" xfId="17662"/>
    <cellStyle name="표준 63 2 3 4 2 2 2" xfId="17663"/>
    <cellStyle name="표준 63 2 3 4 2 3" xfId="17664"/>
    <cellStyle name="표준 63 2 3 4 3" xfId="17665"/>
    <cellStyle name="표준 63 2 3 4 3 2" xfId="17666"/>
    <cellStyle name="표준 63 2 3 4 4" xfId="17667"/>
    <cellStyle name="표준 63 2 3 5" xfId="17668"/>
    <cellStyle name="표준 63 2 3 5 2" xfId="17669"/>
    <cellStyle name="표준 63 2 3 5 2 2" xfId="17670"/>
    <cellStyle name="표준 63 2 3 5 3" xfId="17671"/>
    <cellStyle name="표준 63 2 3 6" xfId="17672"/>
    <cellStyle name="표준 63 2 3 6 2" xfId="17673"/>
    <cellStyle name="표준 63 2 3 7" xfId="17674"/>
    <cellStyle name="표준 63 2 4" xfId="17675"/>
    <cellStyle name="표준 63 2 4 2" xfId="17676"/>
    <cellStyle name="표준 63 2 4 2 2" xfId="17677"/>
    <cellStyle name="표준 63 2 4 2 2 2" xfId="17678"/>
    <cellStyle name="표준 63 2 4 2 2 2 2" xfId="17679"/>
    <cellStyle name="표준 63 2 4 2 2 3" xfId="17680"/>
    <cellStyle name="표준 63 2 4 2 3" xfId="17681"/>
    <cellStyle name="표준 63 2 4 2 3 2" xfId="17682"/>
    <cellStyle name="표준 63 2 4 2 4" xfId="17683"/>
    <cellStyle name="표준 63 2 4 3" xfId="17684"/>
    <cellStyle name="표준 63 2 4 3 2" xfId="17685"/>
    <cellStyle name="표준 63 2 4 3 2 2" xfId="17686"/>
    <cellStyle name="표준 63 2 4 3 2 2 2" xfId="17687"/>
    <cellStyle name="표준 63 2 4 3 2 3" xfId="17688"/>
    <cellStyle name="표준 63 2 4 3 3" xfId="17689"/>
    <cellStyle name="표준 63 2 4 3 3 2" xfId="17690"/>
    <cellStyle name="표준 63 2 4 3 4" xfId="17691"/>
    <cellStyle name="표준 63 2 4 4" xfId="17692"/>
    <cellStyle name="표준 63 2 4 4 2" xfId="17693"/>
    <cellStyle name="표준 63 2 4 4 2 2" xfId="17694"/>
    <cellStyle name="표준 63 2 4 4 3" xfId="17695"/>
    <cellStyle name="표준 63 2 4 5" xfId="17696"/>
    <cellStyle name="표준 63 2 4 5 2" xfId="17697"/>
    <cellStyle name="표준 63 2 4 6" xfId="17698"/>
    <cellStyle name="표준 63 2 5" xfId="17699"/>
    <cellStyle name="표준 63 2 5 2" xfId="17700"/>
    <cellStyle name="표준 63 2 5 2 2" xfId="17701"/>
    <cellStyle name="표준 63 2 5 2 2 2" xfId="17702"/>
    <cellStyle name="표준 63 2 5 2 3" xfId="17703"/>
    <cellStyle name="표준 63 2 5 3" xfId="17704"/>
    <cellStyle name="표준 63 2 5 3 2" xfId="17705"/>
    <cellStyle name="표준 63 2 5 4" xfId="17706"/>
    <cellStyle name="표준 63 2 6" xfId="17707"/>
    <cellStyle name="표준 63 2 6 2" xfId="17708"/>
    <cellStyle name="표준 63 2 6 2 2" xfId="17709"/>
    <cellStyle name="표준 63 2 6 2 2 2" xfId="17710"/>
    <cellStyle name="표준 63 2 6 2 3" xfId="17711"/>
    <cellStyle name="표준 63 2 6 3" xfId="17712"/>
    <cellStyle name="표준 63 2 6 3 2" xfId="17713"/>
    <cellStyle name="표준 63 2 6 4" xfId="17714"/>
    <cellStyle name="표준 63 2 7" xfId="17715"/>
    <cellStyle name="표준 63 2 7 2" xfId="17716"/>
    <cellStyle name="표준 63 2 7 2 2" xfId="17717"/>
    <cellStyle name="표준 63 2 7 3" xfId="17718"/>
    <cellStyle name="표준 63 2 8" xfId="17719"/>
    <cellStyle name="표준 63 2 8 2" xfId="17720"/>
    <cellStyle name="표준 63 2 9" xfId="17721"/>
    <cellStyle name="표준 63 3" xfId="17722"/>
    <cellStyle name="표준 63 3 2" xfId="17723"/>
    <cellStyle name="표준 63 3 2 2" xfId="17724"/>
    <cellStyle name="표준 63 3 2 2 2" xfId="17725"/>
    <cellStyle name="표준 63 3 2 2 2 2" xfId="17726"/>
    <cellStyle name="표준 63 3 2 2 2 2 2" xfId="17727"/>
    <cellStyle name="표준 63 3 2 2 2 3" xfId="17728"/>
    <cellStyle name="표준 63 3 2 2 3" xfId="17729"/>
    <cellStyle name="표준 63 3 2 2 3 2" xfId="17730"/>
    <cellStyle name="표준 63 3 2 2 4" xfId="17731"/>
    <cellStyle name="표준 63 3 2 3" xfId="17732"/>
    <cellStyle name="표준 63 3 2 3 2" xfId="17733"/>
    <cellStyle name="표준 63 3 2 3 2 2" xfId="17734"/>
    <cellStyle name="표준 63 3 2 3 2 2 2" xfId="17735"/>
    <cellStyle name="표준 63 3 2 3 2 3" xfId="17736"/>
    <cellStyle name="표준 63 3 2 3 3" xfId="17737"/>
    <cellStyle name="표준 63 3 2 3 3 2" xfId="17738"/>
    <cellStyle name="표준 63 3 2 3 4" xfId="17739"/>
    <cellStyle name="표준 63 3 2 4" xfId="17740"/>
    <cellStyle name="표준 63 3 2 4 2" xfId="17741"/>
    <cellStyle name="표준 63 3 2 4 2 2" xfId="17742"/>
    <cellStyle name="표준 63 3 2 4 3" xfId="17743"/>
    <cellStyle name="표준 63 3 2 5" xfId="17744"/>
    <cellStyle name="표준 63 3 2 5 2" xfId="17745"/>
    <cellStyle name="표준 63 3 2 6" xfId="17746"/>
    <cellStyle name="표준 63 3 3" xfId="17747"/>
    <cellStyle name="표준 63 3 3 2" xfId="17748"/>
    <cellStyle name="표준 63 3 3 2 2" xfId="17749"/>
    <cellStyle name="표준 63 3 3 2 2 2" xfId="17750"/>
    <cellStyle name="표준 63 3 3 2 3" xfId="17751"/>
    <cellStyle name="표준 63 3 3 3" xfId="17752"/>
    <cellStyle name="표준 63 3 3 3 2" xfId="17753"/>
    <cellStyle name="표준 63 3 3 4" xfId="17754"/>
    <cellStyle name="표준 63 3 4" xfId="17755"/>
    <cellStyle name="표준 63 3 4 2" xfId="17756"/>
    <cellStyle name="표준 63 3 4 2 2" xfId="17757"/>
    <cellStyle name="표준 63 3 4 2 2 2" xfId="17758"/>
    <cellStyle name="표준 63 3 4 2 3" xfId="17759"/>
    <cellStyle name="표준 63 3 4 3" xfId="17760"/>
    <cellStyle name="표준 63 3 4 3 2" xfId="17761"/>
    <cellStyle name="표준 63 3 4 4" xfId="17762"/>
    <cellStyle name="표준 63 3 5" xfId="17763"/>
    <cellStyle name="표준 63 3 5 2" xfId="17764"/>
    <cellStyle name="표준 63 3 5 2 2" xfId="17765"/>
    <cellStyle name="표준 63 3 5 3" xfId="17766"/>
    <cellStyle name="표준 63 3 6" xfId="17767"/>
    <cellStyle name="표준 63 3 6 2" xfId="17768"/>
    <cellStyle name="표준 63 3 7" xfId="17769"/>
    <cellStyle name="표준 63 4" xfId="17770"/>
    <cellStyle name="표준 63 4 2" xfId="17771"/>
    <cellStyle name="표준 63 4 2 2" xfId="17772"/>
    <cellStyle name="표준 63 4 2 2 2" xfId="17773"/>
    <cellStyle name="표준 63 4 2 2 2 2" xfId="17774"/>
    <cellStyle name="표준 63 4 2 2 2 2 2" xfId="17775"/>
    <cellStyle name="표준 63 4 2 2 2 3" xfId="17776"/>
    <cellStyle name="표준 63 4 2 2 3" xfId="17777"/>
    <cellStyle name="표준 63 4 2 2 3 2" xfId="17778"/>
    <cellStyle name="표준 63 4 2 2 4" xfId="17779"/>
    <cellStyle name="표준 63 4 2 3" xfId="17780"/>
    <cellStyle name="표준 63 4 2 3 2" xfId="17781"/>
    <cellStyle name="표준 63 4 2 3 2 2" xfId="17782"/>
    <cellStyle name="표준 63 4 2 3 2 2 2" xfId="17783"/>
    <cellStyle name="표준 63 4 2 3 2 3" xfId="17784"/>
    <cellStyle name="표준 63 4 2 3 3" xfId="17785"/>
    <cellStyle name="표준 63 4 2 3 3 2" xfId="17786"/>
    <cellStyle name="표준 63 4 2 3 4" xfId="17787"/>
    <cellStyle name="표준 63 4 2 4" xfId="17788"/>
    <cellStyle name="표준 63 4 2 4 2" xfId="17789"/>
    <cellStyle name="표준 63 4 2 4 2 2" xfId="17790"/>
    <cellStyle name="표준 63 4 2 4 3" xfId="17791"/>
    <cellStyle name="표준 63 4 2 5" xfId="17792"/>
    <cellStyle name="표준 63 4 2 5 2" xfId="17793"/>
    <cellStyle name="표준 63 4 2 6" xfId="17794"/>
    <cellStyle name="표준 63 4 3" xfId="17795"/>
    <cellStyle name="표준 63 4 3 2" xfId="17796"/>
    <cellStyle name="표준 63 4 3 2 2" xfId="17797"/>
    <cellStyle name="표준 63 4 3 2 2 2" xfId="17798"/>
    <cellStyle name="표준 63 4 3 2 3" xfId="17799"/>
    <cellStyle name="표준 63 4 3 3" xfId="17800"/>
    <cellStyle name="표준 63 4 3 3 2" xfId="17801"/>
    <cellStyle name="표준 63 4 3 4" xfId="17802"/>
    <cellStyle name="표준 63 4 4" xfId="17803"/>
    <cellStyle name="표준 63 4 4 2" xfId="17804"/>
    <cellStyle name="표준 63 4 4 2 2" xfId="17805"/>
    <cellStyle name="표준 63 4 4 2 2 2" xfId="17806"/>
    <cellStyle name="표준 63 4 4 2 3" xfId="17807"/>
    <cellStyle name="표준 63 4 4 3" xfId="17808"/>
    <cellStyle name="표준 63 4 4 3 2" xfId="17809"/>
    <cellStyle name="표준 63 4 4 4" xfId="17810"/>
    <cellStyle name="표준 63 4 5" xfId="17811"/>
    <cellStyle name="표준 63 4 5 2" xfId="17812"/>
    <cellStyle name="표준 63 4 5 2 2" xfId="17813"/>
    <cellStyle name="표준 63 4 5 3" xfId="17814"/>
    <cellStyle name="표준 63 4 6" xfId="17815"/>
    <cellStyle name="표준 63 4 6 2" xfId="17816"/>
    <cellStyle name="표준 63 4 7" xfId="17817"/>
    <cellStyle name="표준 63 5" xfId="17818"/>
    <cellStyle name="표준 63 5 2" xfId="17819"/>
    <cellStyle name="표준 63 5 2 2" xfId="17820"/>
    <cellStyle name="표준 63 5 2 2 2" xfId="17821"/>
    <cellStyle name="표준 63 5 2 2 2 2" xfId="17822"/>
    <cellStyle name="표준 63 5 2 2 3" xfId="17823"/>
    <cellStyle name="표준 63 5 2 3" xfId="17824"/>
    <cellStyle name="표준 63 5 2 3 2" xfId="17825"/>
    <cellStyle name="표준 63 5 2 4" xfId="17826"/>
    <cellStyle name="표준 63 5 3" xfId="17827"/>
    <cellStyle name="표준 63 5 3 2" xfId="17828"/>
    <cellStyle name="표준 63 5 3 2 2" xfId="17829"/>
    <cellStyle name="표준 63 5 3 2 2 2" xfId="17830"/>
    <cellStyle name="표준 63 5 3 2 3" xfId="17831"/>
    <cellStyle name="표준 63 5 3 3" xfId="17832"/>
    <cellStyle name="표준 63 5 3 3 2" xfId="17833"/>
    <cellStyle name="표준 63 5 3 4" xfId="17834"/>
    <cellStyle name="표준 63 5 4" xfId="17835"/>
    <cellStyle name="표준 63 5 4 2" xfId="17836"/>
    <cellStyle name="표준 63 5 4 2 2" xfId="17837"/>
    <cellStyle name="표준 63 5 4 3" xfId="17838"/>
    <cellStyle name="표준 63 5 5" xfId="17839"/>
    <cellStyle name="표준 63 5 5 2" xfId="17840"/>
    <cellStyle name="표준 63 5 6" xfId="17841"/>
    <cellStyle name="표준 63 6" xfId="17842"/>
    <cellStyle name="표준 63 6 2" xfId="17843"/>
    <cellStyle name="표준 63 6 2 2" xfId="17844"/>
    <cellStyle name="표준 63 6 2 2 2" xfId="17845"/>
    <cellStyle name="표준 63 6 2 3" xfId="17846"/>
    <cellStyle name="표준 63 6 3" xfId="17847"/>
    <cellStyle name="표준 63 6 3 2" xfId="17848"/>
    <cellStyle name="표준 63 6 4" xfId="17849"/>
    <cellStyle name="표준 63 7" xfId="17850"/>
    <cellStyle name="표준 63 7 2" xfId="17851"/>
    <cellStyle name="표준 63 7 2 2" xfId="17852"/>
    <cellStyle name="표준 63 7 2 2 2" xfId="17853"/>
    <cellStyle name="표준 63 7 2 3" xfId="17854"/>
    <cellStyle name="표준 63 7 3" xfId="17855"/>
    <cellStyle name="표준 63 7 3 2" xfId="17856"/>
    <cellStyle name="표준 63 7 4" xfId="17857"/>
    <cellStyle name="표준 63 8" xfId="17858"/>
    <cellStyle name="표준 63 8 2" xfId="17859"/>
    <cellStyle name="표준 63 8 2 2" xfId="17860"/>
    <cellStyle name="표준 63 8 3" xfId="17861"/>
    <cellStyle name="표준 63 9" xfId="17862"/>
    <cellStyle name="표준 63 9 2" xfId="17863"/>
    <cellStyle name="표준 64" xfId="17864"/>
    <cellStyle name="표준 64 10" xfId="17865"/>
    <cellStyle name="표준 64 2" xfId="17866"/>
    <cellStyle name="표준 64 2 2" xfId="17867"/>
    <cellStyle name="표준 64 2 2 2" xfId="17868"/>
    <cellStyle name="표준 64 2 2 2 2" xfId="17869"/>
    <cellStyle name="표준 64 2 2 2 2 2" xfId="17870"/>
    <cellStyle name="표준 64 2 2 2 2 2 2" xfId="17871"/>
    <cellStyle name="표준 64 2 2 2 2 2 2 2" xfId="17872"/>
    <cellStyle name="표준 64 2 2 2 2 2 3" xfId="17873"/>
    <cellStyle name="표준 64 2 2 2 2 3" xfId="17874"/>
    <cellStyle name="표준 64 2 2 2 2 3 2" xfId="17875"/>
    <cellStyle name="표준 64 2 2 2 2 4" xfId="17876"/>
    <cellStyle name="표준 64 2 2 2 3" xfId="17877"/>
    <cellStyle name="표준 64 2 2 2 3 2" xfId="17878"/>
    <cellStyle name="표준 64 2 2 2 3 2 2" xfId="17879"/>
    <cellStyle name="표준 64 2 2 2 3 2 2 2" xfId="17880"/>
    <cellStyle name="표준 64 2 2 2 3 2 3" xfId="17881"/>
    <cellStyle name="표준 64 2 2 2 3 3" xfId="17882"/>
    <cellStyle name="표준 64 2 2 2 3 3 2" xfId="17883"/>
    <cellStyle name="표준 64 2 2 2 3 4" xfId="17884"/>
    <cellStyle name="표준 64 2 2 2 4" xfId="17885"/>
    <cellStyle name="표준 64 2 2 2 4 2" xfId="17886"/>
    <cellStyle name="표준 64 2 2 2 4 2 2" xfId="17887"/>
    <cellStyle name="표준 64 2 2 2 4 3" xfId="17888"/>
    <cellStyle name="표준 64 2 2 2 5" xfId="17889"/>
    <cellStyle name="표준 64 2 2 2 5 2" xfId="17890"/>
    <cellStyle name="표준 64 2 2 2 6" xfId="17891"/>
    <cellStyle name="표준 64 2 2 3" xfId="17892"/>
    <cellStyle name="표준 64 2 2 3 2" xfId="17893"/>
    <cellStyle name="표준 64 2 2 3 2 2" xfId="17894"/>
    <cellStyle name="표준 64 2 2 3 2 2 2" xfId="17895"/>
    <cellStyle name="표준 64 2 2 3 2 3" xfId="17896"/>
    <cellStyle name="표준 64 2 2 3 3" xfId="17897"/>
    <cellStyle name="표준 64 2 2 3 3 2" xfId="17898"/>
    <cellStyle name="표준 64 2 2 3 4" xfId="17899"/>
    <cellStyle name="표준 64 2 2 4" xfId="17900"/>
    <cellStyle name="표준 64 2 2 4 2" xfId="17901"/>
    <cellStyle name="표준 64 2 2 4 2 2" xfId="17902"/>
    <cellStyle name="표준 64 2 2 4 2 2 2" xfId="17903"/>
    <cellStyle name="표준 64 2 2 4 2 3" xfId="17904"/>
    <cellStyle name="표준 64 2 2 4 3" xfId="17905"/>
    <cellStyle name="표준 64 2 2 4 3 2" xfId="17906"/>
    <cellStyle name="표준 64 2 2 4 4" xfId="17907"/>
    <cellStyle name="표준 64 2 2 5" xfId="17908"/>
    <cellStyle name="표준 64 2 2 5 2" xfId="17909"/>
    <cellStyle name="표준 64 2 2 5 2 2" xfId="17910"/>
    <cellStyle name="표준 64 2 2 5 3" xfId="17911"/>
    <cellStyle name="표준 64 2 2 6" xfId="17912"/>
    <cellStyle name="표준 64 2 2 6 2" xfId="17913"/>
    <cellStyle name="표준 64 2 2 7" xfId="17914"/>
    <cellStyle name="표준 64 2 3" xfId="17915"/>
    <cellStyle name="표준 64 2 3 2" xfId="17916"/>
    <cellStyle name="표준 64 2 3 2 2" xfId="17917"/>
    <cellStyle name="표준 64 2 3 2 2 2" xfId="17918"/>
    <cellStyle name="표준 64 2 3 2 2 2 2" xfId="17919"/>
    <cellStyle name="표준 64 2 3 2 2 2 2 2" xfId="17920"/>
    <cellStyle name="표준 64 2 3 2 2 2 3" xfId="17921"/>
    <cellStyle name="표준 64 2 3 2 2 3" xfId="17922"/>
    <cellStyle name="표준 64 2 3 2 2 3 2" xfId="17923"/>
    <cellStyle name="표준 64 2 3 2 2 4" xfId="17924"/>
    <cellStyle name="표준 64 2 3 2 3" xfId="17925"/>
    <cellStyle name="표준 64 2 3 2 3 2" xfId="17926"/>
    <cellStyle name="표준 64 2 3 2 3 2 2" xfId="17927"/>
    <cellStyle name="표준 64 2 3 2 3 2 2 2" xfId="17928"/>
    <cellStyle name="표준 64 2 3 2 3 2 3" xfId="17929"/>
    <cellStyle name="표준 64 2 3 2 3 3" xfId="17930"/>
    <cellStyle name="표준 64 2 3 2 3 3 2" xfId="17931"/>
    <cellStyle name="표준 64 2 3 2 3 4" xfId="17932"/>
    <cellStyle name="표준 64 2 3 2 4" xfId="17933"/>
    <cellStyle name="표준 64 2 3 2 4 2" xfId="17934"/>
    <cellStyle name="표준 64 2 3 2 4 2 2" xfId="17935"/>
    <cellStyle name="표준 64 2 3 2 4 3" xfId="17936"/>
    <cellStyle name="표준 64 2 3 2 5" xfId="17937"/>
    <cellStyle name="표준 64 2 3 2 5 2" xfId="17938"/>
    <cellStyle name="표준 64 2 3 2 6" xfId="17939"/>
    <cellStyle name="표준 64 2 3 3" xfId="17940"/>
    <cellStyle name="표준 64 2 3 3 2" xfId="17941"/>
    <cellStyle name="표준 64 2 3 3 2 2" xfId="17942"/>
    <cellStyle name="표준 64 2 3 3 2 2 2" xfId="17943"/>
    <cellStyle name="표준 64 2 3 3 2 3" xfId="17944"/>
    <cellStyle name="표준 64 2 3 3 3" xfId="17945"/>
    <cellStyle name="표준 64 2 3 3 3 2" xfId="17946"/>
    <cellStyle name="표준 64 2 3 3 4" xfId="17947"/>
    <cellStyle name="표준 64 2 3 4" xfId="17948"/>
    <cellStyle name="표준 64 2 3 4 2" xfId="17949"/>
    <cellStyle name="표준 64 2 3 4 2 2" xfId="17950"/>
    <cellStyle name="표준 64 2 3 4 2 2 2" xfId="17951"/>
    <cellStyle name="표준 64 2 3 4 2 3" xfId="17952"/>
    <cellStyle name="표준 64 2 3 4 3" xfId="17953"/>
    <cellStyle name="표준 64 2 3 4 3 2" xfId="17954"/>
    <cellStyle name="표준 64 2 3 4 4" xfId="17955"/>
    <cellStyle name="표준 64 2 3 5" xfId="17956"/>
    <cellStyle name="표준 64 2 3 5 2" xfId="17957"/>
    <cellStyle name="표준 64 2 3 5 2 2" xfId="17958"/>
    <cellStyle name="표준 64 2 3 5 3" xfId="17959"/>
    <cellStyle name="표준 64 2 3 6" xfId="17960"/>
    <cellStyle name="표준 64 2 3 6 2" xfId="17961"/>
    <cellStyle name="표준 64 2 3 7" xfId="17962"/>
    <cellStyle name="표준 64 2 4" xfId="17963"/>
    <cellStyle name="표준 64 2 4 2" xfId="17964"/>
    <cellStyle name="표준 64 2 4 2 2" xfId="17965"/>
    <cellStyle name="표준 64 2 4 2 2 2" xfId="17966"/>
    <cellStyle name="표준 64 2 4 2 2 2 2" xfId="17967"/>
    <cellStyle name="표준 64 2 4 2 2 3" xfId="17968"/>
    <cellStyle name="표준 64 2 4 2 3" xfId="17969"/>
    <cellStyle name="표준 64 2 4 2 3 2" xfId="17970"/>
    <cellStyle name="표준 64 2 4 2 4" xfId="17971"/>
    <cellStyle name="표준 64 2 4 3" xfId="17972"/>
    <cellStyle name="표준 64 2 4 3 2" xfId="17973"/>
    <cellStyle name="표준 64 2 4 3 2 2" xfId="17974"/>
    <cellStyle name="표준 64 2 4 3 2 2 2" xfId="17975"/>
    <cellStyle name="표준 64 2 4 3 2 3" xfId="17976"/>
    <cellStyle name="표준 64 2 4 3 3" xfId="17977"/>
    <cellStyle name="표준 64 2 4 3 3 2" xfId="17978"/>
    <cellStyle name="표준 64 2 4 3 4" xfId="17979"/>
    <cellStyle name="표준 64 2 4 4" xfId="17980"/>
    <cellStyle name="표준 64 2 4 4 2" xfId="17981"/>
    <cellStyle name="표준 64 2 4 4 2 2" xfId="17982"/>
    <cellStyle name="표준 64 2 4 4 3" xfId="17983"/>
    <cellStyle name="표준 64 2 4 5" xfId="17984"/>
    <cellStyle name="표준 64 2 4 5 2" xfId="17985"/>
    <cellStyle name="표준 64 2 4 6" xfId="17986"/>
    <cellStyle name="표준 64 2 5" xfId="17987"/>
    <cellStyle name="표준 64 2 5 2" xfId="17988"/>
    <cellStyle name="표준 64 2 5 2 2" xfId="17989"/>
    <cellStyle name="표준 64 2 5 2 2 2" xfId="17990"/>
    <cellStyle name="표준 64 2 5 2 3" xfId="17991"/>
    <cellStyle name="표준 64 2 5 3" xfId="17992"/>
    <cellStyle name="표준 64 2 5 3 2" xfId="17993"/>
    <cellStyle name="표준 64 2 5 4" xfId="17994"/>
    <cellStyle name="표준 64 2 6" xfId="17995"/>
    <cellStyle name="표준 64 2 6 2" xfId="17996"/>
    <cellStyle name="표준 64 2 6 2 2" xfId="17997"/>
    <cellStyle name="표준 64 2 6 2 2 2" xfId="17998"/>
    <cellStyle name="표준 64 2 6 2 3" xfId="17999"/>
    <cellStyle name="표준 64 2 6 3" xfId="18000"/>
    <cellStyle name="표준 64 2 6 3 2" xfId="18001"/>
    <cellStyle name="표준 64 2 6 4" xfId="18002"/>
    <cellStyle name="표준 64 2 7" xfId="18003"/>
    <cellStyle name="표준 64 2 7 2" xfId="18004"/>
    <cellStyle name="표준 64 2 7 2 2" xfId="18005"/>
    <cellStyle name="표준 64 2 7 3" xfId="18006"/>
    <cellStyle name="표준 64 2 8" xfId="18007"/>
    <cellStyle name="표준 64 2 8 2" xfId="18008"/>
    <cellStyle name="표준 64 2 9" xfId="18009"/>
    <cellStyle name="표준 64 3" xfId="18010"/>
    <cellStyle name="표준 64 3 2" xfId="18011"/>
    <cellStyle name="표준 64 3 2 2" xfId="18012"/>
    <cellStyle name="표준 64 3 2 2 2" xfId="18013"/>
    <cellStyle name="표준 64 3 2 2 2 2" xfId="18014"/>
    <cellStyle name="표준 64 3 2 2 2 2 2" xfId="18015"/>
    <cellStyle name="표준 64 3 2 2 2 3" xfId="18016"/>
    <cellStyle name="표준 64 3 2 2 3" xfId="18017"/>
    <cellStyle name="표준 64 3 2 2 3 2" xfId="18018"/>
    <cellStyle name="표준 64 3 2 2 4" xfId="18019"/>
    <cellStyle name="표준 64 3 2 3" xfId="18020"/>
    <cellStyle name="표준 64 3 2 3 2" xfId="18021"/>
    <cellStyle name="표준 64 3 2 3 2 2" xfId="18022"/>
    <cellStyle name="표준 64 3 2 3 2 2 2" xfId="18023"/>
    <cellStyle name="표준 64 3 2 3 2 3" xfId="18024"/>
    <cellStyle name="표준 64 3 2 3 3" xfId="18025"/>
    <cellStyle name="표준 64 3 2 3 3 2" xfId="18026"/>
    <cellStyle name="표준 64 3 2 3 4" xfId="18027"/>
    <cellStyle name="표준 64 3 2 4" xfId="18028"/>
    <cellStyle name="표준 64 3 2 4 2" xfId="18029"/>
    <cellStyle name="표준 64 3 2 4 2 2" xfId="18030"/>
    <cellStyle name="표준 64 3 2 4 3" xfId="18031"/>
    <cellStyle name="표준 64 3 2 5" xfId="18032"/>
    <cellStyle name="표준 64 3 2 5 2" xfId="18033"/>
    <cellStyle name="표준 64 3 2 6" xfId="18034"/>
    <cellStyle name="표준 64 3 3" xfId="18035"/>
    <cellStyle name="표준 64 3 3 2" xfId="18036"/>
    <cellStyle name="표준 64 3 3 2 2" xfId="18037"/>
    <cellStyle name="표준 64 3 3 2 2 2" xfId="18038"/>
    <cellStyle name="표준 64 3 3 2 3" xfId="18039"/>
    <cellStyle name="표준 64 3 3 3" xfId="18040"/>
    <cellStyle name="표준 64 3 3 3 2" xfId="18041"/>
    <cellStyle name="표준 64 3 3 4" xfId="18042"/>
    <cellStyle name="표준 64 3 4" xfId="18043"/>
    <cellStyle name="표준 64 3 4 2" xfId="18044"/>
    <cellStyle name="표준 64 3 4 2 2" xfId="18045"/>
    <cellStyle name="표준 64 3 4 2 2 2" xfId="18046"/>
    <cellStyle name="표준 64 3 4 2 3" xfId="18047"/>
    <cellStyle name="표준 64 3 4 3" xfId="18048"/>
    <cellStyle name="표준 64 3 4 3 2" xfId="18049"/>
    <cellStyle name="표준 64 3 4 4" xfId="18050"/>
    <cellStyle name="표준 64 3 5" xfId="18051"/>
    <cellStyle name="표준 64 3 5 2" xfId="18052"/>
    <cellStyle name="표준 64 3 5 2 2" xfId="18053"/>
    <cellStyle name="표준 64 3 5 3" xfId="18054"/>
    <cellStyle name="표준 64 3 6" xfId="18055"/>
    <cellStyle name="표준 64 3 6 2" xfId="18056"/>
    <cellStyle name="표준 64 3 7" xfId="18057"/>
    <cellStyle name="표준 64 4" xfId="18058"/>
    <cellStyle name="표준 64 4 2" xfId="18059"/>
    <cellStyle name="표준 64 4 2 2" xfId="18060"/>
    <cellStyle name="표준 64 4 2 2 2" xfId="18061"/>
    <cellStyle name="표준 64 4 2 2 2 2" xfId="18062"/>
    <cellStyle name="표준 64 4 2 2 2 2 2" xfId="18063"/>
    <cellStyle name="표준 64 4 2 2 2 3" xfId="18064"/>
    <cellStyle name="표준 64 4 2 2 3" xfId="18065"/>
    <cellStyle name="표준 64 4 2 2 3 2" xfId="18066"/>
    <cellStyle name="표준 64 4 2 2 4" xfId="18067"/>
    <cellStyle name="표준 64 4 2 3" xfId="18068"/>
    <cellStyle name="표준 64 4 2 3 2" xfId="18069"/>
    <cellStyle name="표준 64 4 2 3 2 2" xfId="18070"/>
    <cellStyle name="표준 64 4 2 3 2 2 2" xfId="18071"/>
    <cellStyle name="표준 64 4 2 3 2 3" xfId="18072"/>
    <cellStyle name="표준 64 4 2 3 3" xfId="18073"/>
    <cellStyle name="표준 64 4 2 3 3 2" xfId="18074"/>
    <cellStyle name="표준 64 4 2 3 4" xfId="18075"/>
    <cellStyle name="표준 64 4 2 4" xfId="18076"/>
    <cellStyle name="표준 64 4 2 4 2" xfId="18077"/>
    <cellStyle name="표준 64 4 2 4 2 2" xfId="18078"/>
    <cellStyle name="표준 64 4 2 4 3" xfId="18079"/>
    <cellStyle name="표준 64 4 2 5" xfId="18080"/>
    <cellStyle name="표준 64 4 2 5 2" xfId="18081"/>
    <cellStyle name="표준 64 4 2 6" xfId="18082"/>
    <cellStyle name="표준 64 4 3" xfId="18083"/>
    <cellStyle name="표준 64 4 3 2" xfId="18084"/>
    <cellStyle name="표준 64 4 3 2 2" xfId="18085"/>
    <cellStyle name="표준 64 4 3 2 2 2" xfId="18086"/>
    <cellStyle name="표준 64 4 3 2 3" xfId="18087"/>
    <cellStyle name="표준 64 4 3 3" xfId="18088"/>
    <cellStyle name="표준 64 4 3 3 2" xfId="18089"/>
    <cellStyle name="표준 64 4 3 4" xfId="18090"/>
    <cellStyle name="표준 64 4 4" xfId="18091"/>
    <cellStyle name="표준 64 4 4 2" xfId="18092"/>
    <cellStyle name="표준 64 4 4 2 2" xfId="18093"/>
    <cellStyle name="표준 64 4 4 2 2 2" xfId="18094"/>
    <cellStyle name="표준 64 4 4 2 3" xfId="18095"/>
    <cellStyle name="표준 64 4 4 3" xfId="18096"/>
    <cellStyle name="표준 64 4 4 3 2" xfId="18097"/>
    <cellStyle name="표준 64 4 4 4" xfId="18098"/>
    <cellStyle name="표준 64 4 5" xfId="18099"/>
    <cellStyle name="표준 64 4 5 2" xfId="18100"/>
    <cellStyle name="표준 64 4 5 2 2" xfId="18101"/>
    <cellStyle name="표준 64 4 5 3" xfId="18102"/>
    <cellStyle name="표준 64 4 6" xfId="18103"/>
    <cellStyle name="표준 64 4 6 2" xfId="18104"/>
    <cellStyle name="표준 64 4 7" xfId="18105"/>
    <cellStyle name="표준 64 5" xfId="18106"/>
    <cellStyle name="표준 64 5 2" xfId="18107"/>
    <cellStyle name="표준 64 5 2 2" xfId="18108"/>
    <cellStyle name="표준 64 5 2 2 2" xfId="18109"/>
    <cellStyle name="표준 64 5 2 2 2 2" xfId="18110"/>
    <cellStyle name="표준 64 5 2 2 3" xfId="18111"/>
    <cellStyle name="표준 64 5 2 3" xfId="18112"/>
    <cellStyle name="표준 64 5 2 3 2" xfId="18113"/>
    <cellStyle name="표준 64 5 2 4" xfId="18114"/>
    <cellStyle name="표준 64 5 3" xfId="18115"/>
    <cellStyle name="표준 64 5 3 2" xfId="18116"/>
    <cellStyle name="표준 64 5 3 2 2" xfId="18117"/>
    <cellStyle name="표준 64 5 3 2 2 2" xfId="18118"/>
    <cellStyle name="표준 64 5 3 2 3" xfId="18119"/>
    <cellStyle name="표준 64 5 3 3" xfId="18120"/>
    <cellStyle name="표준 64 5 3 3 2" xfId="18121"/>
    <cellStyle name="표준 64 5 3 4" xfId="18122"/>
    <cellStyle name="표준 64 5 4" xfId="18123"/>
    <cellStyle name="표준 64 5 4 2" xfId="18124"/>
    <cellStyle name="표준 64 5 4 2 2" xfId="18125"/>
    <cellStyle name="표준 64 5 4 3" xfId="18126"/>
    <cellStyle name="표준 64 5 5" xfId="18127"/>
    <cellStyle name="표준 64 5 5 2" xfId="18128"/>
    <cellStyle name="표준 64 5 6" xfId="18129"/>
    <cellStyle name="표준 64 6" xfId="18130"/>
    <cellStyle name="표준 64 6 2" xfId="18131"/>
    <cellStyle name="표준 64 6 2 2" xfId="18132"/>
    <cellStyle name="표준 64 6 2 2 2" xfId="18133"/>
    <cellStyle name="표준 64 6 2 3" xfId="18134"/>
    <cellStyle name="표준 64 6 3" xfId="18135"/>
    <cellStyle name="표준 64 6 3 2" xfId="18136"/>
    <cellStyle name="표준 64 6 4" xfId="18137"/>
    <cellStyle name="표준 64 7" xfId="18138"/>
    <cellStyle name="표준 64 7 2" xfId="18139"/>
    <cellStyle name="표준 64 7 2 2" xfId="18140"/>
    <cellStyle name="표준 64 7 2 2 2" xfId="18141"/>
    <cellStyle name="표준 64 7 2 3" xfId="18142"/>
    <cellStyle name="표준 64 7 3" xfId="18143"/>
    <cellStyle name="표준 64 7 3 2" xfId="18144"/>
    <cellStyle name="표준 64 7 4" xfId="18145"/>
    <cellStyle name="표준 64 8" xfId="18146"/>
    <cellStyle name="표준 64 8 2" xfId="18147"/>
    <cellStyle name="표준 64 8 2 2" xfId="18148"/>
    <cellStyle name="표준 64 8 3" xfId="18149"/>
    <cellStyle name="표준 64 9" xfId="18150"/>
    <cellStyle name="표준 64 9 2" xfId="18151"/>
    <cellStyle name="표준 65" xfId="18152"/>
    <cellStyle name="표준 65 10" xfId="18153"/>
    <cellStyle name="표준 65 2" xfId="18154"/>
    <cellStyle name="표준 65 2 2" xfId="18155"/>
    <cellStyle name="표준 65 2 2 2" xfId="18156"/>
    <cellStyle name="표준 65 2 2 2 2" xfId="18157"/>
    <cellStyle name="표준 65 2 2 2 2 2" xfId="18158"/>
    <cellStyle name="표준 65 2 2 2 2 2 2" xfId="18159"/>
    <cellStyle name="표준 65 2 2 2 2 2 2 2" xfId="18160"/>
    <cellStyle name="표준 65 2 2 2 2 2 3" xfId="18161"/>
    <cellStyle name="표준 65 2 2 2 2 3" xfId="18162"/>
    <cellStyle name="표준 65 2 2 2 2 3 2" xfId="18163"/>
    <cellStyle name="표준 65 2 2 2 2 4" xfId="18164"/>
    <cellStyle name="표준 65 2 2 2 3" xfId="18165"/>
    <cellStyle name="표준 65 2 2 2 3 2" xfId="18166"/>
    <cellStyle name="표준 65 2 2 2 3 2 2" xfId="18167"/>
    <cellStyle name="표준 65 2 2 2 3 2 2 2" xfId="18168"/>
    <cellStyle name="표준 65 2 2 2 3 2 3" xfId="18169"/>
    <cellStyle name="표준 65 2 2 2 3 3" xfId="18170"/>
    <cellStyle name="표준 65 2 2 2 3 3 2" xfId="18171"/>
    <cellStyle name="표준 65 2 2 2 3 4" xfId="18172"/>
    <cellStyle name="표준 65 2 2 2 4" xfId="18173"/>
    <cellStyle name="표준 65 2 2 2 4 2" xfId="18174"/>
    <cellStyle name="표준 65 2 2 2 4 2 2" xfId="18175"/>
    <cellStyle name="표준 65 2 2 2 4 3" xfId="18176"/>
    <cellStyle name="표준 65 2 2 2 5" xfId="18177"/>
    <cellStyle name="표준 65 2 2 2 5 2" xfId="18178"/>
    <cellStyle name="표준 65 2 2 2 6" xfId="18179"/>
    <cellStyle name="표준 65 2 2 3" xfId="18180"/>
    <cellStyle name="표준 65 2 2 3 2" xfId="18181"/>
    <cellStyle name="표준 65 2 2 3 2 2" xfId="18182"/>
    <cellStyle name="표준 65 2 2 3 2 2 2" xfId="18183"/>
    <cellStyle name="표준 65 2 2 3 2 3" xfId="18184"/>
    <cellStyle name="표준 65 2 2 3 3" xfId="18185"/>
    <cellStyle name="표준 65 2 2 3 3 2" xfId="18186"/>
    <cellStyle name="표준 65 2 2 3 4" xfId="18187"/>
    <cellStyle name="표준 65 2 2 4" xfId="18188"/>
    <cellStyle name="표준 65 2 2 4 2" xfId="18189"/>
    <cellStyle name="표준 65 2 2 4 2 2" xfId="18190"/>
    <cellStyle name="표준 65 2 2 4 2 2 2" xfId="18191"/>
    <cellStyle name="표준 65 2 2 4 2 3" xfId="18192"/>
    <cellStyle name="표준 65 2 2 4 3" xfId="18193"/>
    <cellStyle name="표준 65 2 2 4 3 2" xfId="18194"/>
    <cellStyle name="표준 65 2 2 4 4" xfId="18195"/>
    <cellStyle name="표준 65 2 2 5" xfId="18196"/>
    <cellStyle name="표준 65 2 2 5 2" xfId="18197"/>
    <cellStyle name="표준 65 2 2 5 2 2" xfId="18198"/>
    <cellStyle name="표준 65 2 2 5 3" xfId="18199"/>
    <cellStyle name="표준 65 2 2 6" xfId="18200"/>
    <cellStyle name="표준 65 2 2 6 2" xfId="18201"/>
    <cellStyle name="표준 65 2 2 7" xfId="18202"/>
    <cellStyle name="표준 65 2 3" xfId="18203"/>
    <cellStyle name="표준 65 2 3 2" xfId="18204"/>
    <cellStyle name="표준 65 2 3 2 2" xfId="18205"/>
    <cellStyle name="표준 65 2 3 2 2 2" xfId="18206"/>
    <cellStyle name="표준 65 2 3 2 2 2 2" xfId="18207"/>
    <cellStyle name="표준 65 2 3 2 2 2 2 2" xfId="18208"/>
    <cellStyle name="표준 65 2 3 2 2 2 3" xfId="18209"/>
    <cellStyle name="표준 65 2 3 2 2 3" xfId="18210"/>
    <cellStyle name="표준 65 2 3 2 2 3 2" xfId="18211"/>
    <cellStyle name="표준 65 2 3 2 2 4" xfId="18212"/>
    <cellStyle name="표준 65 2 3 2 3" xfId="18213"/>
    <cellStyle name="표준 65 2 3 2 3 2" xfId="18214"/>
    <cellStyle name="표준 65 2 3 2 3 2 2" xfId="18215"/>
    <cellStyle name="표준 65 2 3 2 3 2 2 2" xfId="18216"/>
    <cellStyle name="표준 65 2 3 2 3 2 3" xfId="18217"/>
    <cellStyle name="표준 65 2 3 2 3 3" xfId="18218"/>
    <cellStyle name="표준 65 2 3 2 3 3 2" xfId="18219"/>
    <cellStyle name="표준 65 2 3 2 3 4" xfId="18220"/>
    <cellStyle name="표준 65 2 3 2 4" xfId="18221"/>
    <cellStyle name="표준 65 2 3 2 4 2" xfId="18222"/>
    <cellStyle name="표준 65 2 3 2 4 2 2" xfId="18223"/>
    <cellStyle name="표준 65 2 3 2 4 3" xfId="18224"/>
    <cellStyle name="표준 65 2 3 2 5" xfId="18225"/>
    <cellStyle name="표준 65 2 3 2 5 2" xfId="18226"/>
    <cellStyle name="표준 65 2 3 2 6" xfId="18227"/>
    <cellStyle name="표준 65 2 3 3" xfId="18228"/>
    <cellStyle name="표준 65 2 3 3 2" xfId="18229"/>
    <cellStyle name="표준 65 2 3 3 2 2" xfId="18230"/>
    <cellStyle name="표준 65 2 3 3 2 2 2" xfId="18231"/>
    <cellStyle name="표준 65 2 3 3 2 3" xfId="18232"/>
    <cellStyle name="표준 65 2 3 3 3" xfId="18233"/>
    <cellStyle name="표준 65 2 3 3 3 2" xfId="18234"/>
    <cellStyle name="표준 65 2 3 3 4" xfId="18235"/>
    <cellStyle name="표준 65 2 3 4" xfId="18236"/>
    <cellStyle name="표준 65 2 3 4 2" xfId="18237"/>
    <cellStyle name="표준 65 2 3 4 2 2" xfId="18238"/>
    <cellStyle name="표준 65 2 3 4 2 2 2" xfId="18239"/>
    <cellStyle name="표준 65 2 3 4 2 3" xfId="18240"/>
    <cellStyle name="표준 65 2 3 4 3" xfId="18241"/>
    <cellStyle name="표준 65 2 3 4 3 2" xfId="18242"/>
    <cellStyle name="표준 65 2 3 4 4" xfId="18243"/>
    <cellStyle name="표준 65 2 3 5" xfId="18244"/>
    <cellStyle name="표준 65 2 3 5 2" xfId="18245"/>
    <cellStyle name="표준 65 2 3 5 2 2" xfId="18246"/>
    <cellStyle name="표준 65 2 3 5 3" xfId="18247"/>
    <cellStyle name="표준 65 2 3 6" xfId="18248"/>
    <cellStyle name="표준 65 2 3 6 2" xfId="18249"/>
    <cellStyle name="표준 65 2 3 7" xfId="18250"/>
    <cellStyle name="표준 65 2 4" xfId="18251"/>
    <cellStyle name="표준 65 2 4 2" xfId="18252"/>
    <cellStyle name="표준 65 2 4 2 2" xfId="18253"/>
    <cellStyle name="표준 65 2 4 2 2 2" xfId="18254"/>
    <cellStyle name="표준 65 2 4 2 2 2 2" xfId="18255"/>
    <cellStyle name="표준 65 2 4 2 2 3" xfId="18256"/>
    <cellStyle name="표준 65 2 4 2 3" xfId="18257"/>
    <cellStyle name="표준 65 2 4 2 3 2" xfId="18258"/>
    <cellStyle name="표준 65 2 4 2 4" xfId="18259"/>
    <cellStyle name="표준 65 2 4 3" xfId="18260"/>
    <cellStyle name="표준 65 2 4 3 2" xfId="18261"/>
    <cellStyle name="표준 65 2 4 3 2 2" xfId="18262"/>
    <cellStyle name="표준 65 2 4 3 2 2 2" xfId="18263"/>
    <cellStyle name="표준 65 2 4 3 2 3" xfId="18264"/>
    <cellStyle name="표준 65 2 4 3 3" xfId="18265"/>
    <cellStyle name="표준 65 2 4 3 3 2" xfId="18266"/>
    <cellStyle name="표준 65 2 4 3 4" xfId="18267"/>
    <cellStyle name="표준 65 2 4 4" xfId="18268"/>
    <cellStyle name="표준 65 2 4 4 2" xfId="18269"/>
    <cellStyle name="표준 65 2 4 4 2 2" xfId="18270"/>
    <cellStyle name="표준 65 2 4 4 3" xfId="18271"/>
    <cellStyle name="표준 65 2 4 5" xfId="18272"/>
    <cellStyle name="표준 65 2 4 5 2" xfId="18273"/>
    <cellStyle name="표준 65 2 4 6" xfId="18274"/>
    <cellStyle name="표준 65 2 5" xfId="18275"/>
    <cellStyle name="표준 65 2 5 2" xfId="18276"/>
    <cellStyle name="표준 65 2 5 2 2" xfId="18277"/>
    <cellStyle name="표준 65 2 5 2 2 2" xfId="18278"/>
    <cellStyle name="표준 65 2 5 2 3" xfId="18279"/>
    <cellStyle name="표준 65 2 5 3" xfId="18280"/>
    <cellStyle name="표준 65 2 5 3 2" xfId="18281"/>
    <cellStyle name="표준 65 2 5 4" xfId="18282"/>
    <cellStyle name="표준 65 2 6" xfId="18283"/>
    <cellStyle name="표준 65 2 6 2" xfId="18284"/>
    <cellStyle name="표준 65 2 6 2 2" xfId="18285"/>
    <cellStyle name="표준 65 2 6 2 2 2" xfId="18286"/>
    <cellStyle name="표준 65 2 6 2 3" xfId="18287"/>
    <cellStyle name="표준 65 2 6 3" xfId="18288"/>
    <cellStyle name="표준 65 2 6 3 2" xfId="18289"/>
    <cellStyle name="표준 65 2 6 4" xfId="18290"/>
    <cellStyle name="표준 65 2 7" xfId="18291"/>
    <cellStyle name="표준 65 2 7 2" xfId="18292"/>
    <cellStyle name="표준 65 2 7 2 2" xfId="18293"/>
    <cellStyle name="표준 65 2 7 3" xfId="18294"/>
    <cellStyle name="표준 65 2 8" xfId="18295"/>
    <cellStyle name="표준 65 2 8 2" xfId="18296"/>
    <cellStyle name="표준 65 2 9" xfId="18297"/>
    <cellStyle name="표준 65 3" xfId="18298"/>
    <cellStyle name="표준 65 3 2" xfId="18299"/>
    <cellStyle name="표준 65 3 2 2" xfId="18300"/>
    <cellStyle name="표준 65 3 2 2 2" xfId="18301"/>
    <cellStyle name="표준 65 3 2 2 2 2" xfId="18302"/>
    <cellStyle name="표준 65 3 2 2 2 2 2" xfId="18303"/>
    <cellStyle name="표준 65 3 2 2 2 3" xfId="18304"/>
    <cellStyle name="표준 65 3 2 2 3" xfId="18305"/>
    <cellStyle name="표준 65 3 2 2 3 2" xfId="18306"/>
    <cellStyle name="표준 65 3 2 2 4" xfId="18307"/>
    <cellStyle name="표준 65 3 2 3" xfId="18308"/>
    <cellStyle name="표준 65 3 2 3 2" xfId="18309"/>
    <cellStyle name="표준 65 3 2 3 2 2" xfId="18310"/>
    <cellStyle name="표준 65 3 2 3 2 2 2" xfId="18311"/>
    <cellStyle name="표준 65 3 2 3 2 3" xfId="18312"/>
    <cellStyle name="표준 65 3 2 3 3" xfId="18313"/>
    <cellStyle name="표준 65 3 2 3 3 2" xfId="18314"/>
    <cellStyle name="표준 65 3 2 3 4" xfId="18315"/>
    <cellStyle name="표준 65 3 2 4" xfId="18316"/>
    <cellStyle name="표준 65 3 2 4 2" xfId="18317"/>
    <cellStyle name="표준 65 3 2 4 2 2" xfId="18318"/>
    <cellStyle name="표준 65 3 2 4 3" xfId="18319"/>
    <cellStyle name="표준 65 3 2 5" xfId="18320"/>
    <cellStyle name="표준 65 3 2 5 2" xfId="18321"/>
    <cellStyle name="표준 65 3 2 6" xfId="18322"/>
    <cellStyle name="표준 65 3 3" xfId="18323"/>
    <cellStyle name="표준 65 3 3 2" xfId="18324"/>
    <cellStyle name="표준 65 3 3 2 2" xfId="18325"/>
    <cellStyle name="표준 65 3 3 2 2 2" xfId="18326"/>
    <cellStyle name="표준 65 3 3 2 3" xfId="18327"/>
    <cellStyle name="표준 65 3 3 3" xfId="18328"/>
    <cellStyle name="표준 65 3 3 3 2" xfId="18329"/>
    <cellStyle name="표준 65 3 3 4" xfId="18330"/>
    <cellStyle name="표준 65 3 4" xfId="18331"/>
    <cellStyle name="표준 65 3 4 2" xfId="18332"/>
    <cellStyle name="표준 65 3 4 2 2" xfId="18333"/>
    <cellStyle name="표준 65 3 4 2 2 2" xfId="18334"/>
    <cellStyle name="표준 65 3 4 2 3" xfId="18335"/>
    <cellStyle name="표준 65 3 4 3" xfId="18336"/>
    <cellStyle name="표준 65 3 4 3 2" xfId="18337"/>
    <cellStyle name="표준 65 3 4 4" xfId="18338"/>
    <cellStyle name="표준 65 3 5" xfId="18339"/>
    <cellStyle name="표준 65 3 5 2" xfId="18340"/>
    <cellStyle name="표준 65 3 5 2 2" xfId="18341"/>
    <cellStyle name="표준 65 3 5 3" xfId="18342"/>
    <cellStyle name="표준 65 3 6" xfId="18343"/>
    <cellStyle name="표준 65 3 6 2" xfId="18344"/>
    <cellStyle name="표준 65 3 7" xfId="18345"/>
    <cellStyle name="표준 65 4" xfId="18346"/>
    <cellStyle name="표준 65 4 2" xfId="18347"/>
    <cellStyle name="표준 65 4 2 2" xfId="18348"/>
    <cellStyle name="표준 65 4 2 2 2" xfId="18349"/>
    <cellStyle name="표준 65 4 2 2 2 2" xfId="18350"/>
    <cellStyle name="표준 65 4 2 2 2 2 2" xfId="18351"/>
    <cellStyle name="표준 65 4 2 2 2 3" xfId="18352"/>
    <cellStyle name="표준 65 4 2 2 3" xfId="18353"/>
    <cellStyle name="표준 65 4 2 2 3 2" xfId="18354"/>
    <cellStyle name="표준 65 4 2 2 4" xfId="18355"/>
    <cellStyle name="표준 65 4 2 3" xfId="18356"/>
    <cellStyle name="표준 65 4 2 3 2" xfId="18357"/>
    <cellStyle name="표준 65 4 2 3 2 2" xfId="18358"/>
    <cellStyle name="표준 65 4 2 3 2 2 2" xfId="18359"/>
    <cellStyle name="표준 65 4 2 3 2 3" xfId="18360"/>
    <cellStyle name="표준 65 4 2 3 3" xfId="18361"/>
    <cellStyle name="표준 65 4 2 3 3 2" xfId="18362"/>
    <cellStyle name="표준 65 4 2 3 4" xfId="18363"/>
    <cellStyle name="표준 65 4 2 4" xfId="18364"/>
    <cellStyle name="표준 65 4 2 4 2" xfId="18365"/>
    <cellStyle name="표준 65 4 2 4 2 2" xfId="18366"/>
    <cellStyle name="표준 65 4 2 4 3" xfId="18367"/>
    <cellStyle name="표준 65 4 2 5" xfId="18368"/>
    <cellStyle name="표준 65 4 2 5 2" xfId="18369"/>
    <cellStyle name="표준 65 4 2 6" xfId="18370"/>
    <cellStyle name="표준 65 4 3" xfId="18371"/>
    <cellStyle name="표준 65 4 3 2" xfId="18372"/>
    <cellStyle name="표준 65 4 3 2 2" xfId="18373"/>
    <cellStyle name="표준 65 4 3 2 2 2" xfId="18374"/>
    <cellStyle name="표준 65 4 3 2 3" xfId="18375"/>
    <cellStyle name="표준 65 4 3 3" xfId="18376"/>
    <cellStyle name="표준 65 4 3 3 2" xfId="18377"/>
    <cellStyle name="표준 65 4 3 4" xfId="18378"/>
    <cellStyle name="표준 65 4 4" xfId="18379"/>
    <cellStyle name="표준 65 4 4 2" xfId="18380"/>
    <cellStyle name="표준 65 4 4 2 2" xfId="18381"/>
    <cellStyle name="표준 65 4 4 2 2 2" xfId="18382"/>
    <cellStyle name="표준 65 4 4 2 3" xfId="18383"/>
    <cellStyle name="표준 65 4 4 3" xfId="18384"/>
    <cellStyle name="표준 65 4 4 3 2" xfId="18385"/>
    <cellStyle name="표준 65 4 4 4" xfId="18386"/>
    <cellStyle name="표준 65 4 5" xfId="18387"/>
    <cellStyle name="표준 65 4 5 2" xfId="18388"/>
    <cellStyle name="표준 65 4 5 2 2" xfId="18389"/>
    <cellStyle name="표준 65 4 5 3" xfId="18390"/>
    <cellStyle name="표준 65 4 6" xfId="18391"/>
    <cellStyle name="표준 65 4 6 2" xfId="18392"/>
    <cellStyle name="표준 65 4 7" xfId="18393"/>
    <cellStyle name="표준 65 5" xfId="18394"/>
    <cellStyle name="표준 65 5 2" xfId="18395"/>
    <cellStyle name="표준 65 5 2 2" xfId="18396"/>
    <cellStyle name="표준 65 5 2 2 2" xfId="18397"/>
    <cellStyle name="표준 65 5 2 2 2 2" xfId="18398"/>
    <cellStyle name="표준 65 5 2 2 3" xfId="18399"/>
    <cellStyle name="표준 65 5 2 3" xfId="18400"/>
    <cellStyle name="표준 65 5 2 3 2" xfId="18401"/>
    <cellStyle name="표준 65 5 2 4" xfId="18402"/>
    <cellStyle name="표준 65 5 3" xfId="18403"/>
    <cellStyle name="표준 65 5 3 2" xfId="18404"/>
    <cellStyle name="표준 65 5 3 2 2" xfId="18405"/>
    <cellStyle name="표준 65 5 3 2 2 2" xfId="18406"/>
    <cellStyle name="표준 65 5 3 2 3" xfId="18407"/>
    <cellStyle name="표준 65 5 3 3" xfId="18408"/>
    <cellStyle name="표준 65 5 3 3 2" xfId="18409"/>
    <cellStyle name="표준 65 5 3 4" xfId="18410"/>
    <cellStyle name="표준 65 5 4" xfId="18411"/>
    <cellStyle name="표준 65 5 4 2" xfId="18412"/>
    <cellStyle name="표준 65 5 4 2 2" xfId="18413"/>
    <cellStyle name="표준 65 5 4 3" xfId="18414"/>
    <cellStyle name="표준 65 5 5" xfId="18415"/>
    <cellStyle name="표준 65 5 5 2" xfId="18416"/>
    <cellStyle name="표준 65 5 6" xfId="18417"/>
    <cellStyle name="표준 65 6" xfId="18418"/>
    <cellStyle name="표준 65 6 2" xfId="18419"/>
    <cellStyle name="표준 65 6 2 2" xfId="18420"/>
    <cellStyle name="표준 65 6 2 2 2" xfId="18421"/>
    <cellStyle name="표준 65 6 2 3" xfId="18422"/>
    <cellStyle name="표준 65 6 3" xfId="18423"/>
    <cellStyle name="표준 65 6 3 2" xfId="18424"/>
    <cellStyle name="표준 65 6 4" xfId="18425"/>
    <cellStyle name="표준 65 7" xfId="18426"/>
    <cellStyle name="표준 65 7 2" xfId="18427"/>
    <cellStyle name="표준 65 7 2 2" xfId="18428"/>
    <cellStyle name="표준 65 7 2 2 2" xfId="18429"/>
    <cellStyle name="표준 65 7 2 3" xfId="18430"/>
    <cellStyle name="표준 65 7 3" xfId="18431"/>
    <cellStyle name="표준 65 7 3 2" xfId="18432"/>
    <cellStyle name="표준 65 7 4" xfId="18433"/>
    <cellStyle name="표준 65 8" xfId="18434"/>
    <cellStyle name="표준 65 8 2" xfId="18435"/>
    <cellStyle name="표준 65 8 2 2" xfId="18436"/>
    <cellStyle name="표준 65 8 3" xfId="18437"/>
    <cellStyle name="표준 65 9" xfId="18438"/>
    <cellStyle name="표준 65 9 2" xfId="18439"/>
    <cellStyle name="표준 66" xfId="18440"/>
    <cellStyle name="표준 67" xfId="18441"/>
    <cellStyle name="표준 67 2" xfId="18442"/>
    <cellStyle name="표준 67 2 2" xfId="18443"/>
    <cellStyle name="표준 67 2 2 2" xfId="18444"/>
    <cellStyle name="표준 67 2 2 2 2" xfId="18445"/>
    <cellStyle name="표준 67 2 2 2 2 2" xfId="18446"/>
    <cellStyle name="표준 67 2 2 2 2 2 2" xfId="18447"/>
    <cellStyle name="표준 67 2 2 2 2 3" xfId="18448"/>
    <cellStyle name="표준 67 2 2 2 3" xfId="18449"/>
    <cellStyle name="표준 67 2 2 2 3 2" xfId="18450"/>
    <cellStyle name="표준 67 2 2 2 4" xfId="18451"/>
    <cellStyle name="표준 67 2 2 3" xfId="18452"/>
    <cellStyle name="표준 67 2 2 3 2" xfId="18453"/>
    <cellStyle name="표준 67 2 2 3 2 2" xfId="18454"/>
    <cellStyle name="표준 67 2 2 3 2 2 2" xfId="18455"/>
    <cellStyle name="표준 67 2 2 3 2 3" xfId="18456"/>
    <cellStyle name="표준 67 2 2 3 3" xfId="18457"/>
    <cellStyle name="표준 67 2 2 3 3 2" xfId="18458"/>
    <cellStyle name="표준 67 2 2 3 4" xfId="18459"/>
    <cellStyle name="표준 67 2 2 4" xfId="18460"/>
    <cellStyle name="표준 67 2 2 4 2" xfId="18461"/>
    <cellStyle name="표준 67 2 2 4 2 2" xfId="18462"/>
    <cellStyle name="표준 67 2 2 4 3" xfId="18463"/>
    <cellStyle name="표준 67 2 2 5" xfId="18464"/>
    <cellStyle name="표준 67 2 2 5 2" xfId="18465"/>
    <cellStyle name="표준 67 2 2 6" xfId="18466"/>
    <cellStyle name="표준 67 2 3" xfId="18467"/>
    <cellStyle name="표준 67 2 3 2" xfId="18468"/>
    <cellStyle name="표준 67 2 3 2 2" xfId="18469"/>
    <cellStyle name="표준 67 2 3 2 2 2" xfId="18470"/>
    <cellStyle name="표준 67 2 3 2 3" xfId="18471"/>
    <cellStyle name="표준 67 2 3 3" xfId="18472"/>
    <cellStyle name="표준 67 2 3 3 2" xfId="18473"/>
    <cellStyle name="표준 67 2 3 4" xfId="18474"/>
    <cellStyle name="표준 67 2 4" xfId="18475"/>
    <cellStyle name="표준 67 2 4 2" xfId="18476"/>
    <cellStyle name="표준 67 2 4 2 2" xfId="18477"/>
    <cellStyle name="표준 67 2 4 2 2 2" xfId="18478"/>
    <cellStyle name="표준 67 2 4 2 3" xfId="18479"/>
    <cellStyle name="표준 67 2 4 3" xfId="18480"/>
    <cellStyle name="표준 67 2 4 3 2" xfId="18481"/>
    <cellStyle name="표준 67 2 4 4" xfId="18482"/>
    <cellStyle name="표준 67 2 5" xfId="18483"/>
    <cellStyle name="표준 67 2 5 2" xfId="18484"/>
    <cellStyle name="표준 67 2 5 2 2" xfId="18485"/>
    <cellStyle name="표준 67 2 5 3" xfId="18486"/>
    <cellStyle name="표준 67 2 6" xfId="18487"/>
    <cellStyle name="표준 67 2 6 2" xfId="18488"/>
    <cellStyle name="표준 67 2 7" xfId="18489"/>
    <cellStyle name="표준 67 3" xfId="18490"/>
    <cellStyle name="표준 67 3 2" xfId="18491"/>
    <cellStyle name="표준 67 3 2 2" xfId="18492"/>
    <cellStyle name="표준 67 3 2 2 2" xfId="18493"/>
    <cellStyle name="표준 67 3 2 2 2 2" xfId="18494"/>
    <cellStyle name="표준 67 3 2 2 2 2 2" xfId="18495"/>
    <cellStyle name="표준 67 3 2 2 2 3" xfId="18496"/>
    <cellStyle name="표준 67 3 2 2 3" xfId="18497"/>
    <cellStyle name="표준 67 3 2 2 3 2" xfId="18498"/>
    <cellStyle name="표준 67 3 2 2 4" xfId="18499"/>
    <cellStyle name="표준 67 3 2 3" xfId="18500"/>
    <cellStyle name="표준 67 3 2 3 2" xfId="18501"/>
    <cellStyle name="표준 67 3 2 3 2 2" xfId="18502"/>
    <cellStyle name="표준 67 3 2 3 2 2 2" xfId="18503"/>
    <cellStyle name="표준 67 3 2 3 2 3" xfId="18504"/>
    <cellStyle name="표준 67 3 2 3 3" xfId="18505"/>
    <cellStyle name="표준 67 3 2 3 3 2" xfId="18506"/>
    <cellStyle name="표준 67 3 2 3 4" xfId="18507"/>
    <cellStyle name="표준 67 3 2 4" xfId="18508"/>
    <cellStyle name="표준 67 3 2 4 2" xfId="18509"/>
    <cellStyle name="표준 67 3 2 4 2 2" xfId="18510"/>
    <cellStyle name="표준 67 3 2 4 3" xfId="18511"/>
    <cellStyle name="표준 67 3 2 5" xfId="18512"/>
    <cellStyle name="표준 67 3 2 5 2" xfId="18513"/>
    <cellStyle name="표준 67 3 2 6" xfId="18514"/>
    <cellStyle name="표준 67 3 3" xfId="18515"/>
    <cellStyle name="표준 67 3 3 2" xfId="18516"/>
    <cellStyle name="표준 67 3 3 2 2" xfId="18517"/>
    <cellStyle name="표준 67 3 3 2 2 2" xfId="18518"/>
    <cellStyle name="표준 67 3 3 2 3" xfId="18519"/>
    <cellStyle name="표준 67 3 3 3" xfId="18520"/>
    <cellStyle name="표준 67 3 3 3 2" xfId="18521"/>
    <cellStyle name="표준 67 3 3 4" xfId="18522"/>
    <cellStyle name="표준 67 3 4" xfId="18523"/>
    <cellStyle name="표준 67 3 4 2" xfId="18524"/>
    <cellStyle name="표준 67 3 4 2 2" xfId="18525"/>
    <cellStyle name="표준 67 3 4 2 2 2" xfId="18526"/>
    <cellStyle name="표준 67 3 4 2 3" xfId="18527"/>
    <cellStyle name="표준 67 3 4 3" xfId="18528"/>
    <cellStyle name="표준 67 3 4 3 2" xfId="18529"/>
    <cellStyle name="표준 67 3 4 4" xfId="18530"/>
    <cellStyle name="표준 67 3 5" xfId="18531"/>
    <cellStyle name="표준 67 3 5 2" xfId="18532"/>
    <cellStyle name="표준 67 3 5 2 2" xfId="18533"/>
    <cellStyle name="표준 67 3 5 3" xfId="18534"/>
    <cellStyle name="표준 67 3 6" xfId="18535"/>
    <cellStyle name="표준 67 3 6 2" xfId="18536"/>
    <cellStyle name="표준 67 3 7" xfId="18537"/>
    <cellStyle name="표준 67 4" xfId="18538"/>
    <cellStyle name="표준 67 4 2" xfId="18539"/>
    <cellStyle name="표준 67 4 2 2" xfId="18540"/>
    <cellStyle name="표준 67 4 2 2 2" xfId="18541"/>
    <cellStyle name="표준 67 4 2 2 2 2" xfId="18542"/>
    <cellStyle name="표준 67 4 2 2 3" xfId="18543"/>
    <cellStyle name="표준 67 4 2 3" xfId="18544"/>
    <cellStyle name="표준 67 4 2 3 2" xfId="18545"/>
    <cellStyle name="표준 67 4 2 4" xfId="18546"/>
    <cellStyle name="표준 67 4 3" xfId="18547"/>
    <cellStyle name="표준 67 4 3 2" xfId="18548"/>
    <cellStyle name="표준 67 4 3 2 2" xfId="18549"/>
    <cellStyle name="표준 67 4 3 2 2 2" xfId="18550"/>
    <cellStyle name="표준 67 4 3 2 3" xfId="18551"/>
    <cellStyle name="표준 67 4 3 3" xfId="18552"/>
    <cellStyle name="표준 67 4 3 3 2" xfId="18553"/>
    <cellStyle name="표준 67 4 3 4" xfId="18554"/>
    <cellStyle name="표준 67 4 4" xfId="18555"/>
    <cellStyle name="표준 67 4 4 2" xfId="18556"/>
    <cellStyle name="표준 67 4 4 2 2" xfId="18557"/>
    <cellStyle name="표준 67 4 4 3" xfId="18558"/>
    <cellStyle name="표준 67 4 5" xfId="18559"/>
    <cellStyle name="표준 67 4 5 2" xfId="18560"/>
    <cellStyle name="표준 67 4 6" xfId="18561"/>
    <cellStyle name="표준 67 5" xfId="18562"/>
    <cellStyle name="표준 67 5 2" xfId="18563"/>
    <cellStyle name="표준 67 5 2 2" xfId="18564"/>
    <cellStyle name="표준 67 5 2 2 2" xfId="18565"/>
    <cellStyle name="표준 67 5 2 3" xfId="18566"/>
    <cellStyle name="표준 67 5 3" xfId="18567"/>
    <cellStyle name="표준 67 5 3 2" xfId="18568"/>
    <cellStyle name="표준 67 5 4" xfId="18569"/>
    <cellStyle name="표준 67 6" xfId="18570"/>
    <cellStyle name="표준 67 6 2" xfId="18571"/>
    <cellStyle name="표준 67 6 2 2" xfId="18572"/>
    <cellStyle name="표준 67 6 2 2 2" xfId="18573"/>
    <cellStyle name="표준 67 6 2 3" xfId="18574"/>
    <cellStyle name="표준 67 6 3" xfId="18575"/>
    <cellStyle name="표준 67 6 3 2" xfId="18576"/>
    <cellStyle name="표준 67 6 4" xfId="18577"/>
    <cellStyle name="표준 67 7" xfId="18578"/>
    <cellStyle name="표준 67 7 2" xfId="18579"/>
    <cellStyle name="표준 67 7 2 2" xfId="18580"/>
    <cellStyle name="표준 67 7 3" xfId="18581"/>
    <cellStyle name="표준 67 8" xfId="18582"/>
    <cellStyle name="표준 67 8 2" xfId="18583"/>
    <cellStyle name="표준 67 9" xfId="18584"/>
    <cellStyle name="표준 68" xfId="18585"/>
    <cellStyle name="표준 69" xfId="18586"/>
    <cellStyle name="표준 69 2" xfId="18587"/>
    <cellStyle name="표준 69 2 2" xfId="18588"/>
    <cellStyle name="표준 69 2 2 2" xfId="18589"/>
    <cellStyle name="표준 69 2 2 2 2" xfId="18590"/>
    <cellStyle name="표준 69 2 2 2 2 2" xfId="18591"/>
    <cellStyle name="표준 69 2 2 2 3" xfId="18592"/>
    <cellStyle name="표준 69 2 2 3" xfId="18593"/>
    <cellStyle name="표준 69 2 2 3 2" xfId="18594"/>
    <cellStyle name="표준 69 2 2 4" xfId="18595"/>
    <cellStyle name="표준 69 2 3" xfId="18596"/>
    <cellStyle name="표준 69 2 3 2" xfId="18597"/>
    <cellStyle name="표준 69 2 3 2 2" xfId="18598"/>
    <cellStyle name="표준 69 2 3 2 2 2" xfId="18599"/>
    <cellStyle name="표준 69 2 3 2 3" xfId="18600"/>
    <cellStyle name="표준 69 2 3 3" xfId="18601"/>
    <cellStyle name="표준 69 2 3 3 2" xfId="18602"/>
    <cellStyle name="표준 69 2 3 4" xfId="18603"/>
    <cellStyle name="표준 69 2 4" xfId="18604"/>
    <cellStyle name="표준 69 2 4 2" xfId="18605"/>
    <cellStyle name="표준 69 2 4 2 2" xfId="18606"/>
    <cellStyle name="표준 69 2 4 3" xfId="18607"/>
    <cellStyle name="표준 69 2 5" xfId="18608"/>
    <cellStyle name="표준 69 2 5 2" xfId="18609"/>
    <cellStyle name="표준 69 2 6" xfId="18610"/>
    <cellStyle name="표준 69 3" xfId="18611"/>
    <cellStyle name="표준 69 3 2" xfId="18612"/>
    <cellStyle name="표준 69 3 2 2" xfId="18613"/>
    <cellStyle name="표준 69 3 2 2 2" xfId="18614"/>
    <cellStyle name="표준 69 3 2 3" xfId="18615"/>
    <cellStyle name="표준 69 3 3" xfId="18616"/>
    <cellStyle name="표준 69 3 3 2" xfId="18617"/>
    <cellStyle name="표준 69 3 4" xfId="18618"/>
    <cellStyle name="표준 69 4" xfId="18619"/>
    <cellStyle name="표준 69 4 2" xfId="18620"/>
    <cellStyle name="표준 69 4 2 2" xfId="18621"/>
    <cellStyle name="표준 69 4 2 2 2" xfId="18622"/>
    <cellStyle name="표준 69 4 2 3" xfId="18623"/>
    <cellStyle name="표준 69 4 3" xfId="18624"/>
    <cellStyle name="표준 69 4 3 2" xfId="18625"/>
    <cellStyle name="표준 69 4 4" xfId="18626"/>
    <cellStyle name="표준 69 5" xfId="18627"/>
    <cellStyle name="표준 69 5 2" xfId="18628"/>
    <cellStyle name="표준 69 5 2 2" xfId="18629"/>
    <cellStyle name="표준 69 5 3" xfId="18630"/>
    <cellStyle name="표준 69 6" xfId="18631"/>
    <cellStyle name="표준 69 6 2" xfId="18632"/>
    <cellStyle name="표준 69 7" xfId="18633"/>
    <cellStyle name="표준 7" xfId="18634"/>
    <cellStyle name="표준 7 2" xfId="18635"/>
    <cellStyle name="표준 7 3" xfId="18636"/>
    <cellStyle name="표준 7 4" xfId="18637"/>
    <cellStyle name="표준 7 5" xfId="18638"/>
    <cellStyle name="표준 7 6" xfId="18639"/>
    <cellStyle name="표준 7 7" xfId="18640"/>
    <cellStyle name="표준 70" xfId="18641"/>
    <cellStyle name="표준 70 2" xfId="18642"/>
    <cellStyle name="표준 70 2 2" xfId="18643"/>
    <cellStyle name="표준 70 2 2 2" xfId="18644"/>
    <cellStyle name="표준 70 2 2 2 2" xfId="18645"/>
    <cellStyle name="표준 70 2 2 2 2 2" xfId="18646"/>
    <cellStyle name="표준 70 2 2 2 3" xfId="18647"/>
    <cellStyle name="표준 70 2 2 3" xfId="18648"/>
    <cellStyle name="표준 70 2 2 3 2" xfId="18649"/>
    <cellStyle name="표준 70 2 2 4" xfId="18650"/>
    <cellStyle name="표준 70 2 3" xfId="18651"/>
    <cellStyle name="표준 70 2 3 2" xfId="18652"/>
    <cellStyle name="표준 70 2 3 2 2" xfId="18653"/>
    <cellStyle name="표준 70 2 3 2 2 2" xfId="18654"/>
    <cellStyle name="표준 70 2 3 2 3" xfId="18655"/>
    <cellStyle name="표준 70 2 3 3" xfId="18656"/>
    <cellStyle name="표준 70 2 3 3 2" xfId="18657"/>
    <cellStyle name="표준 70 2 3 4" xfId="18658"/>
    <cellStyle name="표준 70 2 4" xfId="18659"/>
    <cellStyle name="표준 70 2 4 2" xfId="18660"/>
    <cellStyle name="표준 70 2 4 2 2" xfId="18661"/>
    <cellStyle name="표준 70 2 4 3" xfId="18662"/>
    <cellStyle name="표준 70 2 5" xfId="18663"/>
    <cellStyle name="표준 70 2 5 2" xfId="18664"/>
    <cellStyle name="표준 70 2 6" xfId="18665"/>
    <cellStyle name="표준 70 3" xfId="18666"/>
    <cellStyle name="표준 70 3 2" xfId="18667"/>
    <cellStyle name="표준 70 3 2 2" xfId="18668"/>
    <cellStyle name="표준 70 3 2 2 2" xfId="18669"/>
    <cellStyle name="표준 70 3 2 3" xfId="18670"/>
    <cellStyle name="표준 70 3 3" xfId="18671"/>
    <cellStyle name="표준 70 3 3 2" xfId="18672"/>
    <cellStyle name="표준 70 3 4" xfId="18673"/>
    <cellStyle name="표준 70 4" xfId="18674"/>
    <cellStyle name="표준 70 4 2" xfId="18675"/>
    <cellStyle name="표준 70 4 2 2" xfId="18676"/>
    <cellStyle name="표준 70 4 2 2 2" xfId="18677"/>
    <cellStyle name="표준 70 4 2 3" xfId="18678"/>
    <cellStyle name="표준 70 4 3" xfId="18679"/>
    <cellStyle name="표준 70 4 3 2" xfId="18680"/>
    <cellStyle name="표준 70 4 4" xfId="18681"/>
    <cellStyle name="표준 70 5" xfId="18682"/>
    <cellStyle name="표준 70 5 2" xfId="18683"/>
    <cellStyle name="표준 70 5 2 2" xfId="18684"/>
    <cellStyle name="표준 70 5 3" xfId="18685"/>
    <cellStyle name="표준 70 6" xfId="18686"/>
    <cellStyle name="표준 70 6 2" xfId="18687"/>
    <cellStyle name="표준 70 7" xfId="18688"/>
    <cellStyle name="표준 71" xfId="18689"/>
    <cellStyle name="표준 71 2" xfId="18690"/>
    <cellStyle name="표준 71 2 2" xfId="18691"/>
    <cellStyle name="표준 71 2 2 2" xfId="18692"/>
    <cellStyle name="표준 71 2 2 2 2" xfId="18693"/>
    <cellStyle name="표준 71 2 2 2 2 2" xfId="18694"/>
    <cellStyle name="표준 71 2 2 2 3" xfId="18695"/>
    <cellStyle name="표준 71 2 2 3" xfId="18696"/>
    <cellStyle name="표준 71 2 2 3 2" xfId="18697"/>
    <cellStyle name="표준 71 2 2 4" xfId="18698"/>
    <cellStyle name="표준 71 2 3" xfId="18699"/>
    <cellStyle name="표준 71 2 3 2" xfId="18700"/>
    <cellStyle name="표준 71 2 3 2 2" xfId="18701"/>
    <cellStyle name="표준 71 2 3 2 2 2" xfId="18702"/>
    <cellStyle name="표준 71 2 3 2 3" xfId="18703"/>
    <cellStyle name="표준 71 2 3 3" xfId="18704"/>
    <cellStyle name="표준 71 2 3 3 2" xfId="18705"/>
    <cellStyle name="표준 71 2 3 4" xfId="18706"/>
    <cellStyle name="표준 71 2 4" xfId="18707"/>
    <cellStyle name="표준 71 2 4 2" xfId="18708"/>
    <cellStyle name="표준 71 2 4 2 2" xfId="18709"/>
    <cellStyle name="표준 71 2 4 3" xfId="18710"/>
    <cellStyle name="표준 71 2 5" xfId="18711"/>
    <cellStyle name="표준 71 2 5 2" xfId="18712"/>
    <cellStyle name="표준 71 2 6" xfId="18713"/>
    <cellStyle name="표준 71 3" xfId="18714"/>
    <cellStyle name="표준 71 3 2" xfId="18715"/>
    <cellStyle name="표준 71 3 2 2" xfId="18716"/>
    <cellStyle name="표준 71 3 2 2 2" xfId="18717"/>
    <cellStyle name="표준 71 3 2 3" xfId="18718"/>
    <cellStyle name="표준 71 3 3" xfId="18719"/>
    <cellStyle name="표준 71 3 3 2" xfId="18720"/>
    <cellStyle name="표준 71 3 4" xfId="18721"/>
    <cellStyle name="표준 71 4" xfId="18722"/>
    <cellStyle name="표준 71 4 2" xfId="18723"/>
    <cellStyle name="표준 71 4 2 2" xfId="18724"/>
    <cellStyle name="표준 71 4 2 2 2" xfId="18725"/>
    <cellStyle name="표준 71 4 2 3" xfId="18726"/>
    <cellStyle name="표준 71 4 3" xfId="18727"/>
    <cellStyle name="표준 71 4 3 2" xfId="18728"/>
    <cellStyle name="표준 71 4 4" xfId="18729"/>
    <cellStyle name="표준 71 5" xfId="18730"/>
    <cellStyle name="표준 71 5 2" xfId="18731"/>
    <cellStyle name="표준 71 5 2 2" xfId="18732"/>
    <cellStyle name="표준 71 5 3" xfId="18733"/>
    <cellStyle name="표준 71 6" xfId="18734"/>
    <cellStyle name="표준 71 6 2" xfId="18735"/>
    <cellStyle name="표준 71 7" xfId="18736"/>
    <cellStyle name="표준 72" xfId="18737"/>
    <cellStyle name="표준 73" xfId="18738"/>
    <cellStyle name="표준 73 2" xfId="18739"/>
    <cellStyle name="표준 73 2 2" xfId="18740"/>
    <cellStyle name="표준 73 2 2 2" xfId="18741"/>
    <cellStyle name="표준 73 2 2 2 2" xfId="18742"/>
    <cellStyle name="표준 73 2 2 3" xfId="18743"/>
    <cellStyle name="표준 73 2 3" xfId="18744"/>
    <cellStyle name="표준 73 2 3 2" xfId="18745"/>
    <cellStyle name="표준 73 2 4" xfId="18746"/>
    <cellStyle name="표준 73 3" xfId="18747"/>
    <cellStyle name="표준 73 3 2" xfId="18748"/>
    <cellStyle name="표준 73 3 2 2" xfId="18749"/>
    <cellStyle name="표준 73 3 2 2 2" xfId="18750"/>
    <cellStyle name="표준 73 3 2 3" xfId="18751"/>
    <cellStyle name="표준 73 3 3" xfId="18752"/>
    <cellStyle name="표준 73 3 3 2" xfId="18753"/>
    <cellStyle name="표준 73 3 4" xfId="18754"/>
    <cellStyle name="표준 73 4" xfId="18755"/>
    <cellStyle name="표준 73 4 2" xfId="18756"/>
    <cellStyle name="표준 73 4 2 2" xfId="18757"/>
    <cellStyle name="표준 73 4 3" xfId="18758"/>
    <cellStyle name="표준 73 5" xfId="18759"/>
    <cellStyle name="표준 73 5 2" xfId="18760"/>
    <cellStyle name="표준 73 6" xfId="18761"/>
    <cellStyle name="표준 74" xfId="18762"/>
    <cellStyle name="표준 75" xfId="18763"/>
    <cellStyle name="표준 75 2" xfId="18764"/>
    <cellStyle name="표준 75 2 2" xfId="18765"/>
    <cellStyle name="표준 75 2 2 2" xfId="18766"/>
    <cellStyle name="표준 75 2 3" xfId="18767"/>
    <cellStyle name="표준 75 3" xfId="18768"/>
    <cellStyle name="표준 75 3 2" xfId="18769"/>
    <cellStyle name="표준 75 4" xfId="18770"/>
    <cellStyle name="표준 76" xfId="18771"/>
    <cellStyle name="표준 76 2" xfId="18772"/>
    <cellStyle name="표준 76 2 2" xfId="18773"/>
    <cellStyle name="표준 76 2 2 2" xfId="18774"/>
    <cellStyle name="표준 76 2 3" xfId="18775"/>
    <cellStyle name="표준 76 3" xfId="18776"/>
    <cellStyle name="표준 76 3 2" xfId="18777"/>
    <cellStyle name="표준 76 4" xfId="18778"/>
    <cellStyle name="표준 77" xfId="18779"/>
    <cellStyle name="표준 78" xfId="18780"/>
    <cellStyle name="표준 78 2" xfId="18781"/>
    <cellStyle name="표준 78 2 2" xfId="18782"/>
    <cellStyle name="표준 78 3" xfId="18783"/>
    <cellStyle name="표준 79" xfId="18784"/>
    <cellStyle name="표준 8" xfId="18785"/>
    <cellStyle name="표준 8 2" xfId="18786"/>
    <cellStyle name="표준 8 3" xfId="18787"/>
    <cellStyle name="표준 8 4" xfId="18788"/>
    <cellStyle name="표준 80" xfId="18789"/>
    <cellStyle name="표준 80 2" xfId="18790"/>
    <cellStyle name="표준 81" xfId="18791"/>
    <cellStyle name="표준 82" xfId="18792"/>
    <cellStyle name="표준 9" xfId="18793"/>
    <cellStyle name="표준 9 2" xfId="18794"/>
    <cellStyle name="표준 9 3" xfId="18795"/>
    <cellStyle name="표준 9 4" xfId="18796"/>
    <cellStyle name="표준 9 5" xfId="18797"/>
    <cellStyle name="표준 9 6" xfId="18798"/>
    <cellStyle name="표준 9 7" xfId="18799"/>
    <cellStyle name="표준 9 8" xfId="18800"/>
    <cellStyle name="標準_Sheet1" xfId="18801"/>
    <cellStyle name="桁区切り 15" xfId="18802"/>
  </cellStyles>
  <dxfs count="12"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lIns="0" tIns="0" rIns="0" bIns="0" rtlCol="0" anchor="ctr"/>
      <a:lstStyle>
        <a:defPPr algn="ctr">
          <a:defRPr sz="14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527"/>
  <sheetViews>
    <sheetView tabSelected="1" view="pageBreakPreview" zoomScale="85" zoomScaleSheetLayoutView="85" workbookViewId="0">
      <pane ySplit="2" topLeftCell="A498" activePane="bottomLeft" state="frozen"/>
      <selection pane="bottomLeft" activeCell="D522" sqref="D522:AD522"/>
    </sheetView>
  </sheetViews>
  <sheetFormatPr defaultColWidth="9" defaultRowHeight="16.5"/>
  <cols>
    <col min="1" max="1" width="7.625" style="29" customWidth="1"/>
    <col min="2" max="3" width="4.875" style="29" customWidth="1"/>
    <col min="4" max="4" width="8.125" style="29" customWidth="1"/>
    <col min="5" max="6" width="19" style="29" customWidth="1"/>
    <col min="7" max="8" width="7.875" style="29" customWidth="1"/>
    <col min="9" max="13" width="6.625" style="29" customWidth="1"/>
    <col min="14" max="14" width="7.875" style="29" customWidth="1"/>
    <col min="15" max="23" width="5.875" style="29" customWidth="1"/>
    <col min="24" max="24" width="9.875" style="29" customWidth="1"/>
    <col min="25" max="26" width="5.375" style="29" customWidth="1"/>
    <col min="27" max="27" width="20.875" style="29" customWidth="1"/>
    <col min="28" max="28" width="9" style="29" customWidth="1"/>
    <col min="29" max="29" width="10.25" style="29" customWidth="1"/>
    <col min="30" max="30" width="9" style="44" customWidth="1"/>
    <col min="31" max="31" width="9" style="29" customWidth="1"/>
    <col min="32" max="16384" width="9" style="29"/>
  </cols>
  <sheetData>
    <row r="1" spans="1:31" s="16" customFormat="1" ht="33" customHeight="1">
      <c r="A1" s="90">
        <v>1</v>
      </c>
      <c r="B1" s="91"/>
      <c r="C1" s="91"/>
      <c r="D1" s="91"/>
      <c r="E1" s="91"/>
      <c r="F1" s="92" t="s">
        <v>40</v>
      </c>
      <c r="G1" s="92"/>
      <c r="H1" s="92"/>
      <c r="I1" s="92"/>
      <c r="J1" s="92"/>
      <c r="K1" s="93"/>
      <c r="L1" s="94" t="s">
        <v>0</v>
      </c>
      <c r="M1" s="95"/>
      <c r="N1" s="15"/>
      <c r="O1" s="94" t="s">
        <v>1</v>
      </c>
      <c r="P1" s="96"/>
      <c r="Q1" s="96"/>
      <c r="R1" s="96"/>
      <c r="S1" s="96"/>
      <c r="T1" s="96"/>
      <c r="U1" s="96"/>
      <c r="V1" s="96"/>
      <c r="W1" s="95"/>
      <c r="X1" s="94" t="s">
        <v>2</v>
      </c>
      <c r="Y1" s="96"/>
      <c r="Z1" s="95"/>
      <c r="AA1" s="97" t="s">
        <v>3</v>
      </c>
      <c r="AB1" s="99" t="s">
        <v>4</v>
      </c>
      <c r="AC1" s="101" t="s">
        <v>5</v>
      </c>
      <c r="AD1" s="103" t="s">
        <v>793</v>
      </c>
    </row>
    <row r="2" spans="1:31" s="16" customFormat="1" ht="45" customHeight="1" thickBot="1">
      <c r="A2" s="17" t="s">
        <v>6</v>
      </c>
      <c r="B2" s="18" t="s">
        <v>7</v>
      </c>
      <c r="C2" s="18" t="s">
        <v>8</v>
      </c>
      <c r="D2" s="18" t="s">
        <v>9</v>
      </c>
      <c r="E2" s="18" t="s">
        <v>10</v>
      </c>
      <c r="F2" s="18" t="s">
        <v>11</v>
      </c>
      <c r="G2" s="18" t="s">
        <v>12</v>
      </c>
      <c r="H2" s="18" t="s">
        <v>13</v>
      </c>
      <c r="I2" s="33" t="s">
        <v>36</v>
      </c>
      <c r="J2" s="18" t="s">
        <v>0</v>
      </c>
      <c r="K2" s="18" t="s">
        <v>37</v>
      </c>
      <c r="L2" s="18" t="s">
        <v>14</v>
      </c>
      <c r="M2" s="18" t="s">
        <v>15</v>
      </c>
      <c r="N2" s="19" t="s">
        <v>16</v>
      </c>
      <c r="O2" s="18" t="s">
        <v>17</v>
      </c>
      <c r="P2" s="18" t="s">
        <v>18</v>
      </c>
      <c r="Q2" s="18" t="s">
        <v>19</v>
      </c>
      <c r="R2" s="18" t="s">
        <v>20</v>
      </c>
      <c r="S2" s="18" t="s">
        <v>21</v>
      </c>
      <c r="T2" s="18" t="s">
        <v>22</v>
      </c>
      <c r="U2" s="18" t="s">
        <v>23</v>
      </c>
      <c r="V2" s="20" t="s">
        <v>34</v>
      </c>
      <c r="W2" s="18" t="s">
        <v>25</v>
      </c>
      <c r="X2" s="18" t="s">
        <v>26</v>
      </c>
      <c r="Y2" s="18" t="s">
        <v>27</v>
      </c>
      <c r="Z2" s="18" t="s">
        <v>28</v>
      </c>
      <c r="AA2" s="98"/>
      <c r="AB2" s="100"/>
      <c r="AC2" s="102"/>
      <c r="AD2" s="104"/>
    </row>
    <row r="3" spans="1:31" s="25" customFormat="1" ht="25.5" customHeight="1">
      <c r="A3" s="21">
        <v>1</v>
      </c>
      <c r="B3" s="22">
        <f t="shared" ref="B3:B13" si="0">$A$1</f>
        <v>1</v>
      </c>
      <c r="C3" s="22">
        <v>2</v>
      </c>
      <c r="D3" s="22" t="s">
        <v>924</v>
      </c>
      <c r="E3" s="22" t="s">
        <v>925</v>
      </c>
      <c r="F3" s="22" t="s">
        <v>926</v>
      </c>
      <c r="G3" s="22" t="s">
        <v>928</v>
      </c>
      <c r="H3" s="22" t="s">
        <v>927</v>
      </c>
      <c r="I3" s="32"/>
      <c r="J3" s="23">
        <f t="shared" ref="J3:J13" si="1">L3+M3</f>
        <v>2803</v>
      </c>
      <c r="K3" s="30" t="str">
        <f t="shared" ref="K3:K13" si="2">IF(OR(I3=0,J3=0),"",I3-J3)</f>
        <v/>
      </c>
      <c r="L3" s="23">
        <v>1918</v>
      </c>
      <c r="M3" s="23">
        <f t="shared" ref="M3:M13" si="3">SUBTOTAL(9,O3:W3)</f>
        <v>885</v>
      </c>
      <c r="N3" s="31">
        <f t="shared" ref="N3:N13" si="4">IF(L3="",0,M3/J3)</f>
        <v>0.31573314306100608</v>
      </c>
      <c r="O3" s="23">
        <v>41</v>
      </c>
      <c r="P3" s="23"/>
      <c r="Q3" s="23"/>
      <c r="R3" s="23"/>
      <c r="S3" s="23">
        <v>21</v>
      </c>
      <c r="T3" s="23">
        <v>271</v>
      </c>
      <c r="U3" s="23">
        <v>461</v>
      </c>
      <c r="V3" s="23"/>
      <c r="W3" s="23">
        <v>91</v>
      </c>
      <c r="X3" s="24">
        <v>20161212</v>
      </c>
      <c r="Y3" s="22">
        <v>6</v>
      </c>
      <c r="Z3" s="22" t="s">
        <v>38</v>
      </c>
      <c r="AA3" s="22" t="s">
        <v>934</v>
      </c>
      <c r="AB3" s="22" t="str">
        <f t="shared" ref="AB3:AB13" si="5">IF(Z3="A","김연빈","타이손")</f>
        <v>타이손</v>
      </c>
      <c r="AC3" s="45" t="s">
        <v>912</v>
      </c>
      <c r="AD3" s="47">
        <f t="shared" ref="AD3" si="6">IF(AE3=0,"",AE3)</f>
        <v>0.5</v>
      </c>
      <c r="AE3" s="48">
        <f t="shared" ref="AE3" si="7">IF(F3="",0,VLOOKUP(F3,제품피치,2))</f>
        <v>0.5</v>
      </c>
    </row>
    <row r="4" spans="1:31" s="25" customFormat="1" ht="25.5" customHeight="1">
      <c r="A4" s="21">
        <v>2</v>
      </c>
      <c r="B4" s="22">
        <f t="shared" si="0"/>
        <v>1</v>
      </c>
      <c r="C4" s="22">
        <v>2</v>
      </c>
      <c r="D4" s="22" t="s">
        <v>924</v>
      </c>
      <c r="E4" s="22" t="s">
        <v>894</v>
      </c>
      <c r="F4" s="22" t="s">
        <v>929</v>
      </c>
      <c r="G4" s="22" t="s">
        <v>928</v>
      </c>
      <c r="H4" s="22" t="s">
        <v>933</v>
      </c>
      <c r="I4" s="32"/>
      <c r="J4" s="23">
        <f t="shared" si="1"/>
        <v>2639</v>
      </c>
      <c r="K4" s="30" t="str">
        <f t="shared" si="2"/>
        <v/>
      </c>
      <c r="L4" s="23">
        <v>2400</v>
      </c>
      <c r="M4" s="23">
        <f t="shared" si="3"/>
        <v>239</v>
      </c>
      <c r="N4" s="31">
        <f t="shared" si="4"/>
        <v>9.0564607805987116E-2</v>
      </c>
      <c r="O4" s="23">
        <v>231</v>
      </c>
      <c r="P4" s="23"/>
      <c r="Q4" s="23"/>
      <c r="R4" s="23"/>
      <c r="S4" s="23"/>
      <c r="T4" s="23">
        <v>8</v>
      </c>
      <c r="U4" s="23"/>
      <c r="V4" s="23"/>
      <c r="W4" s="23"/>
      <c r="X4" s="24">
        <v>20161217</v>
      </c>
      <c r="Y4" s="22">
        <v>13</v>
      </c>
      <c r="Z4" s="22" t="s">
        <v>38</v>
      </c>
      <c r="AA4" s="22"/>
      <c r="AB4" s="22" t="str">
        <f t="shared" si="5"/>
        <v>타이손</v>
      </c>
      <c r="AC4" s="45" t="s">
        <v>30</v>
      </c>
      <c r="AD4" s="47">
        <f t="shared" ref="AD4:AD5" si="8">IF(AE4=0,"",AE4)</f>
        <v>0.5</v>
      </c>
      <c r="AE4" s="48">
        <f t="shared" ref="AE4:AE5" si="9">IF(F4="",0,VLOOKUP(F4,제품피치,2))</f>
        <v>0.5</v>
      </c>
    </row>
    <row r="5" spans="1:31" s="25" customFormat="1" ht="25.5" customHeight="1">
      <c r="A5" s="21">
        <v>3</v>
      </c>
      <c r="B5" s="22">
        <f t="shared" si="0"/>
        <v>1</v>
      </c>
      <c r="C5" s="22">
        <v>2</v>
      </c>
      <c r="D5" s="22" t="s">
        <v>924</v>
      </c>
      <c r="E5" s="22" t="s">
        <v>925</v>
      </c>
      <c r="F5" s="22" t="s">
        <v>926</v>
      </c>
      <c r="G5" s="22" t="s">
        <v>928</v>
      </c>
      <c r="H5" s="22" t="s">
        <v>927</v>
      </c>
      <c r="I5" s="32"/>
      <c r="J5" s="23">
        <f t="shared" si="1"/>
        <v>2807</v>
      </c>
      <c r="K5" s="30" t="str">
        <f t="shared" si="2"/>
        <v/>
      </c>
      <c r="L5" s="23">
        <v>2220</v>
      </c>
      <c r="M5" s="23">
        <f t="shared" si="3"/>
        <v>587</v>
      </c>
      <c r="N5" s="31">
        <f t="shared" si="4"/>
        <v>0.20912005700035624</v>
      </c>
      <c r="O5" s="23">
        <v>12</v>
      </c>
      <c r="P5" s="23">
        <v>30</v>
      </c>
      <c r="Q5" s="23">
        <v>38</v>
      </c>
      <c r="R5" s="23"/>
      <c r="S5" s="23"/>
      <c r="T5" s="23">
        <v>43</v>
      </c>
      <c r="U5" s="23">
        <v>392</v>
      </c>
      <c r="V5" s="23"/>
      <c r="W5" s="23">
        <v>72</v>
      </c>
      <c r="X5" s="24">
        <v>20161218</v>
      </c>
      <c r="Y5" s="22">
        <v>6</v>
      </c>
      <c r="Z5" s="22" t="s">
        <v>38</v>
      </c>
      <c r="AA5" s="22" t="s">
        <v>935</v>
      </c>
      <c r="AB5" s="22" t="str">
        <f t="shared" si="5"/>
        <v>타이손</v>
      </c>
      <c r="AC5" s="45" t="s">
        <v>41</v>
      </c>
      <c r="AD5" s="47">
        <f t="shared" si="8"/>
        <v>0.5</v>
      </c>
      <c r="AE5" s="48">
        <f t="shared" si="9"/>
        <v>0.5</v>
      </c>
    </row>
    <row r="6" spans="1:31" s="25" customFormat="1" ht="25.5" customHeight="1">
      <c r="A6" s="21">
        <v>4</v>
      </c>
      <c r="B6" s="22">
        <f t="shared" si="0"/>
        <v>1</v>
      </c>
      <c r="C6" s="22">
        <v>2</v>
      </c>
      <c r="D6" s="22" t="s">
        <v>924</v>
      </c>
      <c r="E6" s="22" t="s">
        <v>894</v>
      </c>
      <c r="F6" s="22" t="s">
        <v>929</v>
      </c>
      <c r="G6" s="22" t="s">
        <v>928</v>
      </c>
      <c r="H6" s="22" t="s">
        <v>932</v>
      </c>
      <c r="I6" s="32"/>
      <c r="J6" s="23">
        <f t="shared" si="1"/>
        <v>767</v>
      </c>
      <c r="K6" s="30" t="str">
        <f t="shared" si="2"/>
        <v/>
      </c>
      <c r="L6" s="23">
        <v>710</v>
      </c>
      <c r="M6" s="23">
        <f t="shared" si="3"/>
        <v>57</v>
      </c>
      <c r="N6" s="31">
        <f t="shared" si="4"/>
        <v>7.4315514993481088E-2</v>
      </c>
      <c r="O6" s="23">
        <v>56</v>
      </c>
      <c r="P6" s="23"/>
      <c r="Q6" s="23"/>
      <c r="R6" s="23"/>
      <c r="S6" s="23"/>
      <c r="T6" s="23">
        <v>1</v>
      </c>
      <c r="U6" s="23"/>
      <c r="V6" s="23"/>
      <c r="W6" s="23"/>
      <c r="X6" s="24">
        <v>20161219</v>
      </c>
      <c r="Y6" s="22">
        <v>19</v>
      </c>
      <c r="Z6" s="22" t="s">
        <v>39</v>
      </c>
      <c r="AA6" s="22"/>
      <c r="AB6" s="22" t="str">
        <f t="shared" si="5"/>
        <v>김연빈</v>
      </c>
      <c r="AC6" s="45" t="s">
        <v>30</v>
      </c>
      <c r="AD6" s="47">
        <f t="shared" ref="AD6" si="10">IF(AE6=0,"",AE6)</f>
        <v>0.5</v>
      </c>
      <c r="AE6" s="48">
        <f t="shared" ref="AE6" si="11">IF(F6="",0,VLOOKUP(F6,제품피치,2))</f>
        <v>0.5</v>
      </c>
    </row>
    <row r="7" spans="1:31" s="25" customFormat="1" ht="25.5" customHeight="1">
      <c r="A7" s="21">
        <v>5</v>
      </c>
      <c r="B7" s="22">
        <f t="shared" si="0"/>
        <v>1</v>
      </c>
      <c r="C7" s="22">
        <v>2</v>
      </c>
      <c r="D7" s="22" t="s">
        <v>921</v>
      </c>
      <c r="E7" s="22" t="s">
        <v>899</v>
      </c>
      <c r="F7" s="22" t="s">
        <v>922</v>
      </c>
      <c r="G7" s="22">
        <v>7301</v>
      </c>
      <c r="H7" s="22" t="s">
        <v>932</v>
      </c>
      <c r="I7" s="32"/>
      <c r="J7" s="23">
        <f t="shared" si="1"/>
        <v>2738</v>
      </c>
      <c r="K7" s="30" t="str">
        <f t="shared" si="2"/>
        <v/>
      </c>
      <c r="L7" s="23">
        <v>2730</v>
      </c>
      <c r="M7" s="23">
        <f t="shared" si="3"/>
        <v>8</v>
      </c>
      <c r="N7" s="31">
        <f t="shared" si="4"/>
        <v>2.9218407596785976E-3</v>
      </c>
      <c r="O7" s="23">
        <v>6</v>
      </c>
      <c r="P7" s="23"/>
      <c r="Q7" s="23"/>
      <c r="R7" s="23"/>
      <c r="S7" s="23"/>
      <c r="T7" s="23">
        <v>2</v>
      </c>
      <c r="U7" s="23"/>
      <c r="V7" s="23"/>
      <c r="W7" s="23"/>
      <c r="X7" s="24">
        <v>20161223</v>
      </c>
      <c r="Y7" s="22">
        <v>11</v>
      </c>
      <c r="Z7" s="22" t="s">
        <v>38</v>
      </c>
      <c r="AA7" s="22"/>
      <c r="AB7" s="22" t="str">
        <f t="shared" si="5"/>
        <v>타이손</v>
      </c>
      <c r="AC7" s="45" t="s">
        <v>41</v>
      </c>
      <c r="AD7" s="47">
        <f t="shared" ref="AD7" si="12">IF(AE7=0,"",AE7)</f>
        <v>0.5</v>
      </c>
      <c r="AE7" s="48">
        <f t="shared" ref="AE7" si="13">IF(F7="",0,VLOOKUP(F7,제품피치,2))</f>
        <v>0.5</v>
      </c>
    </row>
    <row r="8" spans="1:31" s="25" customFormat="1" ht="25.5" customHeight="1">
      <c r="A8" s="21">
        <v>6</v>
      </c>
      <c r="B8" s="22">
        <f t="shared" si="0"/>
        <v>1</v>
      </c>
      <c r="C8" s="22">
        <v>2</v>
      </c>
      <c r="D8" s="22" t="s">
        <v>921</v>
      </c>
      <c r="E8" s="22" t="s">
        <v>899</v>
      </c>
      <c r="F8" s="22" t="s">
        <v>922</v>
      </c>
      <c r="G8" s="22">
        <v>7301</v>
      </c>
      <c r="H8" s="22" t="s">
        <v>932</v>
      </c>
      <c r="I8" s="32"/>
      <c r="J8" s="23">
        <f t="shared" si="1"/>
        <v>2005</v>
      </c>
      <c r="K8" s="30" t="str">
        <f t="shared" si="2"/>
        <v/>
      </c>
      <c r="L8" s="23">
        <v>1990</v>
      </c>
      <c r="M8" s="23">
        <f t="shared" si="3"/>
        <v>15</v>
      </c>
      <c r="N8" s="31">
        <f t="shared" si="4"/>
        <v>7.481296758104738E-3</v>
      </c>
      <c r="O8" s="23">
        <v>9</v>
      </c>
      <c r="P8" s="23"/>
      <c r="Q8" s="23"/>
      <c r="R8" s="23"/>
      <c r="S8" s="23"/>
      <c r="T8" s="23">
        <v>6</v>
      </c>
      <c r="U8" s="23"/>
      <c r="V8" s="23"/>
      <c r="W8" s="23"/>
      <c r="X8" s="24">
        <v>20161224</v>
      </c>
      <c r="Y8" s="22">
        <v>11</v>
      </c>
      <c r="Z8" s="22" t="s">
        <v>39</v>
      </c>
      <c r="AA8" s="22"/>
      <c r="AB8" s="22" t="str">
        <f t="shared" si="5"/>
        <v>김연빈</v>
      </c>
      <c r="AC8" s="45" t="s">
        <v>41</v>
      </c>
      <c r="AD8" s="47">
        <f t="shared" ref="AD8" si="14">IF(AE8=0,"",AE8)</f>
        <v>0.5</v>
      </c>
      <c r="AE8" s="48">
        <f t="shared" ref="AE8" si="15">IF(F8="",0,VLOOKUP(F8,제품피치,2))</f>
        <v>0.5</v>
      </c>
    </row>
    <row r="9" spans="1:31" s="25" customFormat="1" ht="25.5" customHeight="1">
      <c r="A9" s="21">
        <v>7</v>
      </c>
      <c r="B9" s="22">
        <f t="shared" si="0"/>
        <v>1</v>
      </c>
      <c r="C9" s="22">
        <v>2</v>
      </c>
      <c r="D9" s="22" t="s">
        <v>921</v>
      </c>
      <c r="E9" s="22" t="s">
        <v>899</v>
      </c>
      <c r="F9" s="22" t="s">
        <v>922</v>
      </c>
      <c r="G9" s="22">
        <v>7301</v>
      </c>
      <c r="H9" s="22" t="s">
        <v>932</v>
      </c>
      <c r="I9" s="32"/>
      <c r="J9" s="23">
        <f t="shared" si="1"/>
        <v>2752</v>
      </c>
      <c r="K9" s="30" t="str">
        <f t="shared" si="2"/>
        <v/>
      </c>
      <c r="L9" s="23">
        <v>2730</v>
      </c>
      <c r="M9" s="23">
        <f t="shared" si="3"/>
        <v>22</v>
      </c>
      <c r="N9" s="31">
        <f t="shared" si="4"/>
        <v>7.9941860465116282E-3</v>
      </c>
      <c r="O9" s="23">
        <v>17</v>
      </c>
      <c r="P9" s="23"/>
      <c r="Q9" s="23"/>
      <c r="R9" s="23"/>
      <c r="S9" s="23"/>
      <c r="T9" s="23">
        <v>5</v>
      </c>
      <c r="U9" s="23"/>
      <c r="V9" s="23"/>
      <c r="W9" s="23"/>
      <c r="X9" s="24">
        <v>20161226</v>
      </c>
      <c r="Y9" s="22">
        <v>11</v>
      </c>
      <c r="Z9" s="22" t="s">
        <v>38</v>
      </c>
      <c r="AA9" s="22"/>
      <c r="AB9" s="22" t="str">
        <f t="shared" si="5"/>
        <v>타이손</v>
      </c>
      <c r="AC9" s="45" t="s">
        <v>41</v>
      </c>
      <c r="AD9" s="47">
        <f t="shared" ref="AD9" si="16">IF(AE9=0,"",AE9)</f>
        <v>0.5</v>
      </c>
      <c r="AE9" s="48">
        <f t="shared" ref="AE9" si="17">IF(F9="",0,VLOOKUP(F9,제품피치,2))</f>
        <v>0.5</v>
      </c>
    </row>
    <row r="10" spans="1:31" s="25" customFormat="1" ht="25.5" customHeight="1">
      <c r="A10" s="21">
        <v>8</v>
      </c>
      <c r="B10" s="22">
        <f t="shared" si="0"/>
        <v>1</v>
      </c>
      <c r="C10" s="22">
        <v>2</v>
      </c>
      <c r="D10" s="22" t="s">
        <v>921</v>
      </c>
      <c r="E10" s="22" t="s">
        <v>899</v>
      </c>
      <c r="F10" s="22" t="s">
        <v>922</v>
      </c>
      <c r="G10" s="22">
        <v>7301</v>
      </c>
      <c r="H10" s="22" t="s">
        <v>932</v>
      </c>
      <c r="I10" s="32"/>
      <c r="J10" s="23">
        <f t="shared" si="1"/>
        <v>747</v>
      </c>
      <c r="K10" s="30" t="str">
        <f t="shared" si="2"/>
        <v/>
      </c>
      <c r="L10" s="23">
        <v>740</v>
      </c>
      <c r="M10" s="23">
        <f t="shared" si="3"/>
        <v>7</v>
      </c>
      <c r="N10" s="31">
        <f t="shared" si="4"/>
        <v>9.3708165997322627E-3</v>
      </c>
      <c r="O10" s="23">
        <v>5</v>
      </c>
      <c r="P10" s="23"/>
      <c r="Q10" s="23"/>
      <c r="R10" s="23"/>
      <c r="S10" s="23"/>
      <c r="T10" s="23">
        <v>2</v>
      </c>
      <c r="U10" s="23"/>
      <c r="V10" s="23"/>
      <c r="W10" s="23"/>
      <c r="X10" s="24">
        <v>20161227</v>
      </c>
      <c r="Y10" s="22">
        <v>11</v>
      </c>
      <c r="Z10" s="22" t="s">
        <v>39</v>
      </c>
      <c r="AA10" s="22"/>
      <c r="AB10" s="22" t="str">
        <f t="shared" si="5"/>
        <v>김연빈</v>
      </c>
      <c r="AC10" s="45" t="s">
        <v>41</v>
      </c>
      <c r="AD10" s="47">
        <f t="shared" ref="AD10" si="18">IF(AE10=0,"",AE10)</f>
        <v>0.5</v>
      </c>
      <c r="AE10" s="48">
        <f t="shared" ref="AE10" si="19">IF(F10="",0,VLOOKUP(F10,제품피치,2))</f>
        <v>0.5</v>
      </c>
    </row>
    <row r="11" spans="1:31" s="25" customFormat="1" ht="25.5" customHeight="1">
      <c r="A11" s="21">
        <v>9</v>
      </c>
      <c r="B11" s="22">
        <f t="shared" si="0"/>
        <v>1</v>
      </c>
      <c r="C11" s="22">
        <v>2</v>
      </c>
      <c r="D11" s="22" t="s">
        <v>921</v>
      </c>
      <c r="E11" s="22" t="s">
        <v>892</v>
      </c>
      <c r="F11" s="22" t="s">
        <v>920</v>
      </c>
      <c r="G11" s="22" t="s">
        <v>930</v>
      </c>
      <c r="H11" s="22" t="s">
        <v>927</v>
      </c>
      <c r="I11" s="32"/>
      <c r="J11" s="23">
        <f t="shared" si="1"/>
        <v>3633</v>
      </c>
      <c r="K11" s="30" t="str">
        <f t="shared" si="2"/>
        <v/>
      </c>
      <c r="L11" s="23">
        <v>3380</v>
      </c>
      <c r="M11" s="23">
        <f t="shared" si="3"/>
        <v>253</v>
      </c>
      <c r="N11" s="31">
        <f t="shared" si="4"/>
        <v>6.9639416460225714E-2</v>
      </c>
      <c r="O11" s="23">
        <v>25</v>
      </c>
      <c r="P11" s="23"/>
      <c r="Q11" s="23"/>
      <c r="R11" s="23"/>
      <c r="S11" s="23">
        <v>56</v>
      </c>
      <c r="T11" s="23">
        <v>98</v>
      </c>
      <c r="U11" s="23">
        <v>74</v>
      </c>
      <c r="V11" s="23"/>
      <c r="W11" s="23"/>
      <c r="X11" s="24">
        <v>20161228</v>
      </c>
      <c r="Y11" s="22">
        <v>13</v>
      </c>
      <c r="Z11" s="22" t="s">
        <v>39</v>
      </c>
      <c r="AA11" s="22"/>
      <c r="AB11" s="22" t="str">
        <f t="shared" si="5"/>
        <v>김연빈</v>
      </c>
      <c r="AC11" s="45" t="s">
        <v>923</v>
      </c>
      <c r="AD11" s="47">
        <f t="shared" ref="AD11" si="20">IF(AE11=0,"",AE11)</f>
        <v>0.5</v>
      </c>
      <c r="AE11" s="48">
        <f t="shared" ref="AE11" si="21">IF(F11="",0,VLOOKUP(F11,제품피치,2))</f>
        <v>0.5</v>
      </c>
    </row>
    <row r="12" spans="1:31" s="25" customFormat="1" ht="25.5" customHeight="1">
      <c r="A12" s="21">
        <v>10</v>
      </c>
      <c r="B12" s="22">
        <f t="shared" si="0"/>
        <v>1</v>
      </c>
      <c r="C12" s="22">
        <v>2</v>
      </c>
      <c r="D12" s="22" t="s">
        <v>921</v>
      </c>
      <c r="E12" s="22" t="s">
        <v>891</v>
      </c>
      <c r="F12" s="22" t="s">
        <v>931</v>
      </c>
      <c r="G12" s="22" t="s">
        <v>930</v>
      </c>
      <c r="H12" s="22" t="s">
        <v>932</v>
      </c>
      <c r="I12" s="32"/>
      <c r="J12" s="23">
        <f t="shared" si="1"/>
        <v>2170</v>
      </c>
      <c r="K12" s="30" t="str">
        <f t="shared" si="2"/>
        <v/>
      </c>
      <c r="L12" s="23">
        <v>2138</v>
      </c>
      <c r="M12" s="23">
        <f t="shared" si="3"/>
        <v>32</v>
      </c>
      <c r="N12" s="31">
        <f t="shared" si="4"/>
        <v>1.4746543778801843E-2</v>
      </c>
      <c r="O12" s="23"/>
      <c r="P12" s="23"/>
      <c r="Q12" s="23"/>
      <c r="R12" s="23"/>
      <c r="S12" s="23">
        <v>28</v>
      </c>
      <c r="T12" s="23">
        <v>4</v>
      </c>
      <c r="U12" s="23"/>
      <c r="V12" s="23"/>
      <c r="W12" s="23"/>
      <c r="X12" s="24">
        <v>20170102</v>
      </c>
      <c r="Y12" s="22">
        <v>4</v>
      </c>
      <c r="Z12" s="22" t="s">
        <v>39</v>
      </c>
      <c r="AA12" s="22"/>
      <c r="AB12" s="22" t="str">
        <f t="shared" si="5"/>
        <v>김연빈</v>
      </c>
      <c r="AC12" s="45" t="s">
        <v>923</v>
      </c>
      <c r="AD12" s="47">
        <f t="shared" ref="AD12" si="22">IF(AE12=0,"",AE12)</f>
        <v>0.65</v>
      </c>
      <c r="AE12" s="48">
        <f t="shared" ref="AE12" si="23">IF(F12="",0,VLOOKUP(F12,제품피치,2))</f>
        <v>0.65</v>
      </c>
    </row>
    <row r="13" spans="1:31" s="25" customFormat="1" ht="25.5" customHeight="1" thickBot="1">
      <c r="A13" s="21">
        <v>11</v>
      </c>
      <c r="B13" s="22">
        <f t="shared" si="0"/>
        <v>1</v>
      </c>
      <c r="C13" s="22">
        <v>2</v>
      </c>
      <c r="D13" s="22" t="s">
        <v>921</v>
      </c>
      <c r="E13" s="22" t="s">
        <v>891</v>
      </c>
      <c r="F13" s="22" t="s">
        <v>931</v>
      </c>
      <c r="G13" s="22" t="s">
        <v>930</v>
      </c>
      <c r="H13" s="22" t="s">
        <v>932</v>
      </c>
      <c r="I13" s="32"/>
      <c r="J13" s="23">
        <f t="shared" si="1"/>
        <v>1100</v>
      </c>
      <c r="K13" s="30" t="str">
        <f t="shared" si="2"/>
        <v/>
      </c>
      <c r="L13" s="23">
        <v>1080</v>
      </c>
      <c r="M13" s="23">
        <f t="shared" si="3"/>
        <v>20</v>
      </c>
      <c r="N13" s="31">
        <f t="shared" si="4"/>
        <v>1.8181818181818181E-2</v>
      </c>
      <c r="O13" s="23"/>
      <c r="P13" s="23"/>
      <c r="Q13" s="23"/>
      <c r="R13" s="23"/>
      <c r="S13" s="23">
        <v>18</v>
      </c>
      <c r="T13" s="23">
        <v>2</v>
      </c>
      <c r="U13" s="23"/>
      <c r="V13" s="23"/>
      <c r="W13" s="23"/>
      <c r="X13" s="24">
        <v>20170102</v>
      </c>
      <c r="Y13" s="22">
        <v>4</v>
      </c>
      <c r="Z13" s="22" t="s">
        <v>38</v>
      </c>
      <c r="AA13" s="22"/>
      <c r="AB13" s="22" t="str">
        <f t="shared" si="5"/>
        <v>타이손</v>
      </c>
      <c r="AC13" s="45" t="s">
        <v>923</v>
      </c>
      <c r="AD13" s="47">
        <f t="shared" ref="AD13" si="24">IF(AE13=0,"",AE13)</f>
        <v>0.65</v>
      </c>
      <c r="AE13" s="48">
        <f t="shared" ref="AE13" si="25">IF(F13="",0,VLOOKUP(F13,제품피치,2))</f>
        <v>0.65</v>
      </c>
    </row>
    <row r="14" spans="1:31" s="27" customFormat="1" ht="21" customHeight="1" thickTop="1">
      <c r="A14" s="81" t="s">
        <v>32</v>
      </c>
      <c r="B14" s="82"/>
      <c r="C14" s="82"/>
      <c r="D14" s="82"/>
      <c r="E14" s="82"/>
      <c r="F14" s="82"/>
      <c r="G14" s="82"/>
      <c r="H14" s="58"/>
      <c r="I14" s="85">
        <f>SUM(I3:I13)</f>
        <v>0</v>
      </c>
      <c r="J14" s="85">
        <f>SUM(J3:J13)</f>
        <v>24161</v>
      </c>
      <c r="K14" s="85">
        <f>SUM(K3:K13)</f>
        <v>0</v>
      </c>
      <c r="L14" s="85">
        <f>SUM(L3:L13)</f>
        <v>22036</v>
      </c>
      <c r="M14" s="85">
        <f>SUM(M3:M13)</f>
        <v>2125</v>
      </c>
      <c r="N14" s="87">
        <f>M14/J14</f>
        <v>8.7951657630064975E-2</v>
      </c>
      <c r="O14" s="26">
        <f t="shared" ref="O14:W14" si="26">SUM( O3:O13)</f>
        <v>402</v>
      </c>
      <c r="P14" s="26">
        <f t="shared" si="26"/>
        <v>30</v>
      </c>
      <c r="Q14" s="26">
        <f t="shared" si="26"/>
        <v>38</v>
      </c>
      <c r="R14" s="26">
        <f t="shared" si="26"/>
        <v>0</v>
      </c>
      <c r="S14" s="26">
        <f t="shared" si="26"/>
        <v>123</v>
      </c>
      <c r="T14" s="26">
        <f t="shared" si="26"/>
        <v>442</v>
      </c>
      <c r="U14" s="26">
        <f t="shared" si="26"/>
        <v>927</v>
      </c>
      <c r="V14" s="26">
        <f t="shared" si="26"/>
        <v>0</v>
      </c>
      <c r="W14" s="26">
        <f t="shared" si="26"/>
        <v>163</v>
      </c>
      <c r="X14" s="88"/>
      <c r="Y14" s="82"/>
      <c r="Z14" s="58"/>
      <c r="AA14" s="89"/>
      <c r="AB14" s="57"/>
      <c r="AC14" s="58"/>
      <c r="AD14" s="61"/>
      <c r="AE14" s="25"/>
    </row>
    <row r="15" spans="1:31" s="27" customFormat="1" ht="20.25">
      <c r="A15" s="83"/>
      <c r="B15" s="84"/>
      <c r="C15" s="84"/>
      <c r="D15" s="84"/>
      <c r="E15" s="84"/>
      <c r="F15" s="84"/>
      <c r="G15" s="84"/>
      <c r="H15" s="60"/>
      <c r="I15" s="86"/>
      <c r="J15" s="86"/>
      <c r="K15" s="86"/>
      <c r="L15" s="86"/>
      <c r="M15" s="86"/>
      <c r="N15" s="86"/>
      <c r="O15" s="55">
        <f t="shared" ref="O15:W15" si="27">IFERROR(O14/$M14,"")</f>
        <v>0.18917647058823531</v>
      </c>
      <c r="P15" s="55">
        <f t="shared" si="27"/>
        <v>1.411764705882353E-2</v>
      </c>
      <c r="Q15" s="55">
        <f t="shared" si="27"/>
        <v>1.7882352941176471E-2</v>
      </c>
      <c r="R15" s="55">
        <f t="shared" si="27"/>
        <v>0</v>
      </c>
      <c r="S15" s="55">
        <f t="shared" si="27"/>
        <v>5.7882352941176468E-2</v>
      </c>
      <c r="T15" s="55">
        <f t="shared" si="27"/>
        <v>0.20799999999999999</v>
      </c>
      <c r="U15" s="55">
        <f t="shared" si="27"/>
        <v>0.43623529411764705</v>
      </c>
      <c r="V15" s="55">
        <f t="shared" si="27"/>
        <v>0</v>
      </c>
      <c r="W15" s="55">
        <f t="shared" si="27"/>
        <v>7.6705882352941179E-2</v>
      </c>
      <c r="X15" s="59"/>
      <c r="Y15" s="84"/>
      <c r="Z15" s="60"/>
      <c r="AA15" s="86"/>
      <c r="AB15" s="59"/>
      <c r="AC15" s="60"/>
      <c r="AD15" s="62"/>
      <c r="AE15" s="25"/>
    </row>
    <row r="16" spans="1:31" s="28" customFormat="1" ht="10.5" customHeight="1" thickBot="1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5"/>
      <c r="AE16" s="25"/>
    </row>
    <row r="17" spans="1:31" s="28" customFormat="1" ht="24.75" customHeight="1">
      <c r="A17" s="66" t="s">
        <v>33</v>
      </c>
      <c r="B17" s="67"/>
      <c r="C17" s="68"/>
      <c r="D17" s="75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76"/>
      <c r="AE17" s="25"/>
    </row>
    <row r="18" spans="1:31" s="28" customFormat="1" ht="24.75" customHeight="1">
      <c r="A18" s="69"/>
      <c r="B18" s="70"/>
      <c r="C18" s="71"/>
      <c r="D18" s="77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8"/>
      <c r="AE18" s="16"/>
    </row>
    <row r="19" spans="1:31" s="28" customFormat="1" ht="24.75" customHeight="1">
      <c r="A19" s="69"/>
      <c r="B19" s="70"/>
      <c r="C19" s="71"/>
      <c r="D19" s="77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8"/>
      <c r="AE19" s="16"/>
    </row>
    <row r="20" spans="1:31" s="28" customFormat="1" ht="24.75" customHeight="1">
      <c r="A20" s="69"/>
      <c r="B20" s="70"/>
      <c r="C20" s="71"/>
      <c r="D20" s="77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8"/>
      <c r="AE20" s="16"/>
    </row>
    <row r="21" spans="1:31" s="28" customFormat="1" ht="24.75" customHeight="1">
      <c r="A21" s="69"/>
      <c r="B21" s="70"/>
      <c r="C21" s="71"/>
      <c r="D21" s="77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8"/>
      <c r="AE21" s="16"/>
    </row>
    <row r="22" spans="1:31" ht="24.75" customHeight="1" thickBot="1">
      <c r="A22" s="72"/>
      <c r="B22" s="73"/>
      <c r="C22" s="74"/>
      <c r="D22" s="79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80"/>
    </row>
    <row r="23" spans="1:31" ht="17.25" thickBot="1"/>
    <row r="24" spans="1:31" s="16" customFormat="1" ht="33" customHeight="1">
      <c r="A24" s="90">
        <v>1</v>
      </c>
      <c r="B24" s="91"/>
      <c r="C24" s="91"/>
      <c r="D24" s="91"/>
      <c r="E24" s="91"/>
      <c r="F24" s="92" t="s">
        <v>40</v>
      </c>
      <c r="G24" s="92"/>
      <c r="H24" s="92"/>
      <c r="I24" s="92"/>
      <c r="J24" s="92"/>
      <c r="K24" s="93"/>
      <c r="L24" s="94" t="s">
        <v>0</v>
      </c>
      <c r="M24" s="95"/>
      <c r="N24" s="15"/>
      <c r="O24" s="94" t="s">
        <v>1</v>
      </c>
      <c r="P24" s="96"/>
      <c r="Q24" s="96"/>
      <c r="R24" s="96"/>
      <c r="S24" s="96"/>
      <c r="T24" s="96"/>
      <c r="U24" s="96"/>
      <c r="V24" s="96"/>
      <c r="W24" s="95"/>
      <c r="X24" s="94" t="s">
        <v>2</v>
      </c>
      <c r="Y24" s="96"/>
      <c r="Z24" s="95"/>
      <c r="AA24" s="97" t="s">
        <v>3</v>
      </c>
      <c r="AB24" s="99" t="s">
        <v>4</v>
      </c>
      <c r="AC24" s="101" t="s">
        <v>5</v>
      </c>
      <c r="AD24" s="103" t="s">
        <v>793</v>
      </c>
    </row>
    <row r="25" spans="1:31" s="16" customFormat="1" ht="45" customHeight="1" thickBot="1">
      <c r="A25" s="17" t="s">
        <v>6</v>
      </c>
      <c r="B25" s="18" t="s">
        <v>7</v>
      </c>
      <c r="C25" s="18" t="s">
        <v>8</v>
      </c>
      <c r="D25" s="18" t="s">
        <v>9</v>
      </c>
      <c r="E25" s="18" t="s">
        <v>10</v>
      </c>
      <c r="F25" s="18" t="s">
        <v>11</v>
      </c>
      <c r="G25" s="18" t="s">
        <v>12</v>
      </c>
      <c r="H25" s="18" t="s">
        <v>13</v>
      </c>
      <c r="I25" s="33" t="s">
        <v>36</v>
      </c>
      <c r="J25" s="18" t="s">
        <v>0</v>
      </c>
      <c r="K25" s="18" t="s">
        <v>37</v>
      </c>
      <c r="L25" s="18" t="s">
        <v>14</v>
      </c>
      <c r="M25" s="18" t="s">
        <v>15</v>
      </c>
      <c r="N25" s="19" t="s">
        <v>16</v>
      </c>
      <c r="O25" s="18" t="s">
        <v>17</v>
      </c>
      <c r="P25" s="18" t="s">
        <v>18</v>
      </c>
      <c r="Q25" s="18" t="s">
        <v>19</v>
      </c>
      <c r="R25" s="18" t="s">
        <v>20</v>
      </c>
      <c r="S25" s="18" t="s">
        <v>21</v>
      </c>
      <c r="T25" s="18" t="s">
        <v>22</v>
      </c>
      <c r="U25" s="18" t="s">
        <v>23</v>
      </c>
      <c r="V25" s="20" t="s">
        <v>34</v>
      </c>
      <c r="W25" s="18" t="s">
        <v>25</v>
      </c>
      <c r="X25" s="18" t="s">
        <v>26</v>
      </c>
      <c r="Y25" s="18" t="s">
        <v>27</v>
      </c>
      <c r="Z25" s="18" t="s">
        <v>28</v>
      </c>
      <c r="AA25" s="98"/>
      <c r="AB25" s="100"/>
      <c r="AC25" s="102"/>
      <c r="AD25" s="104"/>
    </row>
    <row r="26" spans="1:31" s="25" customFormat="1" ht="25.5" customHeight="1">
      <c r="A26" s="21">
        <v>1</v>
      </c>
      <c r="B26" s="22">
        <f t="shared" ref="B26:B52" si="28">$A$1</f>
        <v>1</v>
      </c>
      <c r="C26" s="22">
        <v>3</v>
      </c>
      <c r="D26" s="22" t="s">
        <v>913</v>
      </c>
      <c r="E26" s="22" t="s">
        <v>936</v>
      </c>
      <c r="F26" s="22" t="s">
        <v>937</v>
      </c>
      <c r="G26" s="22" t="s">
        <v>938</v>
      </c>
      <c r="H26" s="22" t="s">
        <v>932</v>
      </c>
      <c r="I26" s="32"/>
      <c r="J26" s="23">
        <f t="shared" ref="J26:J52" si="29">L26+M26</f>
        <v>5074</v>
      </c>
      <c r="K26" s="30" t="str">
        <f t="shared" ref="K26:K52" si="30">IF(OR(I26=0,J26=0),"",I26-J26)</f>
        <v/>
      </c>
      <c r="L26" s="23">
        <v>5000</v>
      </c>
      <c r="M26" s="23">
        <f t="shared" ref="M26:M52" si="31">SUBTOTAL(9,O26:W26)</f>
        <v>74</v>
      </c>
      <c r="N26" s="31">
        <f t="shared" ref="N26:N52" si="32">IF(L26="",0,M26/J26)</f>
        <v>1.4584154513204573E-2</v>
      </c>
      <c r="O26" s="23">
        <v>74</v>
      </c>
      <c r="P26" s="23"/>
      <c r="Q26" s="23"/>
      <c r="R26" s="23"/>
      <c r="S26" s="23"/>
      <c r="T26" s="23"/>
      <c r="U26" s="23"/>
      <c r="V26" s="23"/>
      <c r="W26" s="23"/>
      <c r="X26" s="24">
        <v>20161214</v>
      </c>
      <c r="Y26" s="22">
        <v>5</v>
      </c>
      <c r="Z26" s="22" t="s">
        <v>38</v>
      </c>
      <c r="AA26" s="22"/>
      <c r="AB26" s="22" t="str">
        <f t="shared" ref="AB26:AB52" si="33">IF(Z26="A","김연빈","타이손")</f>
        <v>타이손</v>
      </c>
      <c r="AC26" s="45" t="s">
        <v>30</v>
      </c>
      <c r="AD26" s="47" t="str">
        <f t="shared" ref="AD26:AD52" si="34">IF(AE26=0,"",AE26)</f>
        <v/>
      </c>
      <c r="AE26" s="48">
        <f t="shared" ref="AE26:AE52" si="35">IF(F26="",0,VLOOKUP(F26,제품피치,2))</f>
        <v>0</v>
      </c>
    </row>
    <row r="27" spans="1:31" s="25" customFormat="1" ht="25.5" customHeight="1">
      <c r="A27" s="21">
        <v>2</v>
      </c>
      <c r="B27" s="22">
        <f t="shared" si="28"/>
        <v>1</v>
      </c>
      <c r="C27" s="22">
        <v>3</v>
      </c>
      <c r="D27" s="22" t="s">
        <v>921</v>
      </c>
      <c r="E27" s="22" t="s">
        <v>939</v>
      </c>
      <c r="F27" s="22" t="s">
        <v>940</v>
      </c>
      <c r="G27" s="22" t="s">
        <v>941</v>
      </c>
      <c r="H27" s="22" t="s">
        <v>932</v>
      </c>
      <c r="I27" s="32"/>
      <c r="J27" s="23">
        <f t="shared" si="29"/>
        <v>638</v>
      </c>
      <c r="K27" s="30" t="str">
        <f t="shared" si="30"/>
        <v/>
      </c>
      <c r="L27" s="23">
        <v>638</v>
      </c>
      <c r="M27" s="23">
        <f t="shared" si="31"/>
        <v>0</v>
      </c>
      <c r="N27" s="31">
        <f t="shared" si="32"/>
        <v>0</v>
      </c>
      <c r="O27" s="23"/>
      <c r="P27" s="23"/>
      <c r="Q27" s="23"/>
      <c r="R27" s="23"/>
      <c r="S27" s="23"/>
      <c r="T27" s="23"/>
      <c r="U27" s="23"/>
      <c r="V27" s="23"/>
      <c r="W27" s="23"/>
      <c r="X27" s="24">
        <v>20161226</v>
      </c>
      <c r="Y27" s="22">
        <v>5</v>
      </c>
      <c r="Z27" s="22" t="s">
        <v>943</v>
      </c>
      <c r="AA27" s="22"/>
      <c r="AB27" s="22" t="str">
        <f t="shared" si="33"/>
        <v>김연빈</v>
      </c>
      <c r="AC27" s="45" t="s">
        <v>942</v>
      </c>
      <c r="AD27" s="47" t="str">
        <f t="shared" si="34"/>
        <v/>
      </c>
      <c r="AE27" s="48">
        <f t="shared" si="35"/>
        <v>0</v>
      </c>
    </row>
    <row r="28" spans="1:31" s="25" customFormat="1" ht="25.5" customHeight="1">
      <c r="A28" s="21">
        <v>3</v>
      </c>
      <c r="B28" s="22">
        <f t="shared" si="28"/>
        <v>1</v>
      </c>
      <c r="C28" s="22">
        <v>3</v>
      </c>
      <c r="D28" s="22" t="s">
        <v>921</v>
      </c>
      <c r="E28" s="22" t="s">
        <v>939</v>
      </c>
      <c r="F28" s="22" t="s">
        <v>940</v>
      </c>
      <c r="G28" s="22" t="s">
        <v>941</v>
      </c>
      <c r="H28" s="22" t="s">
        <v>932</v>
      </c>
      <c r="I28" s="32"/>
      <c r="J28" s="23">
        <f t="shared" si="29"/>
        <v>1828</v>
      </c>
      <c r="K28" s="30" t="str">
        <f t="shared" si="30"/>
        <v/>
      </c>
      <c r="L28" s="23">
        <v>1828</v>
      </c>
      <c r="M28" s="23">
        <f t="shared" si="31"/>
        <v>0</v>
      </c>
      <c r="N28" s="31">
        <f t="shared" si="32"/>
        <v>0</v>
      </c>
      <c r="O28" s="23"/>
      <c r="P28" s="23"/>
      <c r="Q28" s="23"/>
      <c r="R28" s="23"/>
      <c r="S28" s="23"/>
      <c r="T28" s="23"/>
      <c r="U28" s="23"/>
      <c r="V28" s="23"/>
      <c r="W28" s="23"/>
      <c r="X28" s="24">
        <v>20161226</v>
      </c>
      <c r="Y28" s="22">
        <v>5</v>
      </c>
      <c r="Z28" s="22" t="s">
        <v>38</v>
      </c>
      <c r="AA28" s="22"/>
      <c r="AB28" s="22" t="str">
        <f t="shared" si="33"/>
        <v>타이손</v>
      </c>
      <c r="AC28" s="45" t="s">
        <v>942</v>
      </c>
      <c r="AD28" s="47" t="str">
        <f t="shared" si="34"/>
        <v/>
      </c>
      <c r="AE28" s="48">
        <f t="shared" si="35"/>
        <v>0</v>
      </c>
    </row>
    <row r="29" spans="1:31" s="25" customFormat="1" ht="25.5" customHeight="1">
      <c r="A29" s="21">
        <v>4</v>
      </c>
      <c r="B29" s="22">
        <f t="shared" si="28"/>
        <v>1</v>
      </c>
      <c r="C29" s="22">
        <v>3</v>
      </c>
      <c r="D29" s="22" t="s">
        <v>913</v>
      </c>
      <c r="E29" s="22" t="s">
        <v>945</v>
      </c>
      <c r="F29" s="22" t="s">
        <v>946</v>
      </c>
      <c r="G29" s="22">
        <v>7301</v>
      </c>
      <c r="H29" s="22" t="s">
        <v>932</v>
      </c>
      <c r="I29" s="32"/>
      <c r="J29" s="23">
        <f t="shared" si="29"/>
        <v>1230</v>
      </c>
      <c r="K29" s="30" t="str">
        <f t="shared" si="30"/>
        <v/>
      </c>
      <c r="L29" s="23">
        <v>1230</v>
      </c>
      <c r="M29" s="23">
        <f t="shared" si="31"/>
        <v>0</v>
      </c>
      <c r="N29" s="31">
        <f t="shared" si="32"/>
        <v>0</v>
      </c>
      <c r="O29" s="23"/>
      <c r="P29" s="23"/>
      <c r="Q29" s="23"/>
      <c r="R29" s="23"/>
      <c r="S29" s="23"/>
      <c r="T29" s="23"/>
      <c r="U29" s="23"/>
      <c r="V29" s="23"/>
      <c r="W29" s="23"/>
      <c r="X29" s="24">
        <v>20161226</v>
      </c>
      <c r="Y29" s="22">
        <v>5</v>
      </c>
      <c r="Z29" s="22" t="s">
        <v>38</v>
      </c>
      <c r="AA29" s="22"/>
      <c r="AB29" s="22" t="str">
        <f t="shared" si="33"/>
        <v>타이손</v>
      </c>
      <c r="AC29" s="45" t="s">
        <v>942</v>
      </c>
      <c r="AD29" s="47" t="str">
        <f t="shared" ref="AD29" si="36">IF(AE29=0,"",AE29)</f>
        <v/>
      </c>
      <c r="AE29" s="48">
        <f t="shared" ref="AE29" si="37">IF(F29="",0,VLOOKUP(F29,제품피치,2))</f>
        <v>0</v>
      </c>
    </row>
    <row r="30" spans="1:31" s="25" customFormat="1" ht="25.5" customHeight="1">
      <c r="A30" s="21">
        <v>5</v>
      </c>
      <c r="B30" s="22">
        <f t="shared" si="28"/>
        <v>1</v>
      </c>
      <c r="C30" s="22">
        <v>3</v>
      </c>
      <c r="D30" s="22" t="s">
        <v>921</v>
      </c>
      <c r="E30" s="22" t="s">
        <v>939</v>
      </c>
      <c r="F30" s="22" t="s">
        <v>940</v>
      </c>
      <c r="G30" s="22" t="s">
        <v>941</v>
      </c>
      <c r="H30" s="22" t="s">
        <v>932</v>
      </c>
      <c r="I30" s="32"/>
      <c r="J30" s="23">
        <f t="shared" si="29"/>
        <v>1631</v>
      </c>
      <c r="K30" s="30" t="str">
        <f t="shared" si="30"/>
        <v/>
      </c>
      <c r="L30" s="23">
        <v>1631</v>
      </c>
      <c r="M30" s="23">
        <f t="shared" si="31"/>
        <v>0</v>
      </c>
      <c r="N30" s="31">
        <f t="shared" si="32"/>
        <v>0</v>
      </c>
      <c r="O30" s="23"/>
      <c r="P30" s="23"/>
      <c r="Q30" s="23"/>
      <c r="R30" s="23"/>
      <c r="S30" s="23"/>
      <c r="T30" s="23"/>
      <c r="U30" s="23"/>
      <c r="V30" s="23"/>
      <c r="W30" s="23"/>
      <c r="X30" s="24">
        <v>20161227</v>
      </c>
      <c r="Y30" s="22">
        <v>5</v>
      </c>
      <c r="Z30" s="22" t="s">
        <v>39</v>
      </c>
      <c r="AA30" s="22"/>
      <c r="AB30" s="22" t="str">
        <f t="shared" si="33"/>
        <v>김연빈</v>
      </c>
      <c r="AC30" s="45" t="s">
        <v>942</v>
      </c>
      <c r="AD30" s="47" t="str">
        <f t="shared" ref="AD30" si="38">IF(AE30=0,"",AE30)</f>
        <v/>
      </c>
      <c r="AE30" s="48">
        <f t="shared" ref="AE30" si="39">IF(F30="",0,VLOOKUP(F30,제품피치,2))</f>
        <v>0</v>
      </c>
    </row>
    <row r="31" spans="1:31" s="25" customFormat="1" ht="25.5" customHeight="1">
      <c r="A31" s="21">
        <v>6</v>
      </c>
      <c r="B31" s="22">
        <f t="shared" si="28"/>
        <v>1</v>
      </c>
      <c r="C31" s="22">
        <v>3</v>
      </c>
      <c r="D31" s="22" t="s">
        <v>921</v>
      </c>
      <c r="E31" s="22" t="s">
        <v>891</v>
      </c>
      <c r="F31" s="22" t="s">
        <v>947</v>
      </c>
      <c r="G31" s="22" t="s">
        <v>948</v>
      </c>
      <c r="H31" s="22" t="s">
        <v>932</v>
      </c>
      <c r="I31" s="32"/>
      <c r="J31" s="23">
        <f t="shared" si="29"/>
        <v>4063</v>
      </c>
      <c r="K31" s="30" t="str">
        <f t="shared" si="30"/>
        <v/>
      </c>
      <c r="L31" s="23">
        <v>3021</v>
      </c>
      <c r="M31" s="23">
        <f t="shared" si="31"/>
        <v>1042</v>
      </c>
      <c r="N31" s="31">
        <f t="shared" si="32"/>
        <v>0.25646074329313318</v>
      </c>
      <c r="O31" s="23">
        <v>213</v>
      </c>
      <c r="P31" s="23"/>
      <c r="Q31" s="23"/>
      <c r="R31" s="23"/>
      <c r="S31" s="23">
        <v>498</v>
      </c>
      <c r="T31" s="23"/>
      <c r="U31" s="23"/>
      <c r="V31" s="23"/>
      <c r="W31" s="23">
        <v>331</v>
      </c>
      <c r="X31" s="24">
        <v>20161227</v>
      </c>
      <c r="Y31" s="22">
        <v>7</v>
      </c>
      <c r="Z31" s="22" t="s">
        <v>949</v>
      </c>
      <c r="AA31" s="22" t="s">
        <v>950</v>
      </c>
      <c r="AB31" s="22" t="str">
        <f t="shared" si="33"/>
        <v>타이손</v>
      </c>
      <c r="AC31" s="45" t="s">
        <v>912</v>
      </c>
      <c r="AD31" s="47">
        <f t="shared" ref="AD31" si="40">IF(AE31=0,"",AE31)</f>
        <v>0.5</v>
      </c>
      <c r="AE31" s="48">
        <f t="shared" ref="AE31" si="41">IF(F31="",0,VLOOKUP(F31,제품피치,2))</f>
        <v>0.5</v>
      </c>
    </row>
    <row r="32" spans="1:31" s="25" customFormat="1" ht="25.5" customHeight="1">
      <c r="A32" s="21">
        <v>7</v>
      </c>
      <c r="B32" s="22">
        <f t="shared" si="28"/>
        <v>1</v>
      </c>
      <c r="C32" s="22">
        <v>3</v>
      </c>
      <c r="D32" s="22" t="s">
        <v>921</v>
      </c>
      <c r="E32" s="22" t="s">
        <v>892</v>
      </c>
      <c r="F32" s="22" t="s">
        <v>920</v>
      </c>
      <c r="G32" s="22" t="s">
        <v>930</v>
      </c>
      <c r="H32" s="22" t="s">
        <v>927</v>
      </c>
      <c r="I32" s="32"/>
      <c r="J32" s="23">
        <f t="shared" si="29"/>
        <v>2500</v>
      </c>
      <c r="K32" s="30" t="str">
        <f t="shared" si="30"/>
        <v/>
      </c>
      <c r="L32" s="23">
        <v>2350</v>
      </c>
      <c r="M32" s="23">
        <f t="shared" si="31"/>
        <v>150</v>
      </c>
      <c r="N32" s="31">
        <f t="shared" si="32"/>
        <v>0.06</v>
      </c>
      <c r="O32" s="23">
        <v>14</v>
      </c>
      <c r="P32" s="23"/>
      <c r="Q32" s="23"/>
      <c r="R32" s="23"/>
      <c r="S32" s="23">
        <v>32</v>
      </c>
      <c r="T32" s="23">
        <v>83</v>
      </c>
      <c r="U32" s="23">
        <v>21</v>
      </c>
      <c r="V32" s="23"/>
      <c r="W32" s="23"/>
      <c r="X32" s="24">
        <v>20161227</v>
      </c>
      <c r="Y32" s="22">
        <v>13</v>
      </c>
      <c r="Z32" s="22" t="s">
        <v>38</v>
      </c>
      <c r="AA32" s="22"/>
      <c r="AB32" s="22" t="str">
        <f t="shared" si="33"/>
        <v>타이손</v>
      </c>
      <c r="AC32" s="45" t="s">
        <v>30</v>
      </c>
      <c r="AD32" s="47">
        <f t="shared" ref="AD32" si="42">IF(AE32=0,"",AE32)</f>
        <v>0.5</v>
      </c>
      <c r="AE32" s="48">
        <f t="shared" ref="AE32" si="43">IF(F32="",0,VLOOKUP(F32,제품피치,2))</f>
        <v>0.5</v>
      </c>
    </row>
    <row r="33" spans="1:31" s="25" customFormat="1" ht="25.5" customHeight="1">
      <c r="A33" s="21">
        <v>8</v>
      </c>
      <c r="B33" s="22">
        <f t="shared" si="28"/>
        <v>1</v>
      </c>
      <c r="C33" s="22">
        <v>3</v>
      </c>
      <c r="D33" s="22" t="s">
        <v>913</v>
      </c>
      <c r="E33" s="22" t="s">
        <v>945</v>
      </c>
      <c r="F33" s="22" t="s">
        <v>946</v>
      </c>
      <c r="G33" s="22">
        <v>7301</v>
      </c>
      <c r="H33" s="22" t="s">
        <v>932</v>
      </c>
      <c r="I33" s="32"/>
      <c r="J33" s="23">
        <f t="shared" si="29"/>
        <v>1390</v>
      </c>
      <c r="K33" s="30" t="str">
        <f t="shared" si="30"/>
        <v/>
      </c>
      <c r="L33" s="23">
        <v>1390</v>
      </c>
      <c r="M33" s="23">
        <f t="shared" si="31"/>
        <v>0</v>
      </c>
      <c r="N33" s="31">
        <f t="shared" si="32"/>
        <v>0</v>
      </c>
      <c r="O33" s="23"/>
      <c r="P33" s="23"/>
      <c r="Q33" s="23"/>
      <c r="R33" s="23"/>
      <c r="S33" s="23"/>
      <c r="T33" s="23"/>
      <c r="U33" s="23"/>
      <c r="V33" s="23"/>
      <c r="W33" s="23"/>
      <c r="X33" s="24">
        <v>20161228</v>
      </c>
      <c r="Y33" s="22">
        <v>5</v>
      </c>
      <c r="Z33" s="22" t="s">
        <v>943</v>
      </c>
      <c r="AA33" s="22"/>
      <c r="AB33" s="22" t="str">
        <f t="shared" si="33"/>
        <v>김연빈</v>
      </c>
      <c r="AC33" s="45" t="s">
        <v>942</v>
      </c>
      <c r="AD33" s="47" t="str">
        <f t="shared" ref="AD33" si="44">IF(AE33=0,"",AE33)</f>
        <v/>
      </c>
      <c r="AE33" s="48">
        <f t="shared" ref="AE33" si="45">IF(F33="",0,VLOOKUP(F33,제품피치,2))</f>
        <v>0</v>
      </c>
    </row>
    <row r="34" spans="1:31" s="25" customFormat="1" ht="25.5" customHeight="1">
      <c r="A34" s="21">
        <v>9</v>
      </c>
      <c r="B34" s="22">
        <f t="shared" si="28"/>
        <v>1</v>
      </c>
      <c r="C34" s="22">
        <v>3</v>
      </c>
      <c r="D34" s="22" t="s">
        <v>921</v>
      </c>
      <c r="E34" s="22" t="s">
        <v>939</v>
      </c>
      <c r="F34" s="22" t="s">
        <v>940</v>
      </c>
      <c r="G34" s="22" t="s">
        <v>941</v>
      </c>
      <c r="H34" s="22" t="s">
        <v>932</v>
      </c>
      <c r="I34" s="32"/>
      <c r="J34" s="23">
        <f t="shared" si="29"/>
        <v>1309</v>
      </c>
      <c r="K34" s="30" t="str">
        <f t="shared" si="30"/>
        <v/>
      </c>
      <c r="L34" s="23">
        <v>1309</v>
      </c>
      <c r="M34" s="23">
        <f t="shared" si="31"/>
        <v>0</v>
      </c>
      <c r="N34" s="31">
        <f t="shared" si="32"/>
        <v>0</v>
      </c>
      <c r="O34" s="23"/>
      <c r="P34" s="23"/>
      <c r="Q34" s="23"/>
      <c r="R34" s="23"/>
      <c r="S34" s="23"/>
      <c r="T34" s="23"/>
      <c r="U34" s="23"/>
      <c r="V34" s="23"/>
      <c r="W34" s="23"/>
      <c r="X34" s="24">
        <v>20161229</v>
      </c>
      <c r="Y34" s="22">
        <v>5</v>
      </c>
      <c r="Z34" s="22" t="s">
        <v>943</v>
      </c>
      <c r="AA34" s="22"/>
      <c r="AB34" s="22" t="str">
        <f t="shared" si="33"/>
        <v>김연빈</v>
      </c>
      <c r="AC34" s="45" t="s">
        <v>942</v>
      </c>
      <c r="AD34" s="47" t="str">
        <f t="shared" ref="AD34:AD35" si="46">IF(AE34=0,"",AE34)</f>
        <v/>
      </c>
      <c r="AE34" s="48">
        <f t="shared" ref="AE34:AE35" si="47">IF(F34="",0,VLOOKUP(F34,제품피치,2))</f>
        <v>0</v>
      </c>
    </row>
    <row r="35" spans="1:31" s="25" customFormat="1" ht="25.5" customHeight="1">
      <c r="A35" s="21">
        <v>10</v>
      </c>
      <c r="B35" s="22">
        <f t="shared" si="28"/>
        <v>1</v>
      </c>
      <c r="C35" s="22">
        <v>3</v>
      </c>
      <c r="D35" s="22" t="s">
        <v>921</v>
      </c>
      <c r="E35" s="22" t="s">
        <v>939</v>
      </c>
      <c r="F35" s="22" t="s">
        <v>940</v>
      </c>
      <c r="G35" s="22" t="s">
        <v>941</v>
      </c>
      <c r="H35" s="22" t="s">
        <v>932</v>
      </c>
      <c r="I35" s="32"/>
      <c r="J35" s="23">
        <f t="shared" si="29"/>
        <v>2582</v>
      </c>
      <c r="K35" s="30" t="str">
        <f t="shared" si="30"/>
        <v/>
      </c>
      <c r="L35" s="23">
        <v>2582</v>
      </c>
      <c r="M35" s="23">
        <f t="shared" si="31"/>
        <v>0</v>
      </c>
      <c r="N35" s="31">
        <f t="shared" si="32"/>
        <v>0</v>
      </c>
      <c r="O35" s="23"/>
      <c r="P35" s="23"/>
      <c r="Q35" s="23"/>
      <c r="R35" s="23"/>
      <c r="S35" s="23"/>
      <c r="T35" s="23"/>
      <c r="U35" s="23"/>
      <c r="V35" s="23"/>
      <c r="W35" s="23"/>
      <c r="X35" s="24">
        <v>20161229</v>
      </c>
      <c r="Y35" s="22">
        <v>5</v>
      </c>
      <c r="Z35" s="22" t="s">
        <v>38</v>
      </c>
      <c r="AA35" s="22"/>
      <c r="AB35" s="22" t="str">
        <f t="shared" si="33"/>
        <v>타이손</v>
      </c>
      <c r="AC35" s="45" t="s">
        <v>942</v>
      </c>
      <c r="AD35" s="47" t="str">
        <f t="shared" si="46"/>
        <v/>
      </c>
      <c r="AE35" s="48">
        <f t="shared" si="47"/>
        <v>0</v>
      </c>
    </row>
    <row r="36" spans="1:31" s="25" customFormat="1" ht="25.5" customHeight="1">
      <c r="A36" s="21">
        <v>11</v>
      </c>
      <c r="B36" s="22">
        <f t="shared" si="28"/>
        <v>1</v>
      </c>
      <c r="C36" s="22">
        <v>3</v>
      </c>
      <c r="D36" s="22" t="s">
        <v>921</v>
      </c>
      <c r="E36" s="22" t="s">
        <v>939</v>
      </c>
      <c r="F36" s="22" t="s">
        <v>940</v>
      </c>
      <c r="G36" s="22" t="s">
        <v>941</v>
      </c>
      <c r="H36" s="22" t="s">
        <v>932</v>
      </c>
      <c r="I36" s="32"/>
      <c r="J36" s="23">
        <f t="shared" si="29"/>
        <v>1603</v>
      </c>
      <c r="K36" s="30" t="str">
        <f t="shared" si="30"/>
        <v/>
      </c>
      <c r="L36" s="23">
        <v>1603</v>
      </c>
      <c r="M36" s="23">
        <f t="shared" si="31"/>
        <v>0</v>
      </c>
      <c r="N36" s="31">
        <f t="shared" si="32"/>
        <v>0</v>
      </c>
      <c r="O36" s="23"/>
      <c r="P36" s="23"/>
      <c r="Q36" s="23"/>
      <c r="R36" s="23"/>
      <c r="S36" s="23"/>
      <c r="T36" s="23"/>
      <c r="U36" s="23"/>
      <c r="V36" s="23"/>
      <c r="W36" s="23"/>
      <c r="X36" s="24">
        <v>20161230</v>
      </c>
      <c r="Y36" s="22">
        <v>5</v>
      </c>
      <c r="Z36" s="22" t="s">
        <v>39</v>
      </c>
      <c r="AA36" s="22"/>
      <c r="AB36" s="22" t="str">
        <f t="shared" si="33"/>
        <v>김연빈</v>
      </c>
      <c r="AC36" s="45" t="s">
        <v>942</v>
      </c>
      <c r="AD36" s="47" t="str">
        <f t="shared" ref="AD36:AD40" si="48">IF(AE36=0,"",AE36)</f>
        <v/>
      </c>
      <c r="AE36" s="48">
        <f t="shared" ref="AE36:AE40" si="49">IF(F36="",0,VLOOKUP(F36,제품피치,2))</f>
        <v>0</v>
      </c>
    </row>
    <row r="37" spans="1:31" s="25" customFormat="1" ht="25.5" customHeight="1">
      <c r="A37" s="21">
        <v>12</v>
      </c>
      <c r="B37" s="22">
        <f t="shared" si="28"/>
        <v>1</v>
      </c>
      <c r="C37" s="22">
        <v>3</v>
      </c>
      <c r="D37" s="22" t="s">
        <v>921</v>
      </c>
      <c r="E37" s="22" t="s">
        <v>901</v>
      </c>
      <c r="F37" s="22" t="s">
        <v>944</v>
      </c>
      <c r="G37" s="22" t="s">
        <v>930</v>
      </c>
      <c r="H37" s="22" t="s">
        <v>932</v>
      </c>
      <c r="I37" s="32"/>
      <c r="J37" s="23">
        <f t="shared" si="29"/>
        <v>1886</v>
      </c>
      <c r="K37" s="30" t="str">
        <f t="shared" si="30"/>
        <v/>
      </c>
      <c r="L37" s="23">
        <v>1886</v>
      </c>
      <c r="M37" s="23">
        <f t="shared" si="31"/>
        <v>0</v>
      </c>
      <c r="N37" s="31">
        <f t="shared" si="32"/>
        <v>0</v>
      </c>
      <c r="O37" s="23"/>
      <c r="P37" s="23"/>
      <c r="Q37" s="23"/>
      <c r="R37" s="23"/>
      <c r="S37" s="23"/>
      <c r="T37" s="23"/>
      <c r="U37" s="23"/>
      <c r="V37" s="23"/>
      <c r="W37" s="23"/>
      <c r="X37" s="24">
        <v>20170102</v>
      </c>
      <c r="Y37" s="22">
        <v>1</v>
      </c>
      <c r="Z37" s="22" t="s">
        <v>39</v>
      </c>
      <c r="AA37" s="22"/>
      <c r="AB37" s="22" t="str">
        <f t="shared" si="33"/>
        <v>김연빈</v>
      </c>
      <c r="AC37" s="45" t="s">
        <v>942</v>
      </c>
      <c r="AD37" s="47">
        <f t="shared" ref="AD37" si="50">IF(AE37=0,"",AE37)</f>
        <v>0.65</v>
      </c>
      <c r="AE37" s="48">
        <f t="shared" ref="AE37" si="51">IF(F37="",0,VLOOKUP(F37,제품피치,2))</f>
        <v>0.65</v>
      </c>
    </row>
    <row r="38" spans="1:31" s="25" customFormat="1" ht="25.5" customHeight="1">
      <c r="A38" s="21">
        <v>13</v>
      </c>
      <c r="B38" s="22">
        <f t="shared" si="28"/>
        <v>1</v>
      </c>
      <c r="C38" s="22">
        <v>3</v>
      </c>
      <c r="D38" s="22" t="s">
        <v>921</v>
      </c>
      <c r="E38" s="22" t="s">
        <v>901</v>
      </c>
      <c r="F38" s="22" t="s">
        <v>944</v>
      </c>
      <c r="G38" s="22" t="s">
        <v>930</v>
      </c>
      <c r="H38" s="22" t="s">
        <v>932</v>
      </c>
      <c r="I38" s="32"/>
      <c r="J38" s="23">
        <f t="shared" si="29"/>
        <v>2697</v>
      </c>
      <c r="K38" s="30" t="str">
        <f t="shared" si="30"/>
        <v/>
      </c>
      <c r="L38" s="23">
        <v>2697</v>
      </c>
      <c r="M38" s="23">
        <f t="shared" si="31"/>
        <v>0</v>
      </c>
      <c r="N38" s="31">
        <f t="shared" si="32"/>
        <v>0</v>
      </c>
      <c r="O38" s="23"/>
      <c r="P38" s="23"/>
      <c r="Q38" s="23"/>
      <c r="R38" s="23"/>
      <c r="S38" s="23"/>
      <c r="T38" s="23"/>
      <c r="U38" s="23"/>
      <c r="V38" s="23"/>
      <c r="W38" s="23"/>
      <c r="X38" s="24">
        <v>20170102</v>
      </c>
      <c r="Y38" s="22">
        <v>1</v>
      </c>
      <c r="Z38" s="22" t="s">
        <v>38</v>
      </c>
      <c r="AA38" s="22"/>
      <c r="AB38" s="22" t="str">
        <f t="shared" si="33"/>
        <v>타이손</v>
      </c>
      <c r="AC38" s="45" t="s">
        <v>942</v>
      </c>
      <c r="AD38" s="47">
        <f t="shared" ref="AD38" si="52">IF(AE38=0,"",AE38)</f>
        <v>0.65</v>
      </c>
      <c r="AE38" s="48">
        <f t="shared" ref="AE38" si="53">IF(F38="",0,VLOOKUP(F38,제품피치,2))</f>
        <v>0.65</v>
      </c>
    </row>
    <row r="39" spans="1:31" s="25" customFormat="1" ht="25.5" customHeight="1">
      <c r="A39" s="21">
        <v>14</v>
      </c>
      <c r="B39" s="22">
        <f t="shared" si="28"/>
        <v>1</v>
      </c>
      <c r="C39" s="22">
        <v>3</v>
      </c>
      <c r="D39" s="22" t="s">
        <v>921</v>
      </c>
      <c r="E39" s="22" t="s">
        <v>891</v>
      </c>
      <c r="F39" s="22" t="s">
        <v>931</v>
      </c>
      <c r="G39" s="22" t="s">
        <v>930</v>
      </c>
      <c r="H39" s="22" t="s">
        <v>932</v>
      </c>
      <c r="I39" s="32"/>
      <c r="J39" s="23">
        <f t="shared" si="29"/>
        <v>1597</v>
      </c>
      <c r="K39" s="30" t="str">
        <f t="shared" si="30"/>
        <v/>
      </c>
      <c r="L39" s="23">
        <v>1560</v>
      </c>
      <c r="M39" s="23">
        <f t="shared" si="31"/>
        <v>37</v>
      </c>
      <c r="N39" s="31">
        <f t="shared" si="32"/>
        <v>2.3168440826549782E-2</v>
      </c>
      <c r="O39" s="23">
        <v>27</v>
      </c>
      <c r="P39" s="23"/>
      <c r="Q39" s="23"/>
      <c r="R39" s="23"/>
      <c r="S39" s="23">
        <v>8</v>
      </c>
      <c r="T39" s="23">
        <v>2</v>
      </c>
      <c r="U39" s="23"/>
      <c r="V39" s="23"/>
      <c r="W39" s="23"/>
      <c r="X39" s="24">
        <v>20170102</v>
      </c>
      <c r="Y39" s="22">
        <v>4</v>
      </c>
      <c r="Z39" s="22" t="s">
        <v>38</v>
      </c>
      <c r="AA39" s="22"/>
      <c r="AB39" s="22" t="str">
        <f t="shared" si="33"/>
        <v>타이손</v>
      </c>
      <c r="AC39" s="45" t="s">
        <v>41</v>
      </c>
      <c r="AD39" s="47">
        <f t="shared" ref="AD39" si="54">IF(AE39=0,"",AE39)</f>
        <v>0.65</v>
      </c>
      <c r="AE39" s="48">
        <f t="shared" ref="AE39" si="55">IF(F39="",0,VLOOKUP(F39,제품피치,2))</f>
        <v>0.65</v>
      </c>
    </row>
    <row r="40" spans="1:31" s="25" customFormat="1" ht="25.5" customHeight="1">
      <c r="A40" s="21">
        <v>15</v>
      </c>
      <c r="B40" s="22">
        <f t="shared" si="28"/>
        <v>1</v>
      </c>
      <c r="C40" s="22">
        <v>3</v>
      </c>
      <c r="D40" s="22" t="s">
        <v>921</v>
      </c>
      <c r="E40" s="22" t="s">
        <v>892</v>
      </c>
      <c r="F40" s="22" t="s">
        <v>951</v>
      </c>
      <c r="G40" s="22" t="s">
        <v>948</v>
      </c>
      <c r="H40" s="22" t="s">
        <v>927</v>
      </c>
      <c r="I40" s="32"/>
      <c r="J40" s="23">
        <f t="shared" si="29"/>
        <v>960</v>
      </c>
      <c r="K40" s="30" t="str">
        <f t="shared" si="30"/>
        <v/>
      </c>
      <c r="L40" s="23">
        <v>872</v>
      </c>
      <c r="M40" s="23">
        <f t="shared" si="31"/>
        <v>88</v>
      </c>
      <c r="N40" s="31">
        <f t="shared" si="32"/>
        <v>9.166666666666666E-2</v>
      </c>
      <c r="O40" s="23">
        <v>27</v>
      </c>
      <c r="P40" s="23"/>
      <c r="Q40" s="23"/>
      <c r="R40" s="23"/>
      <c r="S40" s="23">
        <v>12</v>
      </c>
      <c r="T40" s="23">
        <v>30</v>
      </c>
      <c r="U40" s="23">
        <v>19</v>
      </c>
      <c r="V40" s="23"/>
      <c r="W40" s="23"/>
      <c r="X40" s="24">
        <v>20170102</v>
      </c>
      <c r="Y40" s="22">
        <v>6</v>
      </c>
      <c r="Z40" s="22" t="s">
        <v>39</v>
      </c>
      <c r="AA40" s="22"/>
      <c r="AB40" s="22" t="str">
        <f t="shared" si="33"/>
        <v>김연빈</v>
      </c>
      <c r="AC40" s="45" t="s">
        <v>912</v>
      </c>
      <c r="AD40" s="47">
        <f t="shared" si="48"/>
        <v>0.5</v>
      </c>
      <c r="AE40" s="48">
        <f t="shared" si="49"/>
        <v>0.5</v>
      </c>
    </row>
    <row r="41" spans="1:31" s="25" customFormat="1" ht="25.5" customHeight="1">
      <c r="A41" s="21">
        <v>16</v>
      </c>
      <c r="B41" s="22">
        <f t="shared" si="28"/>
        <v>1</v>
      </c>
      <c r="C41" s="22">
        <v>3</v>
      </c>
      <c r="D41" s="22" t="s">
        <v>921</v>
      </c>
      <c r="E41" s="22" t="s">
        <v>897</v>
      </c>
      <c r="F41" s="22" t="s">
        <v>959</v>
      </c>
      <c r="G41" s="22" t="s">
        <v>960</v>
      </c>
      <c r="H41" s="22" t="s">
        <v>927</v>
      </c>
      <c r="I41" s="32"/>
      <c r="J41" s="23">
        <f t="shared" si="29"/>
        <v>2284</v>
      </c>
      <c r="K41" s="30" t="str">
        <f t="shared" si="30"/>
        <v/>
      </c>
      <c r="L41" s="23">
        <v>2265</v>
      </c>
      <c r="M41" s="23">
        <f t="shared" si="31"/>
        <v>19</v>
      </c>
      <c r="N41" s="31">
        <f t="shared" si="32"/>
        <v>8.3187390542907181E-3</v>
      </c>
      <c r="O41" s="23"/>
      <c r="P41" s="23"/>
      <c r="Q41" s="23"/>
      <c r="R41" s="23"/>
      <c r="S41" s="23"/>
      <c r="T41" s="23">
        <v>6</v>
      </c>
      <c r="U41" s="23">
        <v>13</v>
      </c>
      <c r="V41" s="23"/>
      <c r="W41" s="23"/>
      <c r="X41" s="24">
        <v>20170102</v>
      </c>
      <c r="Y41" s="22">
        <v>10</v>
      </c>
      <c r="Z41" s="22" t="s">
        <v>39</v>
      </c>
      <c r="AA41" s="22"/>
      <c r="AB41" s="22" t="str">
        <f t="shared" si="33"/>
        <v>김연빈</v>
      </c>
      <c r="AC41" s="45" t="s">
        <v>923</v>
      </c>
      <c r="AD41" s="47" t="str">
        <f t="shared" ref="AD41:AD42" si="56">IF(AE41=0,"",AE41)</f>
        <v/>
      </c>
      <c r="AE41" s="48">
        <f t="shared" ref="AE41:AE42" si="57">IF(F41="",0,VLOOKUP(F41,제품피치,2))</f>
        <v>0</v>
      </c>
    </row>
    <row r="42" spans="1:31" s="25" customFormat="1" ht="25.5" customHeight="1">
      <c r="A42" s="21">
        <v>17</v>
      </c>
      <c r="B42" s="22">
        <f t="shared" si="28"/>
        <v>1</v>
      </c>
      <c r="C42" s="22">
        <v>3</v>
      </c>
      <c r="D42" s="22" t="s">
        <v>921</v>
      </c>
      <c r="E42" s="22" t="s">
        <v>897</v>
      </c>
      <c r="F42" s="22" t="s">
        <v>959</v>
      </c>
      <c r="G42" s="22" t="s">
        <v>960</v>
      </c>
      <c r="H42" s="22" t="s">
        <v>927</v>
      </c>
      <c r="I42" s="32"/>
      <c r="J42" s="23">
        <f t="shared" si="29"/>
        <v>2620</v>
      </c>
      <c r="K42" s="30" t="str">
        <f t="shared" si="30"/>
        <v/>
      </c>
      <c r="L42" s="23">
        <v>2600</v>
      </c>
      <c r="M42" s="23">
        <f t="shared" si="31"/>
        <v>20</v>
      </c>
      <c r="N42" s="31">
        <f t="shared" si="32"/>
        <v>7.6335877862595417E-3</v>
      </c>
      <c r="O42" s="23"/>
      <c r="P42" s="23"/>
      <c r="Q42" s="23"/>
      <c r="R42" s="23"/>
      <c r="S42" s="23"/>
      <c r="T42" s="23">
        <v>5</v>
      </c>
      <c r="U42" s="23">
        <v>15</v>
      </c>
      <c r="V42" s="23"/>
      <c r="W42" s="23"/>
      <c r="X42" s="24">
        <v>20170102</v>
      </c>
      <c r="Y42" s="22">
        <v>10</v>
      </c>
      <c r="Z42" s="22" t="s">
        <v>38</v>
      </c>
      <c r="AA42" s="22"/>
      <c r="AB42" s="22" t="str">
        <f t="shared" si="33"/>
        <v>타이손</v>
      </c>
      <c r="AC42" s="45" t="s">
        <v>923</v>
      </c>
      <c r="AD42" s="47" t="str">
        <f t="shared" si="56"/>
        <v/>
      </c>
      <c r="AE42" s="48">
        <f t="shared" si="57"/>
        <v>0</v>
      </c>
    </row>
    <row r="43" spans="1:31" s="25" customFormat="1" ht="25.5" customHeight="1">
      <c r="A43" s="21">
        <v>18</v>
      </c>
      <c r="B43" s="22">
        <f t="shared" si="28"/>
        <v>1</v>
      </c>
      <c r="C43" s="22">
        <v>3</v>
      </c>
      <c r="D43" s="22" t="s">
        <v>921</v>
      </c>
      <c r="E43" s="22" t="s">
        <v>901</v>
      </c>
      <c r="F43" s="22" t="s">
        <v>944</v>
      </c>
      <c r="G43" s="22" t="s">
        <v>930</v>
      </c>
      <c r="H43" s="22" t="s">
        <v>932</v>
      </c>
      <c r="I43" s="32"/>
      <c r="J43" s="23">
        <f t="shared" si="29"/>
        <v>1433</v>
      </c>
      <c r="K43" s="30" t="str">
        <f t="shared" si="30"/>
        <v/>
      </c>
      <c r="L43" s="23">
        <v>1430</v>
      </c>
      <c r="M43" s="23">
        <f t="shared" si="31"/>
        <v>3</v>
      </c>
      <c r="N43" s="31">
        <f t="shared" si="32"/>
        <v>2.0935101186322401E-3</v>
      </c>
      <c r="O43" s="23"/>
      <c r="P43" s="23"/>
      <c r="Q43" s="23"/>
      <c r="R43" s="23"/>
      <c r="S43" s="23"/>
      <c r="T43" s="23">
        <v>3</v>
      </c>
      <c r="U43" s="23"/>
      <c r="V43" s="23"/>
      <c r="W43" s="23"/>
      <c r="X43" s="24">
        <v>20170103</v>
      </c>
      <c r="Y43" s="22">
        <v>1</v>
      </c>
      <c r="Z43" s="22" t="s">
        <v>943</v>
      </c>
      <c r="AA43" s="22"/>
      <c r="AB43" s="22" t="str">
        <f t="shared" si="33"/>
        <v>김연빈</v>
      </c>
      <c r="AC43" s="45" t="s">
        <v>41</v>
      </c>
      <c r="AD43" s="47">
        <f t="shared" si="34"/>
        <v>0.65</v>
      </c>
      <c r="AE43" s="48">
        <f t="shared" si="35"/>
        <v>0.65</v>
      </c>
    </row>
    <row r="44" spans="1:31" s="25" customFormat="1" ht="25.5" customHeight="1">
      <c r="A44" s="21">
        <v>19</v>
      </c>
      <c r="B44" s="22">
        <f t="shared" si="28"/>
        <v>1</v>
      </c>
      <c r="C44" s="22">
        <v>3</v>
      </c>
      <c r="D44" s="22" t="s">
        <v>921</v>
      </c>
      <c r="E44" s="22" t="s">
        <v>901</v>
      </c>
      <c r="F44" s="22" t="s">
        <v>944</v>
      </c>
      <c r="G44" s="22" t="s">
        <v>930</v>
      </c>
      <c r="H44" s="22" t="s">
        <v>932</v>
      </c>
      <c r="I44" s="32"/>
      <c r="J44" s="23">
        <f t="shared" si="29"/>
        <v>1076</v>
      </c>
      <c r="K44" s="30" t="str">
        <f t="shared" si="30"/>
        <v/>
      </c>
      <c r="L44" s="23">
        <v>1070</v>
      </c>
      <c r="M44" s="23">
        <f t="shared" si="31"/>
        <v>6</v>
      </c>
      <c r="N44" s="31">
        <f t="shared" si="32"/>
        <v>5.5762081784386614E-3</v>
      </c>
      <c r="O44" s="23"/>
      <c r="P44" s="23"/>
      <c r="Q44" s="23"/>
      <c r="R44" s="23"/>
      <c r="S44" s="23"/>
      <c r="T44" s="23">
        <v>6</v>
      </c>
      <c r="U44" s="23"/>
      <c r="V44" s="23"/>
      <c r="W44" s="23"/>
      <c r="X44" s="24">
        <v>20170103</v>
      </c>
      <c r="Y44" s="22">
        <v>1</v>
      </c>
      <c r="Z44" s="22" t="s">
        <v>38</v>
      </c>
      <c r="AA44" s="22"/>
      <c r="AB44" s="22" t="str">
        <f t="shared" si="33"/>
        <v>타이손</v>
      </c>
      <c r="AC44" s="45" t="s">
        <v>41</v>
      </c>
      <c r="AD44" s="47">
        <f t="shared" si="34"/>
        <v>0.65</v>
      </c>
      <c r="AE44" s="48">
        <f t="shared" si="35"/>
        <v>0.65</v>
      </c>
    </row>
    <row r="45" spans="1:31" s="25" customFormat="1" ht="25.5" customHeight="1">
      <c r="A45" s="21">
        <v>20</v>
      </c>
      <c r="B45" s="22">
        <f t="shared" si="28"/>
        <v>1</v>
      </c>
      <c r="C45" s="22">
        <v>3</v>
      </c>
      <c r="D45" s="22" t="s">
        <v>921</v>
      </c>
      <c r="E45" s="22" t="s">
        <v>903</v>
      </c>
      <c r="F45" s="22" t="s">
        <v>957</v>
      </c>
      <c r="G45" s="22" t="s">
        <v>958</v>
      </c>
      <c r="H45" s="22" t="s">
        <v>932</v>
      </c>
      <c r="I45" s="32"/>
      <c r="J45" s="23">
        <f t="shared" si="29"/>
        <v>2416</v>
      </c>
      <c r="K45" s="30" t="str">
        <f t="shared" si="30"/>
        <v/>
      </c>
      <c r="L45" s="23">
        <v>2410</v>
      </c>
      <c r="M45" s="23">
        <f t="shared" si="31"/>
        <v>6</v>
      </c>
      <c r="N45" s="31">
        <f t="shared" si="32"/>
        <v>2.4834437086092716E-3</v>
      </c>
      <c r="O45" s="23">
        <v>6</v>
      </c>
      <c r="P45" s="23"/>
      <c r="Q45" s="23"/>
      <c r="R45" s="23"/>
      <c r="S45" s="23"/>
      <c r="T45" s="23"/>
      <c r="U45" s="23"/>
      <c r="V45" s="23"/>
      <c r="W45" s="23"/>
      <c r="X45" s="24">
        <v>20170103</v>
      </c>
      <c r="Y45" s="22">
        <v>2</v>
      </c>
      <c r="Z45" s="22" t="s">
        <v>38</v>
      </c>
      <c r="AA45" s="22"/>
      <c r="AB45" s="22" t="str">
        <f t="shared" si="33"/>
        <v>타이손</v>
      </c>
      <c r="AC45" s="45" t="s">
        <v>41</v>
      </c>
      <c r="AD45" s="47" t="str">
        <f t="shared" ref="AD45" si="58">IF(AE45=0,"",AE45)</f>
        <v/>
      </c>
      <c r="AE45" s="48">
        <f t="shared" ref="AE45" si="59">IF(F45="",0,VLOOKUP(F45,제품피치,2))</f>
        <v>0</v>
      </c>
    </row>
    <row r="46" spans="1:31" s="25" customFormat="1" ht="25.5" customHeight="1">
      <c r="A46" s="21">
        <v>21</v>
      </c>
      <c r="B46" s="22">
        <f t="shared" si="28"/>
        <v>1</v>
      </c>
      <c r="C46" s="22">
        <v>3</v>
      </c>
      <c r="D46" s="22" t="s">
        <v>921</v>
      </c>
      <c r="E46" s="22" t="s">
        <v>891</v>
      </c>
      <c r="F46" s="22" t="s">
        <v>931</v>
      </c>
      <c r="G46" s="22" t="s">
        <v>930</v>
      </c>
      <c r="H46" s="22" t="s">
        <v>932</v>
      </c>
      <c r="I46" s="32"/>
      <c r="J46" s="23">
        <f t="shared" si="29"/>
        <v>1954</v>
      </c>
      <c r="K46" s="30" t="str">
        <f t="shared" si="30"/>
        <v/>
      </c>
      <c r="L46" s="23">
        <v>1900</v>
      </c>
      <c r="M46" s="23">
        <f t="shared" si="31"/>
        <v>54</v>
      </c>
      <c r="N46" s="31">
        <f t="shared" si="32"/>
        <v>2.7635619242579325E-2</v>
      </c>
      <c r="O46" s="23">
        <v>43</v>
      </c>
      <c r="P46" s="23"/>
      <c r="Q46" s="23"/>
      <c r="R46" s="23"/>
      <c r="S46" s="23">
        <v>11</v>
      </c>
      <c r="T46" s="23"/>
      <c r="U46" s="23"/>
      <c r="V46" s="23"/>
      <c r="W46" s="23"/>
      <c r="X46" s="24">
        <v>20170103</v>
      </c>
      <c r="Y46" s="22">
        <v>4</v>
      </c>
      <c r="Z46" s="22" t="s">
        <v>39</v>
      </c>
      <c r="AA46" s="22"/>
      <c r="AB46" s="22" t="str">
        <f t="shared" si="33"/>
        <v>김연빈</v>
      </c>
      <c r="AC46" s="45" t="s">
        <v>30</v>
      </c>
      <c r="AD46" s="47">
        <f t="shared" ref="AD46" si="60">IF(AE46=0,"",AE46)</f>
        <v>0.65</v>
      </c>
      <c r="AE46" s="48">
        <f t="shared" ref="AE46" si="61">IF(F46="",0,VLOOKUP(F46,제품피치,2))</f>
        <v>0.65</v>
      </c>
    </row>
    <row r="47" spans="1:31" s="25" customFormat="1" ht="25.5" customHeight="1">
      <c r="A47" s="21">
        <v>22</v>
      </c>
      <c r="B47" s="22">
        <f t="shared" si="28"/>
        <v>1</v>
      </c>
      <c r="C47" s="22">
        <v>3</v>
      </c>
      <c r="D47" s="22" t="s">
        <v>921</v>
      </c>
      <c r="E47" s="22" t="s">
        <v>891</v>
      </c>
      <c r="F47" s="22" t="s">
        <v>931</v>
      </c>
      <c r="G47" s="22" t="s">
        <v>930</v>
      </c>
      <c r="H47" s="22" t="s">
        <v>932</v>
      </c>
      <c r="I47" s="32"/>
      <c r="J47" s="23">
        <f t="shared" si="29"/>
        <v>575</v>
      </c>
      <c r="K47" s="30" t="str">
        <f t="shared" si="30"/>
        <v/>
      </c>
      <c r="L47" s="23">
        <v>550</v>
      </c>
      <c r="M47" s="23">
        <f t="shared" si="31"/>
        <v>25</v>
      </c>
      <c r="N47" s="31">
        <f t="shared" si="32"/>
        <v>4.3478260869565216E-2</v>
      </c>
      <c r="O47" s="23">
        <v>19</v>
      </c>
      <c r="P47" s="23"/>
      <c r="Q47" s="23"/>
      <c r="R47" s="23"/>
      <c r="S47" s="23">
        <v>5</v>
      </c>
      <c r="T47" s="23">
        <v>1</v>
      </c>
      <c r="U47" s="23"/>
      <c r="V47" s="23"/>
      <c r="W47" s="23"/>
      <c r="X47" s="24">
        <v>20170103</v>
      </c>
      <c r="Y47" s="22">
        <v>4</v>
      </c>
      <c r="Z47" s="22" t="s">
        <v>39</v>
      </c>
      <c r="AA47" s="22"/>
      <c r="AB47" s="22" t="str">
        <f t="shared" si="33"/>
        <v>김연빈</v>
      </c>
      <c r="AC47" s="45" t="s">
        <v>41</v>
      </c>
      <c r="AD47" s="47">
        <f t="shared" ref="AD47" si="62">IF(AE47=0,"",AE47)</f>
        <v>0.65</v>
      </c>
      <c r="AE47" s="48">
        <f t="shared" ref="AE47" si="63">IF(F47="",0,VLOOKUP(F47,제품피치,2))</f>
        <v>0.65</v>
      </c>
    </row>
    <row r="48" spans="1:31" s="25" customFormat="1" ht="25.5" customHeight="1">
      <c r="A48" s="21">
        <v>23</v>
      </c>
      <c r="B48" s="22">
        <f t="shared" si="28"/>
        <v>1</v>
      </c>
      <c r="C48" s="22">
        <v>3</v>
      </c>
      <c r="D48" s="22" t="s">
        <v>921</v>
      </c>
      <c r="E48" s="22" t="s">
        <v>891</v>
      </c>
      <c r="F48" s="22" t="s">
        <v>931</v>
      </c>
      <c r="G48" s="22" t="s">
        <v>930</v>
      </c>
      <c r="H48" s="22" t="s">
        <v>932</v>
      </c>
      <c r="I48" s="32"/>
      <c r="J48" s="23">
        <f t="shared" si="29"/>
        <v>2722</v>
      </c>
      <c r="K48" s="30" t="str">
        <f t="shared" si="30"/>
        <v/>
      </c>
      <c r="L48" s="23">
        <v>2650</v>
      </c>
      <c r="M48" s="23">
        <f t="shared" si="31"/>
        <v>72</v>
      </c>
      <c r="N48" s="31">
        <f t="shared" si="32"/>
        <v>2.6451138868479059E-2</v>
      </c>
      <c r="O48" s="23">
        <v>38</v>
      </c>
      <c r="P48" s="23"/>
      <c r="Q48" s="23"/>
      <c r="R48" s="23"/>
      <c r="S48" s="23">
        <v>27</v>
      </c>
      <c r="T48" s="23">
        <v>7</v>
      </c>
      <c r="U48" s="23"/>
      <c r="V48" s="23"/>
      <c r="W48" s="23"/>
      <c r="X48" s="24">
        <v>20170103</v>
      </c>
      <c r="Y48" s="22">
        <v>4</v>
      </c>
      <c r="Z48" s="22" t="s">
        <v>38</v>
      </c>
      <c r="AA48" s="22"/>
      <c r="AB48" s="22" t="str">
        <f t="shared" si="33"/>
        <v>타이손</v>
      </c>
      <c r="AC48" s="45" t="s">
        <v>41</v>
      </c>
      <c r="AD48" s="47">
        <f t="shared" ref="AD48" si="64">IF(AE48=0,"",AE48)</f>
        <v>0.65</v>
      </c>
      <c r="AE48" s="48">
        <f t="shared" ref="AE48" si="65">IF(F48="",0,VLOOKUP(F48,제품피치,2))</f>
        <v>0.65</v>
      </c>
    </row>
    <row r="49" spans="1:31" s="25" customFormat="1" ht="25.5" customHeight="1">
      <c r="A49" s="21">
        <v>24</v>
      </c>
      <c r="B49" s="22">
        <f t="shared" si="28"/>
        <v>1</v>
      </c>
      <c r="C49" s="22">
        <v>3</v>
      </c>
      <c r="D49" s="22" t="s">
        <v>921</v>
      </c>
      <c r="E49" s="22" t="s">
        <v>955</v>
      </c>
      <c r="F49" s="22" t="s">
        <v>956</v>
      </c>
      <c r="G49" s="22">
        <v>7301</v>
      </c>
      <c r="H49" s="22" t="s">
        <v>932</v>
      </c>
      <c r="I49" s="32"/>
      <c r="J49" s="23">
        <f t="shared" si="29"/>
        <v>1183</v>
      </c>
      <c r="K49" s="30" t="str">
        <f t="shared" si="30"/>
        <v/>
      </c>
      <c r="L49" s="23">
        <v>1180</v>
      </c>
      <c r="M49" s="23">
        <f t="shared" si="31"/>
        <v>3</v>
      </c>
      <c r="N49" s="31">
        <f t="shared" si="32"/>
        <v>2.5359256128486898E-3</v>
      </c>
      <c r="O49" s="23">
        <v>3</v>
      </c>
      <c r="P49" s="23"/>
      <c r="Q49" s="23"/>
      <c r="R49" s="23"/>
      <c r="S49" s="23"/>
      <c r="T49" s="23"/>
      <c r="U49" s="23"/>
      <c r="V49" s="23"/>
      <c r="W49" s="23"/>
      <c r="X49" s="24">
        <v>20170103</v>
      </c>
      <c r="Y49" s="22">
        <v>8</v>
      </c>
      <c r="Z49" s="22" t="s">
        <v>38</v>
      </c>
      <c r="AA49" s="22"/>
      <c r="AB49" s="22" t="str">
        <f t="shared" si="33"/>
        <v>타이손</v>
      </c>
      <c r="AC49" s="45" t="s">
        <v>41</v>
      </c>
      <c r="AD49" s="47" t="str">
        <f t="shared" si="34"/>
        <v/>
      </c>
      <c r="AE49" s="48">
        <f t="shared" si="35"/>
        <v>0</v>
      </c>
    </row>
    <row r="50" spans="1:31" s="25" customFormat="1" ht="25.5" customHeight="1">
      <c r="A50" s="21">
        <v>25</v>
      </c>
      <c r="B50" s="22">
        <f t="shared" si="28"/>
        <v>1</v>
      </c>
      <c r="C50" s="22">
        <v>3</v>
      </c>
      <c r="D50" s="22" t="s">
        <v>921</v>
      </c>
      <c r="E50" s="22" t="s">
        <v>897</v>
      </c>
      <c r="F50" s="22" t="s">
        <v>959</v>
      </c>
      <c r="G50" s="22" t="s">
        <v>960</v>
      </c>
      <c r="H50" s="22" t="s">
        <v>927</v>
      </c>
      <c r="I50" s="32"/>
      <c r="J50" s="23">
        <f t="shared" si="29"/>
        <v>2823</v>
      </c>
      <c r="K50" s="30" t="str">
        <f t="shared" si="30"/>
        <v/>
      </c>
      <c r="L50" s="23">
        <v>2770</v>
      </c>
      <c r="M50" s="23">
        <f t="shared" si="31"/>
        <v>53</v>
      </c>
      <c r="N50" s="31">
        <f t="shared" si="32"/>
        <v>1.8774353524619199E-2</v>
      </c>
      <c r="O50" s="23"/>
      <c r="P50" s="23"/>
      <c r="Q50" s="23"/>
      <c r="R50" s="23"/>
      <c r="S50" s="23"/>
      <c r="T50" s="23">
        <v>21</v>
      </c>
      <c r="U50" s="23">
        <v>32</v>
      </c>
      <c r="V50" s="23"/>
      <c r="W50" s="23"/>
      <c r="X50" s="24">
        <v>20170103</v>
      </c>
      <c r="Y50" s="22">
        <v>10</v>
      </c>
      <c r="Z50" s="22" t="s">
        <v>943</v>
      </c>
      <c r="AA50" s="22"/>
      <c r="AB50" s="22" t="str">
        <f t="shared" si="33"/>
        <v>김연빈</v>
      </c>
      <c r="AC50" s="45" t="s">
        <v>923</v>
      </c>
      <c r="AD50" s="47" t="str">
        <f t="shared" ref="AD50:AD51" si="66">IF(AE50=0,"",AE50)</f>
        <v/>
      </c>
      <c r="AE50" s="48">
        <f t="shared" ref="AE50:AE51" si="67">IF(F50="",0,VLOOKUP(F50,제품피치,2))</f>
        <v>0</v>
      </c>
    </row>
    <row r="51" spans="1:31" s="25" customFormat="1" ht="25.5" customHeight="1">
      <c r="A51" s="21">
        <v>26</v>
      </c>
      <c r="B51" s="22">
        <f t="shared" si="28"/>
        <v>1</v>
      </c>
      <c r="C51" s="22">
        <v>3</v>
      </c>
      <c r="D51" s="22" t="s">
        <v>921</v>
      </c>
      <c r="E51" s="22" t="s">
        <v>897</v>
      </c>
      <c r="F51" s="22" t="s">
        <v>959</v>
      </c>
      <c r="G51" s="22" t="s">
        <v>960</v>
      </c>
      <c r="H51" s="22" t="s">
        <v>927</v>
      </c>
      <c r="I51" s="32"/>
      <c r="J51" s="23">
        <f t="shared" si="29"/>
        <v>2251</v>
      </c>
      <c r="K51" s="30" t="str">
        <f t="shared" si="30"/>
        <v/>
      </c>
      <c r="L51" s="23">
        <v>2230</v>
      </c>
      <c r="M51" s="23">
        <f t="shared" si="31"/>
        <v>21</v>
      </c>
      <c r="N51" s="31">
        <f t="shared" si="32"/>
        <v>9.3291870279875611E-3</v>
      </c>
      <c r="O51" s="23"/>
      <c r="P51" s="23"/>
      <c r="Q51" s="23"/>
      <c r="R51" s="23"/>
      <c r="S51" s="23"/>
      <c r="T51" s="23">
        <v>8</v>
      </c>
      <c r="U51" s="23">
        <v>13</v>
      </c>
      <c r="V51" s="23"/>
      <c r="W51" s="23"/>
      <c r="X51" s="24">
        <v>20170103</v>
      </c>
      <c r="Y51" s="22">
        <v>10</v>
      </c>
      <c r="Z51" s="22" t="s">
        <v>38</v>
      </c>
      <c r="AA51" s="22"/>
      <c r="AB51" s="22" t="str">
        <f t="shared" si="33"/>
        <v>타이손</v>
      </c>
      <c r="AC51" s="45" t="s">
        <v>923</v>
      </c>
      <c r="AD51" s="47" t="str">
        <f t="shared" si="66"/>
        <v/>
      </c>
      <c r="AE51" s="48">
        <f t="shared" si="67"/>
        <v>0</v>
      </c>
    </row>
    <row r="52" spans="1:31" s="25" customFormat="1" ht="25.5" customHeight="1" thickBot="1">
      <c r="A52" s="21">
        <v>27</v>
      </c>
      <c r="B52" s="22">
        <f t="shared" si="28"/>
        <v>1</v>
      </c>
      <c r="C52" s="22">
        <v>3</v>
      </c>
      <c r="D52" s="22" t="s">
        <v>921</v>
      </c>
      <c r="E52" s="22" t="s">
        <v>952</v>
      </c>
      <c r="F52" s="22" t="s">
        <v>953</v>
      </c>
      <c r="G52" s="22">
        <v>8301</v>
      </c>
      <c r="H52" s="22" t="s">
        <v>954</v>
      </c>
      <c r="I52" s="32"/>
      <c r="J52" s="23">
        <f t="shared" si="29"/>
        <v>1075</v>
      </c>
      <c r="K52" s="30" t="str">
        <f t="shared" si="30"/>
        <v/>
      </c>
      <c r="L52" s="23">
        <v>1070</v>
      </c>
      <c r="M52" s="23">
        <f t="shared" si="31"/>
        <v>5</v>
      </c>
      <c r="N52" s="31">
        <f t="shared" si="32"/>
        <v>4.6511627906976744E-3</v>
      </c>
      <c r="O52" s="23">
        <v>5</v>
      </c>
      <c r="P52" s="23"/>
      <c r="Q52" s="23"/>
      <c r="R52" s="23"/>
      <c r="S52" s="23"/>
      <c r="T52" s="23"/>
      <c r="U52" s="23"/>
      <c r="V52" s="23"/>
      <c r="W52" s="23"/>
      <c r="X52" s="24">
        <v>20170103</v>
      </c>
      <c r="Y52" s="22">
        <v>13</v>
      </c>
      <c r="Z52" s="22" t="s">
        <v>943</v>
      </c>
      <c r="AA52" s="22"/>
      <c r="AB52" s="22" t="str">
        <f t="shared" si="33"/>
        <v>김연빈</v>
      </c>
      <c r="AC52" s="45" t="s">
        <v>41</v>
      </c>
      <c r="AD52" s="47" t="str">
        <f t="shared" si="34"/>
        <v/>
      </c>
      <c r="AE52" s="48">
        <f t="shared" si="35"/>
        <v>0</v>
      </c>
    </row>
    <row r="53" spans="1:31" s="27" customFormat="1" ht="21" customHeight="1" thickTop="1">
      <c r="A53" s="81" t="s">
        <v>32</v>
      </c>
      <c r="B53" s="82"/>
      <c r="C53" s="82"/>
      <c r="D53" s="82"/>
      <c r="E53" s="82"/>
      <c r="F53" s="82"/>
      <c r="G53" s="82"/>
      <c r="H53" s="58"/>
      <c r="I53" s="85">
        <f>SUM(I26:I52)</f>
        <v>0</v>
      </c>
      <c r="J53" s="85">
        <f>SUM(J26:J52)</f>
        <v>53400</v>
      </c>
      <c r="K53" s="85">
        <f>SUM(K26:K52)</f>
        <v>0</v>
      </c>
      <c r="L53" s="85">
        <f>SUM(L26:L52)</f>
        <v>51722</v>
      </c>
      <c r="M53" s="85">
        <f>SUM(M26:M52)</f>
        <v>1678</v>
      </c>
      <c r="N53" s="87">
        <f>M53/J53</f>
        <v>3.1423220973782771E-2</v>
      </c>
      <c r="O53" s="26">
        <f t="shared" ref="O53:W53" si="68">SUM( O26:O52)</f>
        <v>469</v>
      </c>
      <c r="P53" s="26">
        <f t="shared" si="68"/>
        <v>0</v>
      </c>
      <c r="Q53" s="26">
        <f t="shared" si="68"/>
        <v>0</v>
      </c>
      <c r="R53" s="26">
        <f t="shared" si="68"/>
        <v>0</v>
      </c>
      <c r="S53" s="26">
        <f t="shared" si="68"/>
        <v>593</v>
      </c>
      <c r="T53" s="26">
        <f t="shared" si="68"/>
        <v>172</v>
      </c>
      <c r="U53" s="26">
        <f t="shared" si="68"/>
        <v>113</v>
      </c>
      <c r="V53" s="26">
        <f t="shared" si="68"/>
        <v>0</v>
      </c>
      <c r="W53" s="26">
        <f t="shared" si="68"/>
        <v>331</v>
      </c>
      <c r="X53" s="88"/>
      <c r="Y53" s="82"/>
      <c r="Z53" s="58"/>
      <c r="AA53" s="89"/>
      <c r="AB53" s="57"/>
      <c r="AC53" s="58"/>
      <c r="AD53" s="61"/>
      <c r="AE53" s="25"/>
    </row>
    <row r="54" spans="1:31" s="27" customFormat="1" ht="20.25">
      <c r="A54" s="83"/>
      <c r="B54" s="84"/>
      <c r="C54" s="84"/>
      <c r="D54" s="84"/>
      <c r="E54" s="84"/>
      <c r="F54" s="84"/>
      <c r="G54" s="84"/>
      <c r="H54" s="60"/>
      <c r="I54" s="86"/>
      <c r="J54" s="86"/>
      <c r="K54" s="86"/>
      <c r="L54" s="86"/>
      <c r="M54" s="86"/>
      <c r="N54" s="86"/>
      <c r="O54" s="55">
        <f t="shared" ref="O54:W54" si="69">IFERROR(O53/$M53,"")</f>
        <v>0.27949940405244339</v>
      </c>
      <c r="P54" s="55">
        <f t="shared" si="69"/>
        <v>0</v>
      </c>
      <c r="Q54" s="55">
        <f t="shared" si="69"/>
        <v>0</v>
      </c>
      <c r="R54" s="55">
        <f t="shared" si="69"/>
        <v>0</v>
      </c>
      <c r="S54" s="55">
        <f t="shared" si="69"/>
        <v>0.3533969010727056</v>
      </c>
      <c r="T54" s="55">
        <f t="shared" si="69"/>
        <v>0.10250297973778308</v>
      </c>
      <c r="U54" s="55">
        <f t="shared" si="69"/>
        <v>6.7342073897497023E-2</v>
      </c>
      <c r="V54" s="55">
        <f t="shared" si="69"/>
        <v>0</v>
      </c>
      <c r="W54" s="55">
        <f t="shared" si="69"/>
        <v>0.19725864123957093</v>
      </c>
      <c r="X54" s="59"/>
      <c r="Y54" s="84"/>
      <c r="Z54" s="60"/>
      <c r="AA54" s="86"/>
      <c r="AB54" s="59"/>
      <c r="AC54" s="60"/>
      <c r="AD54" s="62"/>
      <c r="AE54" s="25"/>
    </row>
    <row r="55" spans="1:31" s="28" customFormat="1" ht="10.5" customHeight="1" thickBot="1">
      <c r="A55" s="63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5"/>
      <c r="AE55" s="25"/>
    </row>
    <row r="56" spans="1:31" s="28" customFormat="1" ht="24.75" customHeight="1">
      <c r="A56" s="66" t="s">
        <v>33</v>
      </c>
      <c r="B56" s="67"/>
      <c r="C56" s="68"/>
      <c r="D56" s="75" t="s">
        <v>961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76"/>
      <c r="AE56" s="25"/>
    </row>
    <row r="57" spans="1:31" s="28" customFormat="1" ht="24.75" customHeight="1">
      <c r="A57" s="69"/>
      <c r="B57" s="70"/>
      <c r="C57" s="71"/>
      <c r="D57" s="77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8"/>
      <c r="AE57" s="16"/>
    </row>
    <row r="58" spans="1:31" s="28" customFormat="1" ht="24.75" customHeight="1">
      <c r="A58" s="69"/>
      <c r="B58" s="70"/>
      <c r="C58" s="71"/>
      <c r="D58" s="77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8"/>
      <c r="AE58" s="16"/>
    </row>
    <row r="59" spans="1:31" s="28" customFormat="1" ht="24.75" customHeight="1">
      <c r="A59" s="69"/>
      <c r="B59" s="70"/>
      <c r="C59" s="71"/>
      <c r="D59" s="77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8"/>
      <c r="AE59" s="16"/>
    </row>
    <row r="60" spans="1:31" s="28" customFormat="1" ht="24.75" customHeight="1">
      <c r="A60" s="69"/>
      <c r="B60" s="70"/>
      <c r="C60" s="71"/>
      <c r="D60" s="77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8"/>
      <c r="AE60" s="16"/>
    </row>
    <row r="61" spans="1:31" ht="24.75" customHeight="1" thickBot="1">
      <c r="A61" s="72"/>
      <c r="B61" s="73"/>
      <c r="C61" s="74"/>
      <c r="D61" s="79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80"/>
    </row>
    <row r="62" spans="1:31" ht="17.25" thickBot="1"/>
    <row r="63" spans="1:31" s="16" customFormat="1" ht="33" customHeight="1">
      <c r="A63" s="90">
        <v>1</v>
      </c>
      <c r="B63" s="91"/>
      <c r="C63" s="91"/>
      <c r="D63" s="91"/>
      <c r="E63" s="91"/>
      <c r="F63" s="92" t="s">
        <v>40</v>
      </c>
      <c r="G63" s="92"/>
      <c r="H63" s="92"/>
      <c r="I63" s="92"/>
      <c r="J63" s="92"/>
      <c r="K63" s="93"/>
      <c r="L63" s="94" t="s">
        <v>0</v>
      </c>
      <c r="M63" s="95"/>
      <c r="N63" s="15"/>
      <c r="O63" s="94" t="s">
        <v>1</v>
      </c>
      <c r="P63" s="96"/>
      <c r="Q63" s="96"/>
      <c r="R63" s="96"/>
      <c r="S63" s="96"/>
      <c r="T63" s="96"/>
      <c r="U63" s="96"/>
      <c r="V63" s="96"/>
      <c r="W63" s="95"/>
      <c r="X63" s="94" t="s">
        <v>2</v>
      </c>
      <c r="Y63" s="96"/>
      <c r="Z63" s="95"/>
      <c r="AA63" s="97" t="s">
        <v>3</v>
      </c>
      <c r="AB63" s="99" t="s">
        <v>4</v>
      </c>
      <c r="AC63" s="101" t="s">
        <v>5</v>
      </c>
      <c r="AD63" s="103" t="s">
        <v>793</v>
      </c>
    </row>
    <row r="64" spans="1:31" s="16" customFormat="1" ht="45" customHeight="1" thickBot="1">
      <c r="A64" s="17" t="s">
        <v>6</v>
      </c>
      <c r="B64" s="18" t="s">
        <v>7</v>
      </c>
      <c r="C64" s="18" t="s">
        <v>8</v>
      </c>
      <c r="D64" s="18" t="s">
        <v>9</v>
      </c>
      <c r="E64" s="18" t="s">
        <v>10</v>
      </c>
      <c r="F64" s="18" t="s">
        <v>11</v>
      </c>
      <c r="G64" s="18" t="s">
        <v>12</v>
      </c>
      <c r="H64" s="18" t="s">
        <v>13</v>
      </c>
      <c r="I64" s="33" t="s">
        <v>36</v>
      </c>
      <c r="J64" s="18" t="s">
        <v>0</v>
      </c>
      <c r="K64" s="18" t="s">
        <v>37</v>
      </c>
      <c r="L64" s="18" t="s">
        <v>14</v>
      </c>
      <c r="M64" s="18" t="s">
        <v>15</v>
      </c>
      <c r="N64" s="19" t="s">
        <v>16</v>
      </c>
      <c r="O64" s="18" t="s">
        <v>17</v>
      </c>
      <c r="P64" s="18" t="s">
        <v>18</v>
      </c>
      <c r="Q64" s="18" t="s">
        <v>19</v>
      </c>
      <c r="R64" s="18" t="s">
        <v>20</v>
      </c>
      <c r="S64" s="18" t="s">
        <v>21</v>
      </c>
      <c r="T64" s="18" t="s">
        <v>22</v>
      </c>
      <c r="U64" s="18" t="s">
        <v>23</v>
      </c>
      <c r="V64" s="20" t="s">
        <v>34</v>
      </c>
      <c r="W64" s="18" t="s">
        <v>25</v>
      </c>
      <c r="X64" s="18" t="s">
        <v>26</v>
      </c>
      <c r="Y64" s="18" t="s">
        <v>27</v>
      </c>
      <c r="Z64" s="18" t="s">
        <v>28</v>
      </c>
      <c r="AA64" s="98"/>
      <c r="AB64" s="100"/>
      <c r="AC64" s="102"/>
      <c r="AD64" s="104"/>
    </row>
    <row r="65" spans="1:31" s="25" customFormat="1" ht="25.5" customHeight="1">
      <c r="A65" s="21">
        <v>1</v>
      </c>
      <c r="B65" s="22">
        <f t="shared" ref="B65:B73" si="70">$A$1</f>
        <v>1</v>
      </c>
      <c r="C65" s="22">
        <v>4</v>
      </c>
      <c r="D65" s="22" t="s">
        <v>968</v>
      </c>
      <c r="E65" s="22" t="s">
        <v>925</v>
      </c>
      <c r="F65" s="22" t="s">
        <v>926</v>
      </c>
      <c r="G65" s="22" t="s">
        <v>965</v>
      </c>
      <c r="H65" s="22" t="s">
        <v>927</v>
      </c>
      <c r="I65" s="32"/>
      <c r="J65" s="23">
        <f t="shared" ref="J65:J73" si="71">L65+M65</f>
        <v>3279</v>
      </c>
      <c r="K65" s="30" t="str">
        <f t="shared" ref="K65:K73" si="72">IF(OR(I65=0,J65=0),"",I65-J65)</f>
        <v/>
      </c>
      <c r="L65" s="23">
        <v>2390</v>
      </c>
      <c r="M65" s="23">
        <f t="shared" ref="M65:M73" si="73">SUBTOTAL(9,O65:W65)</f>
        <v>889</v>
      </c>
      <c r="N65" s="31">
        <f t="shared" ref="N65:N73" si="74">IF(L65="",0,M65/J65)</f>
        <v>0.2711192436718512</v>
      </c>
      <c r="O65" s="23">
        <v>127</v>
      </c>
      <c r="P65" s="23">
        <v>30</v>
      </c>
      <c r="Q65" s="23"/>
      <c r="R65" s="23"/>
      <c r="S65" s="23">
        <v>119</v>
      </c>
      <c r="T65" s="23">
        <v>163</v>
      </c>
      <c r="U65" s="23">
        <v>412</v>
      </c>
      <c r="V65" s="23"/>
      <c r="W65" s="23">
        <v>38</v>
      </c>
      <c r="X65" s="24">
        <v>20161213</v>
      </c>
      <c r="Y65" s="22">
        <v>6</v>
      </c>
      <c r="Z65" s="22" t="s">
        <v>963</v>
      </c>
      <c r="AA65" s="22" t="s">
        <v>969</v>
      </c>
      <c r="AB65" s="22" t="str">
        <f t="shared" ref="AB65:AB73" si="75">IF(Z65="A","김연빈","타이손")</f>
        <v>김연빈</v>
      </c>
      <c r="AC65" s="45" t="s">
        <v>41</v>
      </c>
      <c r="AD65" s="47">
        <f t="shared" ref="AD65:AD69" si="76">IF(AE65=0,"",AE65)</f>
        <v>0.5</v>
      </c>
      <c r="AE65" s="48">
        <f t="shared" ref="AE65:AE69" si="77">IF(F65="",0,VLOOKUP(F65,제품피치,2))</f>
        <v>0.5</v>
      </c>
    </row>
    <row r="66" spans="1:31" s="25" customFormat="1" ht="25.5" customHeight="1">
      <c r="A66" s="21">
        <v>2</v>
      </c>
      <c r="B66" s="22">
        <f t="shared" si="70"/>
        <v>1</v>
      </c>
      <c r="C66" s="22">
        <v>4</v>
      </c>
      <c r="D66" s="22" t="s">
        <v>913</v>
      </c>
      <c r="E66" s="22" t="s">
        <v>936</v>
      </c>
      <c r="F66" s="22" t="s">
        <v>937</v>
      </c>
      <c r="G66" s="22" t="s">
        <v>938</v>
      </c>
      <c r="H66" s="22" t="s">
        <v>932</v>
      </c>
      <c r="I66" s="32"/>
      <c r="J66" s="23">
        <f t="shared" si="71"/>
        <v>10092</v>
      </c>
      <c r="K66" s="30" t="str">
        <f t="shared" si="72"/>
        <v/>
      </c>
      <c r="L66" s="23">
        <v>10000</v>
      </c>
      <c r="M66" s="23">
        <f t="shared" si="73"/>
        <v>92</v>
      </c>
      <c r="N66" s="31">
        <f t="shared" si="74"/>
        <v>9.116131589377725E-3</v>
      </c>
      <c r="O66" s="23">
        <v>92</v>
      </c>
      <c r="P66" s="23"/>
      <c r="Q66" s="23"/>
      <c r="R66" s="23"/>
      <c r="S66" s="23"/>
      <c r="T66" s="23"/>
      <c r="U66" s="23"/>
      <c r="V66" s="23"/>
      <c r="W66" s="23"/>
      <c r="X66" s="24">
        <v>20161214</v>
      </c>
      <c r="Y66" s="22">
        <v>5</v>
      </c>
      <c r="Z66" s="22" t="s">
        <v>38</v>
      </c>
      <c r="AA66" s="22"/>
      <c r="AB66" s="22" t="str">
        <f t="shared" si="75"/>
        <v>타이손</v>
      </c>
      <c r="AC66" s="45" t="s">
        <v>30</v>
      </c>
      <c r="AD66" s="47" t="str">
        <f t="shared" ref="AD66" si="78">IF(AE66=0,"",AE66)</f>
        <v/>
      </c>
      <c r="AE66" s="48">
        <f t="shared" ref="AE66" si="79">IF(F66="",0,VLOOKUP(F66,제품피치,2))</f>
        <v>0</v>
      </c>
    </row>
    <row r="67" spans="1:31" s="25" customFormat="1" ht="25.5" customHeight="1">
      <c r="A67" s="21">
        <v>3</v>
      </c>
      <c r="B67" s="22">
        <f t="shared" si="70"/>
        <v>1</v>
      </c>
      <c r="C67" s="22">
        <v>4</v>
      </c>
      <c r="D67" s="22" t="s">
        <v>921</v>
      </c>
      <c r="E67" s="22" t="s">
        <v>892</v>
      </c>
      <c r="F67" s="22" t="s">
        <v>951</v>
      </c>
      <c r="G67" s="22" t="s">
        <v>948</v>
      </c>
      <c r="H67" s="22" t="s">
        <v>927</v>
      </c>
      <c r="I67" s="32"/>
      <c r="J67" s="23">
        <f t="shared" si="71"/>
        <v>3037</v>
      </c>
      <c r="K67" s="30" t="str">
        <f t="shared" si="72"/>
        <v/>
      </c>
      <c r="L67" s="23">
        <v>2785</v>
      </c>
      <c r="M67" s="23">
        <f t="shared" si="73"/>
        <v>252</v>
      </c>
      <c r="N67" s="31">
        <f t="shared" si="74"/>
        <v>8.2976621666117883E-2</v>
      </c>
      <c r="O67" s="23">
        <v>18</v>
      </c>
      <c r="P67" s="23"/>
      <c r="Q67" s="23"/>
      <c r="R67" s="23"/>
      <c r="S67" s="23">
        <v>97</v>
      </c>
      <c r="T67" s="23">
        <v>81</v>
      </c>
      <c r="U67" s="23">
        <v>56</v>
      </c>
      <c r="V67" s="23"/>
      <c r="W67" s="23"/>
      <c r="X67" s="24">
        <v>20170102</v>
      </c>
      <c r="Y67" s="22">
        <v>6</v>
      </c>
      <c r="Z67" s="22" t="s">
        <v>966</v>
      </c>
      <c r="AA67" s="22"/>
      <c r="AB67" s="22" t="str">
        <f t="shared" si="75"/>
        <v>타이손</v>
      </c>
      <c r="AC67" s="45" t="s">
        <v>912</v>
      </c>
      <c r="AD67" s="47">
        <f t="shared" ref="AD67" si="80">IF(AE67=0,"",AE67)</f>
        <v>0.5</v>
      </c>
      <c r="AE67" s="48">
        <f t="shared" ref="AE67" si="81">IF(F67="",0,VLOOKUP(F67,제품피치,2))</f>
        <v>0.5</v>
      </c>
    </row>
    <row r="68" spans="1:31" s="25" customFormat="1" ht="25.5" customHeight="1">
      <c r="A68" s="21">
        <v>4</v>
      </c>
      <c r="B68" s="22">
        <f t="shared" si="70"/>
        <v>1</v>
      </c>
      <c r="C68" s="22">
        <v>4</v>
      </c>
      <c r="D68" s="22" t="s">
        <v>921</v>
      </c>
      <c r="E68" s="22" t="s">
        <v>891</v>
      </c>
      <c r="F68" s="22" t="s">
        <v>931</v>
      </c>
      <c r="G68" s="22" t="s">
        <v>930</v>
      </c>
      <c r="H68" s="22" t="s">
        <v>932</v>
      </c>
      <c r="I68" s="32"/>
      <c r="J68" s="23">
        <f t="shared" si="71"/>
        <v>464</v>
      </c>
      <c r="K68" s="30" t="str">
        <f t="shared" si="72"/>
        <v/>
      </c>
      <c r="L68" s="23">
        <v>450</v>
      </c>
      <c r="M68" s="23">
        <f t="shared" si="73"/>
        <v>14</v>
      </c>
      <c r="N68" s="31">
        <f t="shared" si="74"/>
        <v>3.017241379310345E-2</v>
      </c>
      <c r="O68" s="23">
        <v>11</v>
      </c>
      <c r="P68" s="23"/>
      <c r="Q68" s="23"/>
      <c r="R68" s="23"/>
      <c r="S68" s="23">
        <v>3</v>
      </c>
      <c r="T68" s="23"/>
      <c r="U68" s="23"/>
      <c r="V68" s="23"/>
      <c r="W68" s="23"/>
      <c r="X68" s="24">
        <v>20170104</v>
      </c>
      <c r="Y68" s="22">
        <v>4</v>
      </c>
      <c r="Z68" s="22" t="s">
        <v>39</v>
      </c>
      <c r="AA68" s="22"/>
      <c r="AB68" s="22" t="str">
        <f t="shared" si="75"/>
        <v>김연빈</v>
      </c>
      <c r="AC68" s="45" t="s">
        <v>30</v>
      </c>
      <c r="AD68" s="47">
        <f t="shared" si="76"/>
        <v>0.65</v>
      </c>
      <c r="AE68" s="48">
        <f t="shared" si="77"/>
        <v>0.65</v>
      </c>
    </row>
    <row r="69" spans="1:31" s="25" customFormat="1" ht="25.5" customHeight="1">
      <c r="A69" s="21">
        <v>5</v>
      </c>
      <c r="B69" s="22">
        <f t="shared" si="70"/>
        <v>1</v>
      </c>
      <c r="C69" s="22">
        <v>4</v>
      </c>
      <c r="D69" s="22" t="s">
        <v>921</v>
      </c>
      <c r="E69" s="22" t="s">
        <v>891</v>
      </c>
      <c r="F69" s="22" t="s">
        <v>967</v>
      </c>
      <c r="G69" s="22" t="s">
        <v>948</v>
      </c>
      <c r="H69" s="22" t="s">
        <v>932</v>
      </c>
      <c r="I69" s="32"/>
      <c r="J69" s="23">
        <f t="shared" si="71"/>
        <v>3328</v>
      </c>
      <c r="K69" s="30" t="str">
        <f t="shared" si="72"/>
        <v/>
      </c>
      <c r="L69" s="23">
        <v>2940</v>
      </c>
      <c r="M69" s="23">
        <f t="shared" si="73"/>
        <v>388</v>
      </c>
      <c r="N69" s="31">
        <f t="shared" si="74"/>
        <v>0.11658653846153846</v>
      </c>
      <c r="O69" s="23">
        <v>300</v>
      </c>
      <c r="P69" s="23"/>
      <c r="Q69" s="23"/>
      <c r="R69" s="23">
        <v>65</v>
      </c>
      <c r="S69" s="23">
        <v>23</v>
      </c>
      <c r="T69" s="23"/>
      <c r="U69" s="23"/>
      <c r="V69" s="23"/>
      <c r="W69" s="23"/>
      <c r="X69" s="24">
        <v>20170104</v>
      </c>
      <c r="Y69" s="22">
        <v>5</v>
      </c>
      <c r="Z69" s="22" t="s">
        <v>963</v>
      </c>
      <c r="AA69" s="22"/>
      <c r="AB69" s="22" t="str">
        <f t="shared" si="75"/>
        <v>김연빈</v>
      </c>
      <c r="AC69" s="45" t="s">
        <v>923</v>
      </c>
      <c r="AD69" s="47">
        <f t="shared" si="76"/>
        <v>0.8</v>
      </c>
      <c r="AE69" s="48">
        <f t="shared" si="77"/>
        <v>0.8</v>
      </c>
    </row>
    <row r="70" spans="1:31" s="25" customFormat="1" ht="25.5" customHeight="1">
      <c r="A70" s="21">
        <v>6</v>
      </c>
      <c r="B70" s="22">
        <f t="shared" si="70"/>
        <v>1</v>
      </c>
      <c r="C70" s="22">
        <v>4</v>
      </c>
      <c r="D70" s="22" t="s">
        <v>921</v>
      </c>
      <c r="E70" s="22" t="s">
        <v>891</v>
      </c>
      <c r="F70" s="22" t="s">
        <v>967</v>
      </c>
      <c r="G70" s="22" t="s">
        <v>948</v>
      </c>
      <c r="H70" s="22" t="s">
        <v>932</v>
      </c>
      <c r="I70" s="32"/>
      <c r="J70" s="23">
        <f t="shared" si="71"/>
        <v>3167</v>
      </c>
      <c r="K70" s="30" t="str">
        <f t="shared" si="72"/>
        <v/>
      </c>
      <c r="L70" s="23">
        <v>3100</v>
      </c>
      <c r="M70" s="23">
        <f t="shared" si="73"/>
        <v>67</v>
      </c>
      <c r="N70" s="31">
        <f t="shared" si="74"/>
        <v>2.1155667824439534E-2</v>
      </c>
      <c r="O70" s="23"/>
      <c r="P70" s="23"/>
      <c r="Q70" s="23"/>
      <c r="R70" s="23"/>
      <c r="S70" s="23">
        <v>67</v>
      </c>
      <c r="T70" s="23"/>
      <c r="U70" s="23"/>
      <c r="V70" s="23"/>
      <c r="W70" s="23"/>
      <c r="X70" s="24">
        <v>20170104</v>
      </c>
      <c r="Y70" s="22">
        <v>5</v>
      </c>
      <c r="Z70" s="22" t="s">
        <v>966</v>
      </c>
      <c r="AA70" s="22"/>
      <c r="AB70" s="22" t="str">
        <f t="shared" si="75"/>
        <v>타이손</v>
      </c>
      <c r="AC70" s="45" t="s">
        <v>923</v>
      </c>
      <c r="AD70" s="47">
        <f t="shared" ref="AD70" si="82">IF(AE70=0,"",AE70)</f>
        <v>0.8</v>
      </c>
      <c r="AE70" s="48">
        <f t="shared" ref="AE70" si="83">IF(F70="",0,VLOOKUP(F70,제품피치,2))</f>
        <v>0.8</v>
      </c>
    </row>
    <row r="71" spans="1:31" s="25" customFormat="1" ht="25.5" customHeight="1">
      <c r="A71" s="21">
        <v>7</v>
      </c>
      <c r="B71" s="22">
        <f t="shared" si="70"/>
        <v>1</v>
      </c>
      <c r="C71" s="22">
        <v>4</v>
      </c>
      <c r="D71" s="22" t="s">
        <v>921</v>
      </c>
      <c r="E71" s="22" t="s">
        <v>891</v>
      </c>
      <c r="F71" s="22" t="s">
        <v>967</v>
      </c>
      <c r="G71" s="22" t="s">
        <v>948</v>
      </c>
      <c r="H71" s="22" t="s">
        <v>932</v>
      </c>
      <c r="I71" s="32"/>
      <c r="J71" s="23">
        <f t="shared" si="71"/>
        <v>3682</v>
      </c>
      <c r="K71" s="30" t="str">
        <f t="shared" si="72"/>
        <v/>
      </c>
      <c r="L71" s="23">
        <v>3630</v>
      </c>
      <c r="M71" s="23">
        <f t="shared" si="73"/>
        <v>52</v>
      </c>
      <c r="N71" s="31">
        <f t="shared" si="74"/>
        <v>1.4122759369907659E-2</v>
      </c>
      <c r="O71" s="23">
        <v>13</v>
      </c>
      <c r="P71" s="23"/>
      <c r="Q71" s="23"/>
      <c r="R71" s="23"/>
      <c r="S71" s="23">
        <v>39</v>
      </c>
      <c r="T71" s="23"/>
      <c r="U71" s="23"/>
      <c r="V71" s="23"/>
      <c r="W71" s="23"/>
      <c r="X71" s="24">
        <v>20170104</v>
      </c>
      <c r="Y71" s="22">
        <v>5</v>
      </c>
      <c r="Z71" s="22" t="s">
        <v>966</v>
      </c>
      <c r="AA71" s="22"/>
      <c r="AB71" s="22" t="str">
        <f t="shared" si="75"/>
        <v>타이손</v>
      </c>
      <c r="AC71" s="45" t="s">
        <v>923</v>
      </c>
      <c r="AD71" s="47">
        <f t="shared" ref="AD71" si="84">IF(AE71=0,"",AE71)</f>
        <v>0.8</v>
      </c>
      <c r="AE71" s="48">
        <f t="shared" ref="AE71" si="85">IF(F71="",0,VLOOKUP(F71,제품피치,2))</f>
        <v>0.8</v>
      </c>
    </row>
    <row r="72" spans="1:31" s="25" customFormat="1" ht="25.5" customHeight="1">
      <c r="A72" s="21">
        <v>8</v>
      </c>
      <c r="B72" s="22">
        <f t="shared" si="70"/>
        <v>1</v>
      </c>
      <c r="C72" s="22">
        <v>4</v>
      </c>
      <c r="D72" s="22" t="s">
        <v>913</v>
      </c>
      <c r="E72" s="22" t="s">
        <v>892</v>
      </c>
      <c r="F72" s="22" t="s">
        <v>964</v>
      </c>
      <c r="G72" s="22" t="s">
        <v>965</v>
      </c>
      <c r="H72" s="22" t="s">
        <v>932</v>
      </c>
      <c r="I72" s="32"/>
      <c r="J72" s="23">
        <f t="shared" si="71"/>
        <v>205</v>
      </c>
      <c r="K72" s="30" t="str">
        <f t="shared" si="72"/>
        <v/>
      </c>
      <c r="L72" s="23">
        <v>200</v>
      </c>
      <c r="M72" s="23">
        <f t="shared" si="73"/>
        <v>5</v>
      </c>
      <c r="N72" s="31">
        <f t="shared" si="74"/>
        <v>2.4390243902439025E-2</v>
      </c>
      <c r="O72" s="23">
        <v>5</v>
      </c>
      <c r="P72" s="23"/>
      <c r="Q72" s="23"/>
      <c r="R72" s="23"/>
      <c r="S72" s="23"/>
      <c r="T72" s="23"/>
      <c r="U72" s="23"/>
      <c r="V72" s="23"/>
      <c r="W72" s="23"/>
      <c r="X72" s="24">
        <v>20170104</v>
      </c>
      <c r="Y72" s="22">
        <v>7</v>
      </c>
      <c r="Z72" s="22" t="s">
        <v>963</v>
      </c>
      <c r="AA72" s="22"/>
      <c r="AB72" s="22" t="str">
        <f t="shared" si="75"/>
        <v>김연빈</v>
      </c>
      <c r="AC72" s="45" t="s">
        <v>912</v>
      </c>
      <c r="AD72" s="47">
        <f t="shared" ref="AD72" si="86">IF(AE72=0,"",AE72)</f>
        <v>0.5</v>
      </c>
      <c r="AE72" s="48">
        <f t="shared" ref="AE72" si="87">IF(F72="",0,VLOOKUP(F72,제품피치,2))</f>
        <v>0.5</v>
      </c>
    </row>
    <row r="73" spans="1:31" s="25" customFormat="1" ht="25.5" customHeight="1" thickBot="1">
      <c r="A73" s="21">
        <v>9</v>
      </c>
      <c r="B73" s="22">
        <f t="shared" si="70"/>
        <v>1</v>
      </c>
      <c r="C73" s="22">
        <v>4</v>
      </c>
      <c r="D73" s="22" t="s">
        <v>921</v>
      </c>
      <c r="E73" s="22" t="s">
        <v>962</v>
      </c>
      <c r="F73" s="22" t="s">
        <v>956</v>
      </c>
      <c r="G73" s="22">
        <v>7301</v>
      </c>
      <c r="H73" s="22" t="s">
        <v>932</v>
      </c>
      <c r="I73" s="32"/>
      <c r="J73" s="23">
        <f t="shared" si="71"/>
        <v>1275</v>
      </c>
      <c r="K73" s="30" t="str">
        <f t="shared" si="72"/>
        <v/>
      </c>
      <c r="L73" s="23">
        <v>1238</v>
      </c>
      <c r="M73" s="23">
        <f t="shared" si="73"/>
        <v>37</v>
      </c>
      <c r="N73" s="31">
        <f t="shared" si="74"/>
        <v>2.9019607843137254E-2</v>
      </c>
      <c r="O73" s="23">
        <v>37</v>
      </c>
      <c r="P73" s="23"/>
      <c r="Q73" s="23"/>
      <c r="R73" s="23"/>
      <c r="S73" s="23"/>
      <c r="T73" s="23"/>
      <c r="U73" s="23"/>
      <c r="V73" s="23"/>
      <c r="W73" s="23"/>
      <c r="X73" s="24">
        <v>20170104</v>
      </c>
      <c r="Y73" s="22">
        <v>8</v>
      </c>
      <c r="Z73" s="22" t="s">
        <v>963</v>
      </c>
      <c r="AA73" s="22"/>
      <c r="AB73" s="22" t="str">
        <f t="shared" si="75"/>
        <v>김연빈</v>
      </c>
      <c r="AC73" s="45" t="s">
        <v>912</v>
      </c>
      <c r="AD73" s="47" t="str">
        <f t="shared" ref="AD73" si="88">IF(AE73=0,"",AE73)</f>
        <v/>
      </c>
      <c r="AE73" s="48">
        <f t="shared" ref="AE73" si="89">IF(F73="",0,VLOOKUP(F73,제품피치,2))</f>
        <v>0</v>
      </c>
    </row>
    <row r="74" spans="1:31" s="27" customFormat="1" ht="21" customHeight="1" thickTop="1">
      <c r="A74" s="81" t="s">
        <v>32</v>
      </c>
      <c r="B74" s="82"/>
      <c r="C74" s="82"/>
      <c r="D74" s="82"/>
      <c r="E74" s="82"/>
      <c r="F74" s="82"/>
      <c r="G74" s="82"/>
      <c r="H74" s="58"/>
      <c r="I74" s="85">
        <f>SUM(I65:I73)</f>
        <v>0</v>
      </c>
      <c r="J74" s="85">
        <f>SUM(J65:J73)</f>
        <v>28529</v>
      </c>
      <c r="K74" s="85">
        <f>SUM(K65:K73)</f>
        <v>0</v>
      </c>
      <c r="L74" s="85">
        <f>SUM(L65:L73)</f>
        <v>26733</v>
      </c>
      <c r="M74" s="85">
        <f>SUM(M65:M73)</f>
        <v>1796</v>
      </c>
      <c r="N74" s="87">
        <f>M74/J74</f>
        <v>6.2953485926601008E-2</v>
      </c>
      <c r="O74" s="26">
        <f t="shared" ref="O74:W74" si="90">SUM( O65:O73)</f>
        <v>603</v>
      </c>
      <c r="P74" s="26">
        <f t="shared" si="90"/>
        <v>30</v>
      </c>
      <c r="Q74" s="26">
        <f t="shared" si="90"/>
        <v>0</v>
      </c>
      <c r="R74" s="26">
        <f t="shared" si="90"/>
        <v>65</v>
      </c>
      <c r="S74" s="26">
        <f t="shared" si="90"/>
        <v>348</v>
      </c>
      <c r="T74" s="26">
        <f t="shared" si="90"/>
        <v>244</v>
      </c>
      <c r="U74" s="26">
        <f t="shared" si="90"/>
        <v>468</v>
      </c>
      <c r="V74" s="26">
        <f t="shared" si="90"/>
        <v>0</v>
      </c>
      <c r="W74" s="26">
        <f t="shared" si="90"/>
        <v>38</v>
      </c>
      <c r="X74" s="88"/>
      <c r="Y74" s="82"/>
      <c r="Z74" s="58"/>
      <c r="AA74" s="89"/>
      <c r="AB74" s="57"/>
      <c r="AC74" s="58"/>
      <c r="AD74" s="61"/>
      <c r="AE74" s="25"/>
    </row>
    <row r="75" spans="1:31" s="27" customFormat="1" ht="20.25">
      <c r="A75" s="83"/>
      <c r="B75" s="84"/>
      <c r="C75" s="84"/>
      <c r="D75" s="84"/>
      <c r="E75" s="84"/>
      <c r="F75" s="84"/>
      <c r="G75" s="84"/>
      <c r="H75" s="60"/>
      <c r="I75" s="86"/>
      <c r="J75" s="86"/>
      <c r="K75" s="86"/>
      <c r="L75" s="86"/>
      <c r="M75" s="86"/>
      <c r="N75" s="86"/>
      <c r="O75" s="55">
        <f t="shared" ref="O75:W75" si="91">IFERROR(O74/$M74,"")</f>
        <v>0.33574610244988862</v>
      </c>
      <c r="P75" s="55">
        <f t="shared" si="91"/>
        <v>1.670378619153675E-2</v>
      </c>
      <c r="Q75" s="55">
        <f t="shared" si="91"/>
        <v>0</v>
      </c>
      <c r="R75" s="55">
        <f t="shared" si="91"/>
        <v>3.6191536748329624E-2</v>
      </c>
      <c r="S75" s="55">
        <f t="shared" si="91"/>
        <v>0.19376391982182628</v>
      </c>
      <c r="T75" s="55">
        <f t="shared" si="91"/>
        <v>0.13585746102449889</v>
      </c>
      <c r="U75" s="55">
        <f t="shared" si="91"/>
        <v>0.26057906458797325</v>
      </c>
      <c r="V75" s="55">
        <f t="shared" si="91"/>
        <v>0</v>
      </c>
      <c r="W75" s="55">
        <f t="shared" si="91"/>
        <v>2.1158129175946547E-2</v>
      </c>
      <c r="X75" s="59"/>
      <c r="Y75" s="84"/>
      <c r="Z75" s="60"/>
      <c r="AA75" s="86"/>
      <c r="AB75" s="59"/>
      <c r="AC75" s="60"/>
      <c r="AD75" s="62"/>
      <c r="AE75" s="25"/>
    </row>
    <row r="76" spans="1:31" s="28" customFormat="1" ht="10.5" customHeight="1" thickBot="1">
      <c r="A76" s="63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5"/>
      <c r="AE76" s="25"/>
    </row>
    <row r="77" spans="1:31" s="28" customFormat="1" ht="24.75" customHeight="1">
      <c r="A77" s="66" t="s">
        <v>33</v>
      </c>
      <c r="B77" s="67"/>
      <c r="C77" s="68"/>
      <c r="D77" s="75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76"/>
      <c r="AE77" s="25"/>
    </row>
    <row r="78" spans="1:31" s="28" customFormat="1" ht="24.75" customHeight="1">
      <c r="A78" s="69"/>
      <c r="B78" s="70"/>
      <c r="C78" s="71"/>
      <c r="D78" s="77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8"/>
      <c r="AE78" s="16"/>
    </row>
    <row r="79" spans="1:31" s="28" customFormat="1" ht="24.75" customHeight="1">
      <c r="A79" s="69"/>
      <c r="B79" s="70"/>
      <c r="C79" s="71"/>
      <c r="D79" s="77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8"/>
      <c r="AE79" s="16"/>
    </row>
    <row r="80" spans="1:31" s="28" customFormat="1" ht="24.75" customHeight="1">
      <c r="A80" s="69"/>
      <c r="B80" s="70"/>
      <c r="C80" s="71"/>
      <c r="D80" s="77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8"/>
      <c r="AE80" s="16"/>
    </row>
    <row r="81" spans="1:31" s="28" customFormat="1" ht="24.75" customHeight="1">
      <c r="A81" s="69"/>
      <c r="B81" s="70"/>
      <c r="C81" s="71"/>
      <c r="D81" s="77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8"/>
      <c r="AE81" s="16"/>
    </row>
    <row r="82" spans="1:31" ht="24.75" customHeight="1" thickBot="1">
      <c r="A82" s="72"/>
      <c r="B82" s="73"/>
      <c r="C82" s="74"/>
      <c r="D82" s="79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80"/>
    </row>
    <row r="83" spans="1:31" ht="17.25" thickBot="1"/>
    <row r="84" spans="1:31" s="16" customFormat="1" ht="33" customHeight="1">
      <c r="A84" s="90">
        <v>1</v>
      </c>
      <c r="B84" s="91"/>
      <c r="C84" s="91"/>
      <c r="D84" s="91"/>
      <c r="E84" s="91"/>
      <c r="F84" s="92" t="s">
        <v>40</v>
      </c>
      <c r="G84" s="92"/>
      <c r="H84" s="92"/>
      <c r="I84" s="92"/>
      <c r="J84" s="92"/>
      <c r="K84" s="93"/>
      <c r="L84" s="94" t="s">
        <v>0</v>
      </c>
      <c r="M84" s="95"/>
      <c r="N84" s="15"/>
      <c r="O84" s="94" t="s">
        <v>1</v>
      </c>
      <c r="P84" s="96"/>
      <c r="Q84" s="96"/>
      <c r="R84" s="96"/>
      <c r="S84" s="96"/>
      <c r="T84" s="96"/>
      <c r="U84" s="96"/>
      <c r="V84" s="96"/>
      <c r="W84" s="95"/>
      <c r="X84" s="94" t="s">
        <v>2</v>
      </c>
      <c r="Y84" s="96"/>
      <c r="Z84" s="95"/>
      <c r="AA84" s="97" t="s">
        <v>3</v>
      </c>
      <c r="AB84" s="99" t="s">
        <v>4</v>
      </c>
      <c r="AC84" s="101" t="s">
        <v>5</v>
      </c>
      <c r="AD84" s="103" t="s">
        <v>793</v>
      </c>
    </row>
    <row r="85" spans="1:31" s="16" customFormat="1" ht="45" customHeight="1" thickBot="1">
      <c r="A85" s="17" t="s">
        <v>6</v>
      </c>
      <c r="B85" s="18" t="s">
        <v>7</v>
      </c>
      <c r="C85" s="18" t="s">
        <v>8</v>
      </c>
      <c r="D85" s="18" t="s">
        <v>9</v>
      </c>
      <c r="E85" s="18" t="s">
        <v>10</v>
      </c>
      <c r="F85" s="18" t="s">
        <v>11</v>
      </c>
      <c r="G85" s="18" t="s">
        <v>12</v>
      </c>
      <c r="H85" s="18" t="s">
        <v>13</v>
      </c>
      <c r="I85" s="33" t="s">
        <v>36</v>
      </c>
      <c r="J85" s="18" t="s">
        <v>0</v>
      </c>
      <c r="K85" s="18" t="s">
        <v>37</v>
      </c>
      <c r="L85" s="18" t="s">
        <v>14</v>
      </c>
      <c r="M85" s="18" t="s">
        <v>15</v>
      </c>
      <c r="N85" s="19" t="s">
        <v>16</v>
      </c>
      <c r="O85" s="18" t="s">
        <v>17</v>
      </c>
      <c r="P85" s="18" t="s">
        <v>18</v>
      </c>
      <c r="Q85" s="18" t="s">
        <v>19</v>
      </c>
      <c r="R85" s="18" t="s">
        <v>20</v>
      </c>
      <c r="S85" s="18" t="s">
        <v>21</v>
      </c>
      <c r="T85" s="18" t="s">
        <v>22</v>
      </c>
      <c r="U85" s="18" t="s">
        <v>23</v>
      </c>
      <c r="V85" s="20" t="s">
        <v>34</v>
      </c>
      <c r="W85" s="18" t="s">
        <v>25</v>
      </c>
      <c r="X85" s="18" t="s">
        <v>26</v>
      </c>
      <c r="Y85" s="18" t="s">
        <v>27</v>
      </c>
      <c r="Z85" s="18" t="s">
        <v>28</v>
      </c>
      <c r="AA85" s="98"/>
      <c r="AB85" s="100"/>
      <c r="AC85" s="102"/>
      <c r="AD85" s="104"/>
    </row>
    <row r="86" spans="1:31" s="25" customFormat="1" ht="25.5" customHeight="1">
      <c r="A86" s="21">
        <v>1</v>
      </c>
      <c r="B86" s="22">
        <f t="shared" ref="B86:B98" si="92">$A$1</f>
        <v>1</v>
      </c>
      <c r="C86" s="22">
        <v>5</v>
      </c>
      <c r="D86" s="22" t="s">
        <v>921</v>
      </c>
      <c r="E86" s="22" t="s">
        <v>891</v>
      </c>
      <c r="F86" s="22" t="s">
        <v>967</v>
      </c>
      <c r="G86" s="22" t="s">
        <v>948</v>
      </c>
      <c r="H86" s="22" t="s">
        <v>932</v>
      </c>
      <c r="I86" s="32"/>
      <c r="J86" s="23">
        <f t="shared" ref="J86:J98" si="93">L86+M86</f>
        <v>1625</v>
      </c>
      <c r="K86" s="30" t="str">
        <f t="shared" ref="K86:K98" si="94">IF(OR(I86=0,J86=0),"",I86-J86)</f>
        <v/>
      </c>
      <c r="L86" s="23">
        <v>1600</v>
      </c>
      <c r="M86" s="23">
        <f t="shared" ref="M86:M98" si="95">SUBTOTAL(9,O86:W86)</f>
        <v>25</v>
      </c>
      <c r="N86" s="31">
        <f t="shared" ref="N86:N98" si="96">IF(L86="",0,M86/J86)</f>
        <v>1.5384615384615385E-2</v>
      </c>
      <c r="O86" s="23">
        <v>5</v>
      </c>
      <c r="P86" s="23"/>
      <c r="Q86" s="23"/>
      <c r="R86" s="23"/>
      <c r="S86" s="23">
        <v>20</v>
      </c>
      <c r="T86" s="23"/>
      <c r="U86" s="23"/>
      <c r="V86" s="23"/>
      <c r="W86" s="23"/>
      <c r="X86" s="24">
        <v>20170103</v>
      </c>
      <c r="Y86" s="22">
        <v>5</v>
      </c>
      <c r="Z86" s="22" t="s">
        <v>977</v>
      </c>
      <c r="AA86" s="22"/>
      <c r="AB86" s="22" t="str">
        <f t="shared" ref="AB86:AB98" si="97">IF(Z86="A","김연빈","타이손")</f>
        <v>타이손</v>
      </c>
      <c r="AC86" s="45" t="s">
        <v>923</v>
      </c>
      <c r="AD86" s="47">
        <f t="shared" ref="AD86:AD98" si="98">IF(AE86=0,"",AE86)</f>
        <v>0.8</v>
      </c>
      <c r="AE86" s="48">
        <f t="shared" ref="AE86:AE98" si="99">IF(F86="",0,VLOOKUP(F86,제품피치,2))</f>
        <v>0.8</v>
      </c>
    </row>
    <row r="87" spans="1:31" s="25" customFormat="1" ht="25.5" customHeight="1">
      <c r="A87" s="21">
        <v>2</v>
      </c>
      <c r="B87" s="22">
        <f t="shared" si="92"/>
        <v>1</v>
      </c>
      <c r="C87" s="22">
        <v>5</v>
      </c>
      <c r="D87" s="22" t="s">
        <v>921</v>
      </c>
      <c r="E87" s="22" t="s">
        <v>892</v>
      </c>
      <c r="F87" s="22" t="s">
        <v>951</v>
      </c>
      <c r="G87" s="22" t="s">
        <v>948</v>
      </c>
      <c r="H87" s="22" t="s">
        <v>927</v>
      </c>
      <c r="I87" s="32"/>
      <c r="J87" s="23">
        <f t="shared" si="93"/>
        <v>2698</v>
      </c>
      <c r="K87" s="30" t="str">
        <f t="shared" si="94"/>
        <v/>
      </c>
      <c r="L87" s="23">
        <v>2360</v>
      </c>
      <c r="M87" s="23">
        <f t="shared" si="95"/>
        <v>338</v>
      </c>
      <c r="N87" s="31">
        <f t="shared" si="96"/>
        <v>0.12527798369162343</v>
      </c>
      <c r="O87" s="23">
        <v>54</v>
      </c>
      <c r="P87" s="23"/>
      <c r="Q87" s="23"/>
      <c r="R87" s="23"/>
      <c r="S87" s="23">
        <v>121</v>
      </c>
      <c r="T87" s="23">
        <v>126</v>
      </c>
      <c r="U87" s="23">
        <v>37</v>
      </c>
      <c r="V87" s="23"/>
      <c r="W87" s="23"/>
      <c r="X87" s="24">
        <v>20170103</v>
      </c>
      <c r="Y87" s="22">
        <v>6</v>
      </c>
      <c r="Z87" s="22" t="s">
        <v>39</v>
      </c>
      <c r="AA87" s="22"/>
      <c r="AB87" s="22" t="str">
        <f t="shared" si="97"/>
        <v>김연빈</v>
      </c>
      <c r="AC87" s="45" t="s">
        <v>30</v>
      </c>
      <c r="AD87" s="47">
        <f t="shared" si="98"/>
        <v>0.5</v>
      </c>
      <c r="AE87" s="48">
        <f t="shared" si="99"/>
        <v>0.5</v>
      </c>
    </row>
    <row r="88" spans="1:31" s="25" customFormat="1" ht="25.5" customHeight="1">
      <c r="A88" s="21">
        <v>3</v>
      </c>
      <c r="B88" s="22">
        <f t="shared" si="92"/>
        <v>1</v>
      </c>
      <c r="C88" s="22">
        <v>5</v>
      </c>
      <c r="D88" s="22" t="s">
        <v>921</v>
      </c>
      <c r="E88" s="22" t="s">
        <v>892</v>
      </c>
      <c r="F88" s="22" t="s">
        <v>951</v>
      </c>
      <c r="G88" s="22" t="s">
        <v>948</v>
      </c>
      <c r="H88" s="22" t="s">
        <v>927</v>
      </c>
      <c r="I88" s="32"/>
      <c r="J88" s="23">
        <f t="shared" si="93"/>
        <v>2243</v>
      </c>
      <c r="K88" s="30" t="str">
        <f t="shared" si="94"/>
        <v/>
      </c>
      <c r="L88" s="23">
        <v>2000</v>
      </c>
      <c r="M88" s="23">
        <f t="shared" si="95"/>
        <v>243</v>
      </c>
      <c r="N88" s="31">
        <f t="shared" si="96"/>
        <v>0.10833704859563086</v>
      </c>
      <c r="O88" s="23">
        <v>57</v>
      </c>
      <c r="P88" s="23"/>
      <c r="Q88" s="23"/>
      <c r="R88" s="23"/>
      <c r="S88" s="23">
        <v>39</v>
      </c>
      <c r="T88" s="23">
        <v>51</v>
      </c>
      <c r="U88" s="23">
        <v>96</v>
      </c>
      <c r="V88" s="23"/>
      <c r="W88" s="23"/>
      <c r="X88" s="24">
        <v>20170103</v>
      </c>
      <c r="Y88" s="22">
        <v>6</v>
      </c>
      <c r="Z88" s="22" t="s">
        <v>38</v>
      </c>
      <c r="AA88" s="22"/>
      <c r="AB88" s="22" t="str">
        <f t="shared" si="97"/>
        <v>타이손</v>
      </c>
      <c r="AC88" s="45" t="s">
        <v>912</v>
      </c>
      <c r="AD88" s="47">
        <f t="shared" si="98"/>
        <v>0.5</v>
      </c>
      <c r="AE88" s="48">
        <f t="shared" si="99"/>
        <v>0.5</v>
      </c>
    </row>
    <row r="89" spans="1:31" s="25" customFormat="1" ht="25.5" customHeight="1">
      <c r="A89" s="21">
        <v>4</v>
      </c>
      <c r="B89" s="22">
        <f t="shared" si="92"/>
        <v>1</v>
      </c>
      <c r="C89" s="22">
        <v>5</v>
      </c>
      <c r="D89" s="22" t="s">
        <v>921</v>
      </c>
      <c r="E89" s="22" t="s">
        <v>899</v>
      </c>
      <c r="F89" s="22" t="s">
        <v>972</v>
      </c>
      <c r="G89" s="22" t="s">
        <v>973</v>
      </c>
      <c r="H89" s="22" t="s">
        <v>932</v>
      </c>
      <c r="I89" s="32"/>
      <c r="J89" s="23">
        <f t="shared" si="93"/>
        <v>4361</v>
      </c>
      <c r="K89" s="30" t="str">
        <f t="shared" si="94"/>
        <v/>
      </c>
      <c r="L89" s="23">
        <v>4361</v>
      </c>
      <c r="M89" s="23">
        <f t="shared" si="95"/>
        <v>0</v>
      </c>
      <c r="N89" s="31">
        <f t="shared" si="96"/>
        <v>0</v>
      </c>
      <c r="O89" s="23"/>
      <c r="P89" s="23"/>
      <c r="Q89" s="23"/>
      <c r="R89" s="23"/>
      <c r="S89" s="23"/>
      <c r="T89" s="23"/>
      <c r="U89" s="23"/>
      <c r="V89" s="23"/>
      <c r="W89" s="23"/>
      <c r="X89" s="24">
        <v>20170103</v>
      </c>
      <c r="Y89" s="22">
        <v>11</v>
      </c>
      <c r="Z89" s="22" t="s">
        <v>974</v>
      </c>
      <c r="AA89" s="22"/>
      <c r="AB89" s="22" t="str">
        <f t="shared" si="97"/>
        <v>김연빈</v>
      </c>
      <c r="AC89" s="45" t="s">
        <v>942</v>
      </c>
      <c r="AD89" s="47">
        <f t="shared" ref="AD89:AD90" si="100">IF(AE89=0,"",AE89)</f>
        <v>0.8</v>
      </c>
      <c r="AE89" s="48">
        <f t="shared" ref="AE89:AE90" si="101">IF(F89="",0,VLOOKUP(F89,제품피치,2))</f>
        <v>0.8</v>
      </c>
    </row>
    <row r="90" spans="1:31" s="25" customFormat="1" ht="25.5" customHeight="1">
      <c r="A90" s="21">
        <v>5</v>
      </c>
      <c r="B90" s="22">
        <f t="shared" si="92"/>
        <v>1</v>
      </c>
      <c r="C90" s="22">
        <v>5</v>
      </c>
      <c r="D90" s="22" t="s">
        <v>921</v>
      </c>
      <c r="E90" s="22" t="s">
        <v>899</v>
      </c>
      <c r="F90" s="22" t="s">
        <v>972</v>
      </c>
      <c r="G90" s="22" t="s">
        <v>973</v>
      </c>
      <c r="H90" s="22" t="s">
        <v>932</v>
      </c>
      <c r="I90" s="32"/>
      <c r="J90" s="23">
        <f t="shared" si="93"/>
        <v>7690</v>
      </c>
      <c r="K90" s="30" t="str">
        <f t="shared" si="94"/>
        <v/>
      </c>
      <c r="L90" s="23">
        <v>7690</v>
      </c>
      <c r="M90" s="23">
        <f t="shared" si="95"/>
        <v>0</v>
      </c>
      <c r="N90" s="31">
        <f t="shared" si="96"/>
        <v>0</v>
      </c>
      <c r="O90" s="23"/>
      <c r="P90" s="23"/>
      <c r="Q90" s="23"/>
      <c r="R90" s="23"/>
      <c r="S90" s="23"/>
      <c r="T90" s="23"/>
      <c r="U90" s="23"/>
      <c r="V90" s="23"/>
      <c r="W90" s="23"/>
      <c r="X90" s="24">
        <v>20170103</v>
      </c>
      <c r="Y90" s="22">
        <v>11</v>
      </c>
      <c r="Z90" s="22" t="s">
        <v>38</v>
      </c>
      <c r="AA90" s="22"/>
      <c r="AB90" s="22" t="str">
        <f t="shared" si="97"/>
        <v>타이손</v>
      </c>
      <c r="AC90" s="45" t="s">
        <v>942</v>
      </c>
      <c r="AD90" s="47">
        <f t="shared" si="100"/>
        <v>0.8</v>
      </c>
      <c r="AE90" s="48">
        <f t="shared" si="101"/>
        <v>0.8</v>
      </c>
    </row>
    <row r="91" spans="1:31" s="25" customFormat="1" ht="25.5" customHeight="1">
      <c r="A91" s="21">
        <v>6</v>
      </c>
      <c r="B91" s="22">
        <f t="shared" si="92"/>
        <v>1</v>
      </c>
      <c r="C91" s="22">
        <v>5</v>
      </c>
      <c r="D91" s="22" t="s">
        <v>921</v>
      </c>
      <c r="E91" s="22" t="s">
        <v>891</v>
      </c>
      <c r="F91" s="22" t="s">
        <v>967</v>
      </c>
      <c r="G91" s="22" t="s">
        <v>948</v>
      </c>
      <c r="H91" s="22" t="s">
        <v>932</v>
      </c>
      <c r="I91" s="32"/>
      <c r="J91" s="23">
        <f t="shared" si="93"/>
        <v>1759</v>
      </c>
      <c r="K91" s="30" t="str">
        <f t="shared" si="94"/>
        <v/>
      </c>
      <c r="L91" s="23">
        <v>1720</v>
      </c>
      <c r="M91" s="23">
        <f t="shared" si="95"/>
        <v>39</v>
      </c>
      <c r="N91" s="31">
        <f t="shared" si="96"/>
        <v>2.2171688459351906E-2</v>
      </c>
      <c r="O91" s="23">
        <v>16</v>
      </c>
      <c r="P91" s="23"/>
      <c r="Q91" s="23"/>
      <c r="R91" s="23"/>
      <c r="S91" s="23">
        <v>23</v>
      </c>
      <c r="T91" s="23"/>
      <c r="U91" s="23"/>
      <c r="V91" s="23"/>
      <c r="W91" s="23"/>
      <c r="X91" s="24">
        <v>20170104</v>
      </c>
      <c r="Y91" s="22">
        <v>5</v>
      </c>
      <c r="Z91" s="22" t="s">
        <v>38</v>
      </c>
      <c r="AA91" s="22"/>
      <c r="AB91" s="22" t="str">
        <f t="shared" si="97"/>
        <v>타이손</v>
      </c>
      <c r="AC91" s="45" t="s">
        <v>923</v>
      </c>
      <c r="AD91" s="47">
        <f t="shared" si="98"/>
        <v>0.8</v>
      </c>
      <c r="AE91" s="48">
        <f t="shared" si="99"/>
        <v>0.8</v>
      </c>
    </row>
    <row r="92" spans="1:31" s="25" customFormat="1" ht="25.5" customHeight="1">
      <c r="A92" s="21">
        <v>7</v>
      </c>
      <c r="B92" s="22">
        <f t="shared" si="92"/>
        <v>1</v>
      </c>
      <c r="C92" s="22">
        <v>5</v>
      </c>
      <c r="D92" s="22" t="s">
        <v>913</v>
      </c>
      <c r="E92" s="22" t="s">
        <v>899</v>
      </c>
      <c r="F92" s="22" t="s">
        <v>975</v>
      </c>
      <c r="G92" s="22" t="s">
        <v>976</v>
      </c>
      <c r="H92" s="22" t="s">
        <v>932</v>
      </c>
      <c r="I92" s="32"/>
      <c r="J92" s="23">
        <f t="shared" si="93"/>
        <v>2448</v>
      </c>
      <c r="K92" s="30" t="str">
        <f t="shared" si="94"/>
        <v/>
      </c>
      <c r="L92" s="23">
        <v>2410</v>
      </c>
      <c r="M92" s="23">
        <f t="shared" si="95"/>
        <v>38</v>
      </c>
      <c r="N92" s="31">
        <f t="shared" si="96"/>
        <v>1.5522875816993464E-2</v>
      </c>
      <c r="O92" s="23"/>
      <c r="P92" s="23"/>
      <c r="Q92" s="23"/>
      <c r="R92" s="23"/>
      <c r="S92" s="23"/>
      <c r="T92" s="23">
        <v>38</v>
      </c>
      <c r="U92" s="23"/>
      <c r="V92" s="23"/>
      <c r="W92" s="23"/>
      <c r="X92" s="24">
        <v>20170105</v>
      </c>
      <c r="Y92" s="22">
        <v>3</v>
      </c>
      <c r="Z92" s="22" t="s">
        <v>974</v>
      </c>
      <c r="AA92" s="22"/>
      <c r="AB92" s="22" t="str">
        <f t="shared" si="97"/>
        <v>김연빈</v>
      </c>
      <c r="AC92" s="45" t="s">
        <v>923</v>
      </c>
      <c r="AD92" s="47" t="str">
        <f t="shared" si="98"/>
        <v/>
      </c>
      <c r="AE92" s="48">
        <f t="shared" si="99"/>
        <v>0</v>
      </c>
    </row>
    <row r="93" spans="1:31" s="25" customFormat="1" ht="25.5" customHeight="1">
      <c r="A93" s="21">
        <v>8</v>
      </c>
      <c r="B93" s="22">
        <f t="shared" si="92"/>
        <v>1</v>
      </c>
      <c r="C93" s="22">
        <v>5</v>
      </c>
      <c r="D93" s="22" t="s">
        <v>921</v>
      </c>
      <c r="E93" s="22" t="s">
        <v>891</v>
      </c>
      <c r="F93" s="22" t="s">
        <v>931</v>
      </c>
      <c r="G93" s="22" t="s">
        <v>930</v>
      </c>
      <c r="H93" s="22" t="s">
        <v>932</v>
      </c>
      <c r="I93" s="32"/>
      <c r="J93" s="23">
        <f t="shared" si="93"/>
        <v>0</v>
      </c>
      <c r="K93" s="30" t="str">
        <f t="shared" si="94"/>
        <v/>
      </c>
      <c r="L93" s="23"/>
      <c r="M93" s="23">
        <f t="shared" si="95"/>
        <v>0</v>
      </c>
      <c r="N93" s="31">
        <f t="shared" si="96"/>
        <v>0</v>
      </c>
      <c r="O93" s="23"/>
      <c r="P93" s="23"/>
      <c r="Q93" s="23"/>
      <c r="R93" s="23"/>
      <c r="S93" s="23"/>
      <c r="T93" s="23"/>
      <c r="U93" s="23"/>
      <c r="V93" s="23"/>
      <c r="W93" s="23"/>
      <c r="X93" s="24">
        <v>20170105</v>
      </c>
      <c r="Y93" s="22">
        <v>4</v>
      </c>
      <c r="Z93" s="22" t="s">
        <v>39</v>
      </c>
      <c r="AA93" s="22"/>
      <c r="AB93" s="22" t="str">
        <f t="shared" si="97"/>
        <v>김연빈</v>
      </c>
      <c r="AC93" s="45" t="s">
        <v>30</v>
      </c>
      <c r="AD93" s="47">
        <f t="shared" si="98"/>
        <v>0.65</v>
      </c>
      <c r="AE93" s="48">
        <f t="shared" si="99"/>
        <v>0.65</v>
      </c>
    </row>
    <row r="94" spans="1:31" s="25" customFormat="1" ht="25.5" customHeight="1">
      <c r="A94" s="21">
        <v>9</v>
      </c>
      <c r="B94" s="22">
        <f t="shared" si="92"/>
        <v>1</v>
      </c>
      <c r="C94" s="22">
        <v>5</v>
      </c>
      <c r="D94" s="22" t="s">
        <v>921</v>
      </c>
      <c r="E94" s="22" t="s">
        <v>891</v>
      </c>
      <c r="F94" s="22" t="s">
        <v>967</v>
      </c>
      <c r="G94" s="22" t="s">
        <v>948</v>
      </c>
      <c r="H94" s="22" t="s">
        <v>932</v>
      </c>
      <c r="I94" s="32"/>
      <c r="J94" s="23">
        <f t="shared" si="93"/>
        <v>978</v>
      </c>
      <c r="K94" s="30" t="str">
        <f t="shared" si="94"/>
        <v/>
      </c>
      <c r="L94" s="23">
        <v>960</v>
      </c>
      <c r="M94" s="23">
        <f t="shared" si="95"/>
        <v>18</v>
      </c>
      <c r="N94" s="31">
        <f t="shared" si="96"/>
        <v>1.8404907975460124E-2</v>
      </c>
      <c r="O94" s="23">
        <v>5</v>
      </c>
      <c r="P94" s="23"/>
      <c r="Q94" s="23"/>
      <c r="R94" s="23"/>
      <c r="S94" s="23">
        <v>13</v>
      </c>
      <c r="T94" s="23"/>
      <c r="U94" s="23"/>
      <c r="V94" s="23"/>
      <c r="W94" s="23"/>
      <c r="X94" s="24">
        <v>20170105</v>
      </c>
      <c r="Y94" s="22">
        <v>5</v>
      </c>
      <c r="Z94" s="22" t="s">
        <v>974</v>
      </c>
      <c r="AA94" s="22"/>
      <c r="AB94" s="22" t="str">
        <f t="shared" si="97"/>
        <v>김연빈</v>
      </c>
      <c r="AC94" s="45" t="s">
        <v>923</v>
      </c>
      <c r="AD94" s="47">
        <f t="shared" si="98"/>
        <v>0.8</v>
      </c>
      <c r="AE94" s="48">
        <f t="shared" si="99"/>
        <v>0.8</v>
      </c>
    </row>
    <row r="95" spans="1:31" s="25" customFormat="1" ht="25.5" customHeight="1">
      <c r="A95" s="21">
        <v>10</v>
      </c>
      <c r="B95" s="22">
        <f t="shared" si="92"/>
        <v>1</v>
      </c>
      <c r="C95" s="22">
        <v>5</v>
      </c>
      <c r="D95" s="22" t="s">
        <v>913</v>
      </c>
      <c r="E95" s="22" t="s">
        <v>936</v>
      </c>
      <c r="F95" s="22" t="s">
        <v>937</v>
      </c>
      <c r="G95" s="22" t="s">
        <v>938</v>
      </c>
      <c r="H95" s="22" t="s">
        <v>932</v>
      </c>
      <c r="I95" s="32"/>
      <c r="J95" s="23">
        <f t="shared" si="93"/>
        <v>0</v>
      </c>
      <c r="K95" s="30" t="str">
        <f t="shared" si="94"/>
        <v/>
      </c>
      <c r="L95" s="23"/>
      <c r="M95" s="23">
        <f t="shared" si="95"/>
        <v>0</v>
      </c>
      <c r="N95" s="31">
        <f t="shared" si="96"/>
        <v>0</v>
      </c>
      <c r="O95" s="23"/>
      <c r="P95" s="23"/>
      <c r="Q95" s="23"/>
      <c r="R95" s="23"/>
      <c r="S95" s="23"/>
      <c r="T95" s="23"/>
      <c r="U95" s="23"/>
      <c r="V95" s="23"/>
      <c r="W95" s="23"/>
      <c r="X95" s="24">
        <v>20170105</v>
      </c>
      <c r="Y95" s="22">
        <v>5</v>
      </c>
      <c r="Z95" s="22" t="s">
        <v>38</v>
      </c>
      <c r="AA95" s="22"/>
      <c r="AB95" s="22" t="str">
        <f t="shared" si="97"/>
        <v>타이손</v>
      </c>
      <c r="AC95" s="45" t="s">
        <v>30</v>
      </c>
      <c r="AD95" s="47" t="str">
        <f t="shared" ref="AD95" si="102">IF(AE95=0,"",AE95)</f>
        <v/>
      </c>
      <c r="AE95" s="48">
        <f t="shared" ref="AE95" si="103">IF(F95="",0,VLOOKUP(F95,제품피치,2))</f>
        <v>0</v>
      </c>
    </row>
    <row r="96" spans="1:31" s="25" customFormat="1" ht="25.5" customHeight="1">
      <c r="A96" s="21">
        <v>11</v>
      </c>
      <c r="B96" s="22">
        <f t="shared" si="92"/>
        <v>1</v>
      </c>
      <c r="C96" s="22">
        <v>5</v>
      </c>
      <c r="D96" s="22" t="s">
        <v>921</v>
      </c>
      <c r="E96" s="22" t="s">
        <v>891</v>
      </c>
      <c r="F96" s="22" t="s">
        <v>967</v>
      </c>
      <c r="G96" s="22" t="s">
        <v>948</v>
      </c>
      <c r="H96" s="22" t="s">
        <v>932</v>
      </c>
      <c r="I96" s="32"/>
      <c r="J96" s="23">
        <f t="shared" si="93"/>
        <v>3767</v>
      </c>
      <c r="K96" s="30" t="str">
        <f t="shared" si="94"/>
        <v/>
      </c>
      <c r="L96" s="23">
        <v>3700</v>
      </c>
      <c r="M96" s="23">
        <f t="shared" si="95"/>
        <v>67</v>
      </c>
      <c r="N96" s="31">
        <f t="shared" si="96"/>
        <v>1.7786036633926201E-2</v>
      </c>
      <c r="O96" s="23">
        <v>23</v>
      </c>
      <c r="P96" s="23"/>
      <c r="Q96" s="23"/>
      <c r="R96" s="23"/>
      <c r="S96" s="23">
        <v>44</v>
      </c>
      <c r="T96" s="23"/>
      <c r="U96" s="23"/>
      <c r="V96" s="23"/>
      <c r="W96" s="23"/>
      <c r="X96" s="24">
        <v>20170105</v>
      </c>
      <c r="Y96" s="22">
        <v>5</v>
      </c>
      <c r="Z96" s="22" t="s">
        <v>38</v>
      </c>
      <c r="AA96" s="22"/>
      <c r="AB96" s="22" t="str">
        <f t="shared" si="97"/>
        <v>타이손</v>
      </c>
      <c r="AC96" s="45" t="s">
        <v>923</v>
      </c>
      <c r="AD96" s="47">
        <f t="shared" si="98"/>
        <v>0.8</v>
      </c>
      <c r="AE96" s="48">
        <f t="shared" si="99"/>
        <v>0.8</v>
      </c>
    </row>
    <row r="97" spans="1:31" s="25" customFormat="1" ht="25.5" customHeight="1">
      <c r="A97" s="21">
        <v>12</v>
      </c>
      <c r="B97" s="22">
        <f t="shared" si="92"/>
        <v>1</v>
      </c>
      <c r="C97" s="22">
        <v>5</v>
      </c>
      <c r="D97" s="22" t="s">
        <v>924</v>
      </c>
      <c r="E97" s="22" t="s">
        <v>925</v>
      </c>
      <c r="F97" s="22" t="s">
        <v>926</v>
      </c>
      <c r="G97" s="22" t="s">
        <v>965</v>
      </c>
      <c r="H97" s="22" t="s">
        <v>927</v>
      </c>
      <c r="I97" s="32"/>
      <c r="J97" s="23">
        <f t="shared" si="93"/>
        <v>2009</v>
      </c>
      <c r="K97" s="30" t="str">
        <f t="shared" si="94"/>
        <v/>
      </c>
      <c r="L97" s="23">
        <v>1770</v>
      </c>
      <c r="M97" s="23">
        <f t="shared" si="95"/>
        <v>239</v>
      </c>
      <c r="N97" s="31">
        <f t="shared" si="96"/>
        <v>0.11896465903434544</v>
      </c>
      <c r="O97" s="23">
        <v>9</v>
      </c>
      <c r="P97" s="23">
        <v>11</v>
      </c>
      <c r="Q97" s="23"/>
      <c r="R97" s="23"/>
      <c r="S97" s="23">
        <v>27</v>
      </c>
      <c r="T97" s="23">
        <v>39</v>
      </c>
      <c r="U97" s="23">
        <v>153</v>
      </c>
      <c r="V97" s="23"/>
      <c r="W97" s="23"/>
      <c r="X97" s="24">
        <v>20170105</v>
      </c>
      <c r="Y97" s="22">
        <v>6</v>
      </c>
      <c r="Z97" s="22" t="s">
        <v>974</v>
      </c>
      <c r="AA97" s="22"/>
      <c r="AB97" s="22" t="str">
        <f t="shared" si="97"/>
        <v>김연빈</v>
      </c>
      <c r="AC97" s="45" t="s">
        <v>41</v>
      </c>
      <c r="AD97" s="47">
        <f t="shared" ref="AD97" si="104">IF(AE97=0,"",AE97)</f>
        <v>0.5</v>
      </c>
      <c r="AE97" s="48">
        <f t="shared" ref="AE97" si="105">IF(F97="",0,VLOOKUP(F97,제품피치,2))</f>
        <v>0.5</v>
      </c>
    </row>
    <row r="98" spans="1:31" s="25" customFormat="1" ht="25.5" customHeight="1" thickBot="1">
      <c r="A98" s="21">
        <v>13</v>
      </c>
      <c r="B98" s="22">
        <f t="shared" si="92"/>
        <v>1</v>
      </c>
      <c r="C98" s="22">
        <v>5</v>
      </c>
      <c r="D98" s="22" t="s">
        <v>924</v>
      </c>
      <c r="E98" s="22" t="s">
        <v>970</v>
      </c>
      <c r="F98" s="22" t="s">
        <v>971</v>
      </c>
      <c r="G98" s="22">
        <v>7301</v>
      </c>
      <c r="H98" s="22" t="s">
        <v>932</v>
      </c>
      <c r="I98" s="32"/>
      <c r="J98" s="23">
        <f t="shared" si="93"/>
        <v>162</v>
      </c>
      <c r="K98" s="30" t="str">
        <f t="shared" si="94"/>
        <v/>
      </c>
      <c r="L98" s="23">
        <v>100</v>
      </c>
      <c r="M98" s="23">
        <f t="shared" si="95"/>
        <v>62</v>
      </c>
      <c r="N98" s="31">
        <f t="shared" si="96"/>
        <v>0.38271604938271603</v>
      </c>
      <c r="O98" s="23">
        <v>2</v>
      </c>
      <c r="P98" s="23"/>
      <c r="Q98" s="23">
        <v>39</v>
      </c>
      <c r="R98" s="23">
        <v>21</v>
      </c>
      <c r="S98" s="23"/>
      <c r="T98" s="23"/>
      <c r="U98" s="23"/>
      <c r="V98" s="23"/>
      <c r="W98" s="23"/>
      <c r="X98" s="24">
        <v>20170105</v>
      </c>
      <c r="Y98" s="22">
        <v>9</v>
      </c>
      <c r="Z98" s="22" t="s">
        <v>39</v>
      </c>
      <c r="AA98" s="22"/>
      <c r="AB98" s="22" t="str">
        <f t="shared" si="97"/>
        <v>김연빈</v>
      </c>
      <c r="AC98" s="45" t="s">
        <v>912</v>
      </c>
      <c r="AD98" s="47" t="str">
        <f t="shared" si="98"/>
        <v/>
      </c>
      <c r="AE98" s="48">
        <f t="shared" si="99"/>
        <v>0</v>
      </c>
    </row>
    <row r="99" spans="1:31" s="27" customFormat="1" ht="21" customHeight="1" thickTop="1">
      <c r="A99" s="81" t="s">
        <v>32</v>
      </c>
      <c r="B99" s="82"/>
      <c r="C99" s="82"/>
      <c r="D99" s="82"/>
      <c r="E99" s="82"/>
      <c r="F99" s="82"/>
      <c r="G99" s="82"/>
      <c r="H99" s="58"/>
      <c r="I99" s="85">
        <f>SUM(I86:I98)</f>
        <v>0</v>
      </c>
      <c r="J99" s="85">
        <f>SUM(J86:J98)</f>
        <v>29740</v>
      </c>
      <c r="K99" s="85">
        <f>SUM(K86:K98)</f>
        <v>0</v>
      </c>
      <c r="L99" s="85">
        <f>SUM(L86:L98)</f>
        <v>28671</v>
      </c>
      <c r="M99" s="85">
        <f>SUM(M86:M98)</f>
        <v>1069</v>
      </c>
      <c r="N99" s="87">
        <f>M99/J99</f>
        <v>3.5944855413584401E-2</v>
      </c>
      <c r="O99" s="26">
        <f t="shared" ref="O99:W99" si="106">SUM( O86:O98)</f>
        <v>171</v>
      </c>
      <c r="P99" s="26">
        <f t="shared" si="106"/>
        <v>11</v>
      </c>
      <c r="Q99" s="26">
        <f t="shared" si="106"/>
        <v>39</v>
      </c>
      <c r="R99" s="26">
        <f t="shared" si="106"/>
        <v>21</v>
      </c>
      <c r="S99" s="26">
        <f t="shared" si="106"/>
        <v>287</v>
      </c>
      <c r="T99" s="26">
        <f t="shared" si="106"/>
        <v>254</v>
      </c>
      <c r="U99" s="26">
        <f t="shared" si="106"/>
        <v>286</v>
      </c>
      <c r="V99" s="26">
        <f t="shared" si="106"/>
        <v>0</v>
      </c>
      <c r="W99" s="26">
        <f t="shared" si="106"/>
        <v>0</v>
      </c>
      <c r="X99" s="88"/>
      <c r="Y99" s="82"/>
      <c r="Z99" s="58"/>
      <c r="AA99" s="89"/>
      <c r="AB99" s="57"/>
      <c r="AC99" s="58"/>
      <c r="AD99" s="61"/>
      <c r="AE99" s="25"/>
    </row>
    <row r="100" spans="1:31" s="27" customFormat="1" ht="20.25">
      <c r="A100" s="83"/>
      <c r="B100" s="84"/>
      <c r="C100" s="84"/>
      <c r="D100" s="84"/>
      <c r="E100" s="84"/>
      <c r="F100" s="84"/>
      <c r="G100" s="84"/>
      <c r="H100" s="60"/>
      <c r="I100" s="86"/>
      <c r="J100" s="86"/>
      <c r="K100" s="86"/>
      <c r="L100" s="86"/>
      <c r="M100" s="86"/>
      <c r="N100" s="86"/>
      <c r="O100" s="55">
        <f t="shared" ref="O100:W100" si="107">IFERROR(O99/$M99,"")</f>
        <v>0.1599625818521983</v>
      </c>
      <c r="P100" s="55">
        <f t="shared" si="107"/>
        <v>1.028999064546305E-2</v>
      </c>
      <c r="Q100" s="55">
        <f t="shared" si="107"/>
        <v>3.6482694106641719E-2</v>
      </c>
      <c r="R100" s="55">
        <f t="shared" si="107"/>
        <v>1.9644527595884004E-2</v>
      </c>
      <c r="S100" s="55">
        <f t="shared" si="107"/>
        <v>0.26847521047708139</v>
      </c>
      <c r="T100" s="55">
        <f t="shared" si="107"/>
        <v>0.23760523854069224</v>
      </c>
      <c r="U100" s="55">
        <f t="shared" si="107"/>
        <v>0.26753975678203928</v>
      </c>
      <c r="V100" s="55">
        <f t="shared" si="107"/>
        <v>0</v>
      </c>
      <c r="W100" s="55">
        <f t="shared" si="107"/>
        <v>0</v>
      </c>
      <c r="X100" s="59"/>
      <c r="Y100" s="84"/>
      <c r="Z100" s="60"/>
      <c r="AA100" s="86"/>
      <c r="AB100" s="59"/>
      <c r="AC100" s="60"/>
      <c r="AD100" s="62"/>
      <c r="AE100" s="25"/>
    </row>
    <row r="101" spans="1:31" s="28" customFormat="1" ht="10.5" customHeight="1" thickBot="1">
      <c r="A101" s="63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5"/>
      <c r="AE101" s="25"/>
    </row>
    <row r="102" spans="1:31" s="28" customFormat="1" ht="24.75" customHeight="1">
      <c r="A102" s="66" t="s">
        <v>33</v>
      </c>
      <c r="B102" s="67"/>
      <c r="C102" s="68"/>
      <c r="D102" s="75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76"/>
      <c r="AE102" s="25"/>
    </row>
    <row r="103" spans="1:31" s="28" customFormat="1" ht="24.75" customHeight="1">
      <c r="A103" s="69"/>
      <c r="B103" s="70"/>
      <c r="C103" s="71"/>
      <c r="D103" s="77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8"/>
      <c r="AE103" s="16"/>
    </row>
    <row r="104" spans="1:31" s="28" customFormat="1" ht="24.75" customHeight="1">
      <c r="A104" s="69"/>
      <c r="B104" s="70"/>
      <c r="C104" s="71"/>
      <c r="D104" s="77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8"/>
      <c r="AE104" s="16"/>
    </row>
    <row r="105" spans="1:31" s="28" customFormat="1" ht="24.75" customHeight="1">
      <c r="A105" s="69"/>
      <c r="B105" s="70"/>
      <c r="C105" s="71"/>
      <c r="D105" s="77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8"/>
      <c r="AE105" s="16"/>
    </row>
    <row r="106" spans="1:31" s="28" customFormat="1" ht="24.75" customHeight="1">
      <c r="A106" s="69"/>
      <c r="B106" s="70"/>
      <c r="C106" s="71"/>
      <c r="D106" s="77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8"/>
      <c r="AE106" s="16"/>
    </row>
    <row r="107" spans="1:31" ht="24.75" customHeight="1" thickBot="1">
      <c r="A107" s="72"/>
      <c r="B107" s="73"/>
      <c r="C107" s="74"/>
      <c r="D107" s="79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80"/>
    </row>
    <row r="108" spans="1:31" ht="17.25" thickBot="1"/>
    <row r="109" spans="1:31" s="16" customFormat="1" ht="33" customHeight="1">
      <c r="A109" s="90">
        <v>1</v>
      </c>
      <c r="B109" s="91"/>
      <c r="C109" s="91"/>
      <c r="D109" s="91"/>
      <c r="E109" s="91"/>
      <c r="F109" s="92" t="s">
        <v>40</v>
      </c>
      <c r="G109" s="92"/>
      <c r="H109" s="92"/>
      <c r="I109" s="92"/>
      <c r="J109" s="92"/>
      <c r="K109" s="93"/>
      <c r="L109" s="94" t="s">
        <v>0</v>
      </c>
      <c r="M109" s="95"/>
      <c r="N109" s="15"/>
      <c r="O109" s="94" t="s">
        <v>1</v>
      </c>
      <c r="P109" s="96"/>
      <c r="Q109" s="96"/>
      <c r="R109" s="96"/>
      <c r="S109" s="96"/>
      <c r="T109" s="96"/>
      <c r="U109" s="96"/>
      <c r="V109" s="96"/>
      <c r="W109" s="95"/>
      <c r="X109" s="94" t="s">
        <v>2</v>
      </c>
      <c r="Y109" s="96"/>
      <c r="Z109" s="95"/>
      <c r="AA109" s="97" t="s">
        <v>3</v>
      </c>
      <c r="AB109" s="99" t="s">
        <v>4</v>
      </c>
      <c r="AC109" s="101" t="s">
        <v>5</v>
      </c>
      <c r="AD109" s="103" t="s">
        <v>793</v>
      </c>
    </row>
    <row r="110" spans="1:31" s="16" customFormat="1" ht="45" customHeight="1" thickBot="1">
      <c r="A110" s="17" t="s">
        <v>6</v>
      </c>
      <c r="B110" s="18" t="s">
        <v>7</v>
      </c>
      <c r="C110" s="18" t="s">
        <v>8</v>
      </c>
      <c r="D110" s="18" t="s">
        <v>9</v>
      </c>
      <c r="E110" s="18" t="s">
        <v>10</v>
      </c>
      <c r="F110" s="18" t="s">
        <v>11</v>
      </c>
      <c r="G110" s="18" t="s">
        <v>12</v>
      </c>
      <c r="H110" s="18" t="s">
        <v>13</v>
      </c>
      <c r="I110" s="33" t="s">
        <v>36</v>
      </c>
      <c r="J110" s="18" t="s">
        <v>0</v>
      </c>
      <c r="K110" s="18" t="s">
        <v>37</v>
      </c>
      <c r="L110" s="18" t="s">
        <v>14</v>
      </c>
      <c r="M110" s="18" t="s">
        <v>15</v>
      </c>
      <c r="N110" s="19" t="s">
        <v>16</v>
      </c>
      <c r="O110" s="18" t="s">
        <v>17</v>
      </c>
      <c r="P110" s="18" t="s">
        <v>18</v>
      </c>
      <c r="Q110" s="18" t="s">
        <v>19</v>
      </c>
      <c r="R110" s="18" t="s">
        <v>20</v>
      </c>
      <c r="S110" s="18" t="s">
        <v>21</v>
      </c>
      <c r="T110" s="18" t="s">
        <v>22</v>
      </c>
      <c r="U110" s="18" t="s">
        <v>23</v>
      </c>
      <c r="V110" s="20" t="s">
        <v>34</v>
      </c>
      <c r="W110" s="18" t="s">
        <v>25</v>
      </c>
      <c r="X110" s="18" t="s">
        <v>26</v>
      </c>
      <c r="Y110" s="18" t="s">
        <v>27</v>
      </c>
      <c r="Z110" s="18" t="s">
        <v>28</v>
      </c>
      <c r="AA110" s="98"/>
      <c r="AB110" s="100"/>
      <c r="AC110" s="102"/>
      <c r="AD110" s="104"/>
    </row>
    <row r="111" spans="1:31" s="25" customFormat="1" ht="25.5" customHeight="1">
      <c r="A111" s="21">
        <v>1</v>
      </c>
      <c r="B111" s="22">
        <f t="shared" ref="B111:B118" si="108">$A$1</f>
        <v>1</v>
      </c>
      <c r="C111" s="22">
        <v>6</v>
      </c>
      <c r="D111" s="22" t="s">
        <v>921</v>
      </c>
      <c r="E111" s="22" t="s">
        <v>892</v>
      </c>
      <c r="F111" s="22" t="s">
        <v>951</v>
      </c>
      <c r="G111" s="22" t="s">
        <v>948</v>
      </c>
      <c r="H111" s="22" t="s">
        <v>927</v>
      </c>
      <c r="I111" s="32"/>
      <c r="J111" s="23">
        <f t="shared" ref="J111:J118" si="109">L111+M111</f>
        <v>1725</v>
      </c>
      <c r="K111" s="30" t="str">
        <f t="shared" ref="K111:K118" si="110">IF(OR(I111=0,J111=0),"",I111-J111)</f>
        <v/>
      </c>
      <c r="L111" s="23">
        <v>1550</v>
      </c>
      <c r="M111" s="23">
        <f t="shared" ref="M111:M118" si="111">SUBTOTAL(9,O111:W111)</f>
        <v>175</v>
      </c>
      <c r="N111" s="31">
        <f t="shared" ref="N111:N118" si="112">IF(L111="",0,M111/J111)</f>
        <v>0.10144927536231885</v>
      </c>
      <c r="O111" s="23">
        <v>19</v>
      </c>
      <c r="P111" s="23"/>
      <c r="Q111" s="23"/>
      <c r="R111" s="23"/>
      <c r="S111" s="23">
        <v>21</v>
      </c>
      <c r="T111" s="23">
        <v>121</v>
      </c>
      <c r="U111" s="23">
        <v>14</v>
      </c>
      <c r="V111" s="23"/>
      <c r="W111" s="23"/>
      <c r="X111" s="24">
        <v>20161219</v>
      </c>
      <c r="Y111" s="22">
        <v>10</v>
      </c>
      <c r="Z111" s="22" t="s">
        <v>38</v>
      </c>
      <c r="AA111" s="22"/>
      <c r="AB111" s="22" t="str">
        <f t="shared" ref="AB111:AB118" si="113">IF(Z111="A","김연빈","타이손")</f>
        <v>타이손</v>
      </c>
      <c r="AC111" s="45" t="s">
        <v>30</v>
      </c>
      <c r="AD111" s="47">
        <f t="shared" ref="AD111:AD114" si="114">IF(AE111=0,"",AE111)</f>
        <v>0.5</v>
      </c>
      <c r="AE111" s="48">
        <f t="shared" ref="AE111:AE114" si="115">IF(F111="",0,VLOOKUP(F111,제품피치,2))</f>
        <v>0.5</v>
      </c>
    </row>
    <row r="112" spans="1:31" s="25" customFormat="1" ht="25.5" customHeight="1">
      <c r="A112" s="21">
        <v>2</v>
      </c>
      <c r="B112" s="22">
        <f t="shared" si="108"/>
        <v>1</v>
      </c>
      <c r="C112" s="22">
        <v>6</v>
      </c>
      <c r="D112" s="22" t="s">
        <v>921</v>
      </c>
      <c r="E112" s="22" t="s">
        <v>892</v>
      </c>
      <c r="F112" s="22" t="s">
        <v>951</v>
      </c>
      <c r="G112" s="22" t="s">
        <v>948</v>
      </c>
      <c r="H112" s="22" t="s">
        <v>927</v>
      </c>
      <c r="I112" s="32"/>
      <c r="J112" s="23">
        <f t="shared" si="109"/>
        <v>2819</v>
      </c>
      <c r="K112" s="30" t="str">
        <f t="shared" si="110"/>
        <v/>
      </c>
      <c r="L112" s="23">
        <v>2430</v>
      </c>
      <c r="M112" s="23">
        <f t="shared" si="111"/>
        <v>389</v>
      </c>
      <c r="N112" s="31">
        <f t="shared" si="112"/>
        <v>0.13799219581411848</v>
      </c>
      <c r="O112" s="23">
        <v>42</v>
      </c>
      <c r="P112" s="23"/>
      <c r="Q112" s="23"/>
      <c r="R112" s="23"/>
      <c r="S112" s="23">
        <v>107</v>
      </c>
      <c r="T112" s="23">
        <v>186</v>
      </c>
      <c r="U112" s="23">
        <v>54</v>
      </c>
      <c r="V112" s="23"/>
      <c r="W112" s="23"/>
      <c r="X112" s="24">
        <v>20161222</v>
      </c>
      <c r="Y112" s="22">
        <v>6</v>
      </c>
      <c r="Z112" s="22" t="s">
        <v>38</v>
      </c>
      <c r="AA112" s="22"/>
      <c r="AB112" s="22" t="str">
        <f t="shared" si="113"/>
        <v>타이손</v>
      </c>
      <c r="AC112" s="45" t="s">
        <v>923</v>
      </c>
      <c r="AD112" s="47">
        <f t="shared" ref="AD112" si="116">IF(AE112=0,"",AE112)</f>
        <v>0.5</v>
      </c>
      <c r="AE112" s="48">
        <f t="shared" ref="AE112" si="117">IF(F112="",0,VLOOKUP(F112,제품피치,2))</f>
        <v>0.5</v>
      </c>
    </row>
    <row r="113" spans="1:31" s="25" customFormat="1" ht="25.5" customHeight="1">
      <c r="A113" s="21">
        <v>3</v>
      </c>
      <c r="B113" s="22">
        <f t="shared" si="108"/>
        <v>1</v>
      </c>
      <c r="C113" s="22">
        <v>6</v>
      </c>
      <c r="D113" s="22" t="s">
        <v>921</v>
      </c>
      <c r="E113" s="22" t="s">
        <v>892</v>
      </c>
      <c r="F113" s="22" t="s">
        <v>951</v>
      </c>
      <c r="G113" s="22" t="s">
        <v>948</v>
      </c>
      <c r="H113" s="22" t="s">
        <v>927</v>
      </c>
      <c r="I113" s="32"/>
      <c r="J113" s="23">
        <f t="shared" si="109"/>
        <v>3378</v>
      </c>
      <c r="K113" s="30" t="str">
        <f t="shared" si="110"/>
        <v/>
      </c>
      <c r="L113" s="23">
        <v>3180</v>
      </c>
      <c r="M113" s="23">
        <f t="shared" si="111"/>
        <v>198</v>
      </c>
      <c r="N113" s="31">
        <f t="shared" si="112"/>
        <v>5.8614564831261103E-2</v>
      </c>
      <c r="O113" s="23">
        <v>19</v>
      </c>
      <c r="P113" s="23"/>
      <c r="Q113" s="23"/>
      <c r="R113" s="23"/>
      <c r="S113" s="23">
        <v>38</v>
      </c>
      <c r="T113" s="23">
        <v>98</v>
      </c>
      <c r="U113" s="23">
        <v>43</v>
      </c>
      <c r="V113" s="23"/>
      <c r="W113" s="23"/>
      <c r="X113" s="24">
        <v>20161223</v>
      </c>
      <c r="Y113" s="22">
        <v>6</v>
      </c>
      <c r="Z113" s="22" t="s">
        <v>982</v>
      </c>
      <c r="AA113" s="22"/>
      <c r="AB113" s="22" t="str">
        <f t="shared" si="113"/>
        <v>김연빈</v>
      </c>
      <c r="AC113" s="45" t="s">
        <v>41</v>
      </c>
      <c r="AD113" s="47">
        <f t="shared" si="114"/>
        <v>0.5</v>
      </c>
      <c r="AE113" s="48">
        <f t="shared" si="115"/>
        <v>0.5</v>
      </c>
    </row>
    <row r="114" spans="1:31" s="25" customFormat="1" ht="25.5" customHeight="1">
      <c r="A114" s="21">
        <v>4</v>
      </c>
      <c r="B114" s="22">
        <f t="shared" si="108"/>
        <v>1</v>
      </c>
      <c r="C114" s="22">
        <v>6</v>
      </c>
      <c r="D114" s="22" t="s">
        <v>921</v>
      </c>
      <c r="E114" s="22" t="s">
        <v>892</v>
      </c>
      <c r="F114" s="22" t="s">
        <v>951</v>
      </c>
      <c r="G114" s="22" t="s">
        <v>948</v>
      </c>
      <c r="H114" s="22" t="s">
        <v>927</v>
      </c>
      <c r="I114" s="32"/>
      <c r="J114" s="23">
        <f t="shared" si="109"/>
        <v>593</v>
      </c>
      <c r="K114" s="30" t="str">
        <f t="shared" si="110"/>
        <v/>
      </c>
      <c r="L114" s="23">
        <v>510</v>
      </c>
      <c r="M114" s="23">
        <f t="shared" si="111"/>
        <v>83</v>
      </c>
      <c r="N114" s="31">
        <f t="shared" si="112"/>
        <v>0.1399662731871838</v>
      </c>
      <c r="O114" s="23">
        <v>5</v>
      </c>
      <c r="P114" s="23"/>
      <c r="Q114" s="23"/>
      <c r="R114" s="23"/>
      <c r="S114" s="23">
        <v>21</v>
      </c>
      <c r="T114" s="23">
        <v>26</v>
      </c>
      <c r="U114" s="23">
        <v>31</v>
      </c>
      <c r="V114" s="23"/>
      <c r="W114" s="23"/>
      <c r="X114" s="24">
        <v>20170103</v>
      </c>
      <c r="Y114" s="22">
        <v>6</v>
      </c>
      <c r="Z114" s="22" t="s">
        <v>38</v>
      </c>
      <c r="AA114" s="22"/>
      <c r="AB114" s="22" t="str">
        <f t="shared" si="113"/>
        <v>타이손</v>
      </c>
      <c r="AC114" s="45" t="s">
        <v>912</v>
      </c>
      <c r="AD114" s="47">
        <f t="shared" si="114"/>
        <v>0.5</v>
      </c>
      <c r="AE114" s="48">
        <f t="shared" si="115"/>
        <v>0.5</v>
      </c>
    </row>
    <row r="115" spans="1:31" s="25" customFormat="1" ht="25.5" customHeight="1">
      <c r="A115" s="21">
        <v>5</v>
      </c>
      <c r="B115" s="22">
        <f t="shared" si="108"/>
        <v>1</v>
      </c>
      <c r="C115" s="22">
        <v>6</v>
      </c>
      <c r="D115" s="22" t="s">
        <v>978</v>
      </c>
      <c r="E115" s="22" t="s">
        <v>979</v>
      </c>
      <c r="F115" s="22" t="s">
        <v>980</v>
      </c>
      <c r="G115" s="22" t="s">
        <v>981</v>
      </c>
      <c r="H115" s="22" t="s">
        <v>932</v>
      </c>
      <c r="I115" s="32"/>
      <c r="J115" s="23">
        <f t="shared" si="109"/>
        <v>5550</v>
      </c>
      <c r="K115" s="30" t="str">
        <f t="shared" si="110"/>
        <v/>
      </c>
      <c r="L115" s="23">
        <v>5550</v>
      </c>
      <c r="M115" s="23">
        <f t="shared" si="111"/>
        <v>0</v>
      </c>
      <c r="N115" s="31">
        <f t="shared" si="112"/>
        <v>0</v>
      </c>
      <c r="O115" s="23"/>
      <c r="P115" s="23"/>
      <c r="Q115" s="23"/>
      <c r="R115" s="23"/>
      <c r="S115" s="23"/>
      <c r="T115" s="23"/>
      <c r="U115" s="23"/>
      <c r="V115" s="23"/>
      <c r="W115" s="23"/>
      <c r="X115" s="24">
        <v>20170104</v>
      </c>
      <c r="Y115" s="22">
        <v>2</v>
      </c>
      <c r="Z115" s="22" t="s">
        <v>38</v>
      </c>
      <c r="AA115" s="22"/>
      <c r="AB115" s="22" t="str">
        <f t="shared" si="113"/>
        <v>타이손</v>
      </c>
      <c r="AC115" s="45" t="s">
        <v>942</v>
      </c>
      <c r="AD115" s="47" t="str">
        <f t="shared" ref="AD115" si="118">IF(AE115=0,"",AE115)</f>
        <v/>
      </c>
      <c r="AE115" s="48">
        <f t="shared" ref="AE115" si="119">IF(F115="",0,VLOOKUP(F115,제품피치,2))</f>
        <v>0</v>
      </c>
    </row>
    <row r="116" spans="1:31" s="25" customFormat="1" ht="25.5" customHeight="1">
      <c r="A116" s="21">
        <v>6</v>
      </c>
      <c r="B116" s="22">
        <f t="shared" si="108"/>
        <v>1</v>
      </c>
      <c r="C116" s="22">
        <v>6</v>
      </c>
      <c r="D116" s="22" t="s">
        <v>921</v>
      </c>
      <c r="E116" s="22" t="s">
        <v>892</v>
      </c>
      <c r="F116" s="22" t="s">
        <v>951</v>
      </c>
      <c r="G116" s="22" t="s">
        <v>948</v>
      </c>
      <c r="H116" s="22" t="s">
        <v>927</v>
      </c>
      <c r="I116" s="32"/>
      <c r="J116" s="23">
        <f t="shared" si="109"/>
        <v>2873</v>
      </c>
      <c r="K116" s="30" t="str">
        <f t="shared" si="110"/>
        <v/>
      </c>
      <c r="L116" s="23">
        <v>2450</v>
      </c>
      <c r="M116" s="23">
        <f t="shared" si="111"/>
        <v>423</v>
      </c>
      <c r="N116" s="31">
        <f t="shared" si="112"/>
        <v>0.14723285764009747</v>
      </c>
      <c r="O116" s="23">
        <v>121</v>
      </c>
      <c r="P116" s="23"/>
      <c r="Q116" s="23"/>
      <c r="R116" s="23"/>
      <c r="S116" s="23">
        <v>109</v>
      </c>
      <c r="T116" s="23">
        <v>137</v>
      </c>
      <c r="U116" s="23">
        <v>56</v>
      </c>
      <c r="V116" s="23"/>
      <c r="W116" s="23"/>
      <c r="X116" s="24">
        <v>20170104</v>
      </c>
      <c r="Y116" s="22">
        <v>6</v>
      </c>
      <c r="Z116" s="22" t="s">
        <v>39</v>
      </c>
      <c r="AA116" s="22"/>
      <c r="AB116" s="22" t="str">
        <f t="shared" si="113"/>
        <v>김연빈</v>
      </c>
      <c r="AC116" s="45" t="s">
        <v>30</v>
      </c>
      <c r="AD116" s="47">
        <f t="shared" ref="AD116" si="120">IF(AE116=0,"",AE116)</f>
        <v>0.5</v>
      </c>
      <c r="AE116" s="48">
        <f t="shared" ref="AE116" si="121">IF(F116="",0,VLOOKUP(F116,제품피치,2))</f>
        <v>0.5</v>
      </c>
    </row>
    <row r="117" spans="1:31" s="25" customFormat="1" ht="25.5" customHeight="1">
      <c r="A117" s="21">
        <v>7</v>
      </c>
      <c r="B117" s="22">
        <f t="shared" si="108"/>
        <v>1</v>
      </c>
      <c r="C117" s="22">
        <v>6</v>
      </c>
      <c r="D117" s="22" t="s">
        <v>921</v>
      </c>
      <c r="E117" s="22" t="s">
        <v>892</v>
      </c>
      <c r="F117" s="22" t="s">
        <v>951</v>
      </c>
      <c r="G117" s="22" t="s">
        <v>948</v>
      </c>
      <c r="H117" s="22" t="s">
        <v>927</v>
      </c>
      <c r="I117" s="32"/>
      <c r="J117" s="23">
        <f t="shared" si="109"/>
        <v>2270</v>
      </c>
      <c r="K117" s="30" t="str">
        <f t="shared" si="110"/>
        <v/>
      </c>
      <c r="L117" s="23">
        <v>1892</v>
      </c>
      <c r="M117" s="23">
        <f t="shared" si="111"/>
        <v>378</v>
      </c>
      <c r="N117" s="31">
        <f t="shared" si="112"/>
        <v>0.16651982378854627</v>
      </c>
      <c r="O117" s="23">
        <v>110</v>
      </c>
      <c r="P117" s="23"/>
      <c r="Q117" s="23"/>
      <c r="R117" s="23"/>
      <c r="S117" s="23">
        <v>44</v>
      </c>
      <c r="T117" s="23">
        <v>135</v>
      </c>
      <c r="U117" s="23">
        <v>89</v>
      </c>
      <c r="V117" s="23"/>
      <c r="W117" s="23"/>
      <c r="X117" s="24">
        <v>20170104</v>
      </c>
      <c r="Y117" s="22">
        <v>6</v>
      </c>
      <c r="Z117" s="22" t="s">
        <v>38</v>
      </c>
      <c r="AA117" s="22"/>
      <c r="AB117" s="22" t="str">
        <f t="shared" si="113"/>
        <v>타이손</v>
      </c>
      <c r="AC117" s="45" t="s">
        <v>912</v>
      </c>
      <c r="AD117" s="47">
        <f t="shared" ref="AD117" si="122">IF(AE117=0,"",AE117)</f>
        <v>0.5</v>
      </c>
      <c r="AE117" s="48">
        <f t="shared" ref="AE117" si="123">IF(F117="",0,VLOOKUP(F117,제품피치,2))</f>
        <v>0.5</v>
      </c>
    </row>
    <row r="118" spans="1:31" s="25" customFormat="1" ht="25.5" customHeight="1" thickBot="1">
      <c r="A118" s="21">
        <v>8</v>
      </c>
      <c r="B118" s="22">
        <f t="shared" si="108"/>
        <v>1</v>
      </c>
      <c r="C118" s="22">
        <v>6</v>
      </c>
      <c r="D118" s="22" t="s">
        <v>978</v>
      </c>
      <c r="E118" s="22" t="s">
        <v>979</v>
      </c>
      <c r="F118" s="22" t="s">
        <v>980</v>
      </c>
      <c r="G118" s="22" t="s">
        <v>981</v>
      </c>
      <c r="H118" s="22" t="s">
        <v>932</v>
      </c>
      <c r="I118" s="32"/>
      <c r="J118" s="23">
        <f t="shared" si="109"/>
        <v>4618</v>
      </c>
      <c r="K118" s="30" t="str">
        <f t="shared" si="110"/>
        <v/>
      </c>
      <c r="L118" s="23">
        <v>4618</v>
      </c>
      <c r="M118" s="23">
        <f t="shared" si="111"/>
        <v>0</v>
      </c>
      <c r="N118" s="31">
        <f t="shared" si="112"/>
        <v>0</v>
      </c>
      <c r="O118" s="23"/>
      <c r="P118" s="23"/>
      <c r="Q118" s="23"/>
      <c r="R118" s="23"/>
      <c r="S118" s="23"/>
      <c r="T118" s="23"/>
      <c r="U118" s="23"/>
      <c r="V118" s="23"/>
      <c r="W118" s="23"/>
      <c r="X118" s="24">
        <v>20170105</v>
      </c>
      <c r="Y118" s="22">
        <v>2</v>
      </c>
      <c r="Z118" s="22" t="s">
        <v>39</v>
      </c>
      <c r="AA118" s="22"/>
      <c r="AB118" s="22" t="str">
        <f t="shared" si="113"/>
        <v>김연빈</v>
      </c>
      <c r="AC118" s="45" t="s">
        <v>942</v>
      </c>
      <c r="AD118" s="47" t="str">
        <f t="shared" ref="AD118" si="124">IF(AE118=0,"",AE118)</f>
        <v/>
      </c>
      <c r="AE118" s="48">
        <f t="shared" ref="AE118" si="125">IF(F118="",0,VLOOKUP(F118,제품피치,2))</f>
        <v>0</v>
      </c>
    </row>
    <row r="119" spans="1:31" s="27" customFormat="1" ht="21" customHeight="1" thickTop="1">
      <c r="A119" s="81" t="s">
        <v>32</v>
      </c>
      <c r="B119" s="82"/>
      <c r="C119" s="82"/>
      <c r="D119" s="82"/>
      <c r="E119" s="82"/>
      <c r="F119" s="82"/>
      <c r="G119" s="82"/>
      <c r="H119" s="58"/>
      <c r="I119" s="85">
        <f>SUM(I111:I118)</f>
        <v>0</v>
      </c>
      <c r="J119" s="85">
        <f>SUM(J111:J118)</f>
        <v>23826</v>
      </c>
      <c r="K119" s="85">
        <f>SUM(K111:K118)</f>
        <v>0</v>
      </c>
      <c r="L119" s="85">
        <f>SUM(L111:L118)</f>
        <v>22180</v>
      </c>
      <c r="M119" s="85">
        <f>SUM(M111:M118)</f>
        <v>1646</v>
      </c>
      <c r="N119" s="87">
        <f>M119/J119</f>
        <v>6.9084193737933355E-2</v>
      </c>
      <c r="O119" s="26">
        <f t="shared" ref="O119:W119" si="126">SUM( O111:O118)</f>
        <v>316</v>
      </c>
      <c r="P119" s="26">
        <f t="shared" si="126"/>
        <v>0</v>
      </c>
      <c r="Q119" s="26">
        <f t="shared" si="126"/>
        <v>0</v>
      </c>
      <c r="R119" s="26">
        <f t="shared" si="126"/>
        <v>0</v>
      </c>
      <c r="S119" s="26">
        <f t="shared" si="126"/>
        <v>340</v>
      </c>
      <c r="T119" s="26">
        <f t="shared" si="126"/>
        <v>703</v>
      </c>
      <c r="U119" s="26">
        <f t="shared" si="126"/>
        <v>287</v>
      </c>
      <c r="V119" s="26">
        <f t="shared" si="126"/>
        <v>0</v>
      </c>
      <c r="W119" s="26">
        <f t="shared" si="126"/>
        <v>0</v>
      </c>
      <c r="X119" s="88"/>
      <c r="Y119" s="82"/>
      <c r="Z119" s="58"/>
      <c r="AA119" s="89"/>
      <c r="AB119" s="57"/>
      <c r="AC119" s="58"/>
      <c r="AD119" s="61"/>
      <c r="AE119" s="25"/>
    </row>
    <row r="120" spans="1:31" s="27" customFormat="1" ht="20.25">
      <c r="A120" s="83"/>
      <c r="B120" s="84"/>
      <c r="C120" s="84"/>
      <c r="D120" s="84"/>
      <c r="E120" s="84"/>
      <c r="F120" s="84"/>
      <c r="G120" s="84"/>
      <c r="H120" s="60"/>
      <c r="I120" s="86"/>
      <c r="J120" s="86"/>
      <c r="K120" s="86"/>
      <c r="L120" s="86"/>
      <c r="M120" s="86"/>
      <c r="N120" s="86"/>
      <c r="O120" s="55">
        <f t="shared" ref="O120:W120" si="127">IFERROR(O119/$M119,"")</f>
        <v>0.1919805589307412</v>
      </c>
      <c r="P120" s="55">
        <f t="shared" si="127"/>
        <v>0</v>
      </c>
      <c r="Q120" s="55">
        <f t="shared" si="127"/>
        <v>0</v>
      </c>
      <c r="R120" s="55">
        <f t="shared" si="127"/>
        <v>0</v>
      </c>
      <c r="S120" s="55">
        <f t="shared" si="127"/>
        <v>0.20656136087484811</v>
      </c>
      <c r="T120" s="55">
        <f t="shared" si="127"/>
        <v>0.42709599027946538</v>
      </c>
      <c r="U120" s="55">
        <f t="shared" si="127"/>
        <v>0.17436208991494531</v>
      </c>
      <c r="V120" s="55">
        <f t="shared" si="127"/>
        <v>0</v>
      </c>
      <c r="W120" s="55">
        <f t="shared" si="127"/>
        <v>0</v>
      </c>
      <c r="X120" s="59"/>
      <c r="Y120" s="84"/>
      <c r="Z120" s="60"/>
      <c r="AA120" s="86"/>
      <c r="AB120" s="59"/>
      <c r="AC120" s="60"/>
      <c r="AD120" s="62"/>
      <c r="AE120" s="25"/>
    </row>
    <row r="121" spans="1:31" s="28" customFormat="1" ht="10.5" customHeight="1" thickBot="1">
      <c r="A121" s="63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5"/>
      <c r="AE121" s="25"/>
    </row>
    <row r="122" spans="1:31" s="28" customFormat="1" ht="24.75" customHeight="1">
      <c r="A122" s="66" t="s">
        <v>33</v>
      </c>
      <c r="B122" s="67"/>
      <c r="C122" s="68"/>
      <c r="D122" s="75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76"/>
      <c r="AE122" s="25"/>
    </row>
    <row r="123" spans="1:31" s="28" customFormat="1" ht="24.75" customHeight="1">
      <c r="A123" s="69"/>
      <c r="B123" s="70"/>
      <c r="C123" s="71"/>
      <c r="D123" s="77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8"/>
      <c r="AE123" s="16"/>
    </row>
    <row r="124" spans="1:31" s="28" customFormat="1" ht="24.75" customHeight="1">
      <c r="A124" s="69"/>
      <c r="B124" s="70"/>
      <c r="C124" s="71"/>
      <c r="D124" s="77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8"/>
      <c r="AE124" s="16"/>
    </row>
    <row r="125" spans="1:31" s="28" customFormat="1" ht="24.75" customHeight="1">
      <c r="A125" s="69"/>
      <c r="B125" s="70"/>
      <c r="C125" s="71"/>
      <c r="D125" s="77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8"/>
      <c r="AE125" s="16"/>
    </row>
    <row r="126" spans="1:31" s="28" customFormat="1" ht="24.75" customHeight="1">
      <c r="A126" s="69"/>
      <c r="B126" s="70"/>
      <c r="C126" s="71"/>
      <c r="D126" s="77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8"/>
      <c r="AE126" s="16"/>
    </row>
    <row r="127" spans="1:31" ht="24.75" customHeight="1" thickBot="1">
      <c r="A127" s="72"/>
      <c r="B127" s="73"/>
      <c r="C127" s="74"/>
      <c r="D127" s="79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80"/>
    </row>
    <row r="128" spans="1:31" ht="17.25" thickBot="1"/>
    <row r="129" spans="1:31" s="16" customFormat="1" ht="33" customHeight="1">
      <c r="A129" s="90">
        <v>1</v>
      </c>
      <c r="B129" s="91"/>
      <c r="C129" s="91"/>
      <c r="D129" s="91"/>
      <c r="E129" s="91"/>
      <c r="F129" s="92" t="s">
        <v>40</v>
      </c>
      <c r="G129" s="92"/>
      <c r="H129" s="92"/>
      <c r="I129" s="92"/>
      <c r="J129" s="92"/>
      <c r="K129" s="93"/>
      <c r="L129" s="94" t="s">
        <v>0</v>
      </c>
      <c r="M129" s="95"/>
      <c r="N129" s="15"/>
      <c r="O129" s="94" t="s">
        <v>1</v>
      </c>
      <c r="P129" s="96"/>
      <c r="Q129" s="96"/>
      <c r="R129" s="96"/>
      <c r="S129" s="96"/>
      <c r="T129" s="96"/>
      <c r="U129" s="96"/>
      <c r="V129" s="96"/>
      <c r="W129" s="95"/>
      <c r="X129" s="94" t="s">
        <v>2</v>
      </c>
      <c r="Y129" s="96"/>
      <c r="Z129" s="95"/>
      <c r="AA129" s="97" t="s">
        <v>3</v>
      </c>
      <c r="AB129" s="99" t="s">
        <v>4</v>
      </c>
      <c r="AC129" s="101" t="s">
        <v>5</v>
      </c>
      <c r="AD129" s="103" t="s">
        <v>793</v>
      </c>
    </row>
    <row r="130" spans="1:31" s="16" customFormat="1" ht="45" customHeight="1" thickBot="1">
      <c r="A130" s="17" t="s">
        <v>6</v>
      </c>
      <c r="B130" s="18" t="s">
        <v>7</v>
      </c>
      <c r="C130" s="18" t="s">
        <v>8</v>
      </c>
      <c r="D130" s="18" t="s">
        <v>9</v>
      </c>
      <c r="E130" s="18" t="s">
        <v>10</v>
      </c>
      <c r="F130" s="18" t="s">
        <v>11</v>
      </c>
      <c r="G130" s="18" t="s">
        <v>12</v>
      </c>
      <c r="H130" s="18" t="s">
        <v>13</v>
      </c>
      <c r="I130" s="33" t="s">
        <v>36</v>
      </c>
      <c r="J130" s="18" t="s">
        <v>0</v>
      </c>
      <c r="K130" s="18" t="s">
        <v>37</v>
      </c>
      <c r="L130" s="18" t="s">
        <v>14</v>
      </c>
      <c r="M130" s="18" t="s">
        <v>15</v>
      </c>
      <c r="N130" s="19" t="s">
        <v>16</v>
      </c>
      <c r="O130" s="18" t="s">
        <v>17</v>
      </c>
      <c r="P130" s="18" t="s">
        <v>18</v>
      </c>
      <c r="Q130" s="18" t="s">
        <v>19</v>
      </c>
      <c r="R130" s="18" t="s">
        <v>20</v>
      </c>
      <c r="S130" s="18" t="s">
        <v>21</v>
      </c>
      <c r="T130" s="18" t="s">
        <v>22</v>
      </c>
      <c r="U130" s="18" t="s">
        <v>23</v>
      </c>
      <c r="V130" s="20" t="s">
        <v>34</v>
      </c>
      <c r="W130" s="18" t="s">
        <v>25</v>
      </c>
      <c r="X130" s="18" t="s">
        <v>26</v>
      </c>
      <c r="Y130" s="18" t="s">
        <v>27</v>
      </c>
      <c r="Z130" s="18" t="s">
        <v>28</v>
      </c>
      <c r="AA130" s="98"/>
      <c r="AB130" s="100"/>
      <c r="AC130" s="102"/>
      <c r="AD130" s="104"/>
    </row>
    <row r="131" spans="1:31" s="25" customFormat="1" ht="25.5" customHeight="1">
      <c r="A131" s="21">
        <v>1</v>
      </c>
      <c r="B131" s="22">
        <f t="shared" ref="B131:B144" si="128">$A$1</f>
        <v>1</v>
      </c>
      <c r="C131" s="22">
        <v>9</v>
      </c>
      <c r="D131" s="22" t="s">
        <v>924</v>
      </c>
      <c r="E131" s="22" t="s">
        <v>989</v>
      </c>
      <c r="F131" s="22" t="s">
        <v>990</v>
      </c>
      <c r="G131" s="22" t="s">
        <v>991</v>
      </c>
      <c r="H131" s="22" t="s">
        <v>932</v>
      </c>
      <c r="I131" s="32"/>
      <c r="J131" s="23">
        <f t="shared" ref="J131:J144" si="129">L131+M131</f>
        <v>143</v>
      </c>
      <c r="K131" s="30" t="str">
        <f t="shared" ref="K131:K144" si="130">IF(OR(I131=0,J131=0),"",I131-J131)</f>
        <v/>
      </c>
      <c r="L131" s="23">
        <v>100</v>
      </c>
      <c r="M131" s="23">
        <f t="shared" ref="M131:M144" si="131">SUBTOTAL(9,O131:W131)</f>
        <v>43</v>
      </c>
      <c r="N131" s="31">
        <f t="shared" ref="N131:N144" si="132">IF(L131="",0,M131/J131)</f>
        <v>0.30069930069930068</v>
      </c>
      <c r="O131" s="23">
        <v>3</v>
      </c>
      <c r="P131" s="23"/>
      <c r="Q131" s="23"/>
      <c r="R131" s="23"/>
      <c r="S131" s="23">
        <v>40</v>
      </c>
      <c r="T131" s="23"/>
      <c r="U131" s="23"/>
      <c r="V131" s="23"/>
      <c r="W131" s="23"/>
      <c r="X131" s="24">
        <v>20160905</v>
      </c>
      <c r="Y131" s="22">
        <v>9</v>
      </c>
      <c r="Z131" s="22" t="s">
        <v>38</v>
      </c>
      <c r="AA131" s="22"/>
      <c r="AB131" s="22" t="str">
        <f t="shared" ref="AB131:AB144" si="133">IF(Z131="A","김연빈","타이손")</f>
        <v>타이손</v>
      </c>
      <c r="AC131" s="45" t="s">
        <v>41</v>
      </c>
      <c r="AD131" s="47" t="str">
        <f t="shared" ref="AD131:AD144" si="134">IF(AE131=0,"",AE131)</f>
        <v/>
      </c>
      <c r="AE131" s="48">
        <f t="shared" ref="AE131:AE144" si="135">IF(F131="",0,VLOOKUP(F131,제품피치,2))</f>
        <v>0</v>
      </c>
    </row>
    <row r="132" spans="1:31" s="25" customFormat="1" ht="25.5" customHeight="1">
      <c r="A132" s="21">
        <v>2</v>
      </c>
      <c r="B132" s="22">
        <f t="shared" si="128"/>
        <v>1</v>
      </c>
      <c r="C132" s="22">
        <v>9</v>
      </c>
      <c r="D132" s="22" t="s">
        <v>913</v>
      </c>
      <c r="E132" s="22" t="s">
        <v>936</v>
      </c>
      <c r="F132" s="22" t="s">
        <v>937</v>
      </c>
      <c r="G132" s="22" t="s">
        <v>938</v>
      </c>
      <c r="H132" s="22" t="s">
        <v>932</v>
      </c>
      <c r="I132" s="32"/>
      <c r="J132" s="23">
        <f t="shared" si="129"/>
        <v>7896</v>
      </c>
      <c r="K132" s="30" t="str">
        <f t="shared" si="130"/>
        <v/>
      </c>
      <c r="L132" s="23">
        <v>7850</v>
      </c>
      <c r="M132" s="23">
        <f t="shared" si="131"/>
        <v>46</v>
      </c>
      <c r="N132" s="31">
        <f t="shared" si="132"/>
        <v>5.8257345491388047E-3</v>
      </c>
      <c r="O132" s="23">
        <v>46</v>
      </c>
      <c r="P132" s="23"/>
      <c r="Q132" s="23"/>
      <c r="R132" s="23"/>
      <c r="S132" s="23"/>
      <c r="T132" s="23"/>
      <c r="U132" s="23"/>
      <c r="V132" s="23"/>
      <c r="W132" s="23"/>
      <c r="X132" s="24">
        <v>20161214</v>
      </c>
      <c r="Y132" s="22">
        <v>6</v>
      </c>
      <c r="Z132" s="22" t="s">
        <v>39</v>
      </c>
      <c r="AA132" s="22"/>
      <c r="AB132" s="22" t="str">
        <f t="shared" si="133"/>
        <v>김연빈</v>
      </c>
      <c r="AC132" s="45" t="s">
        <v>41</v>
      </c>
      <c r="AD132" s="47" t="str">
        <f t="shared" si="134"/>
        <v/>
      </c>
      <c r="AE132" s="48">
        <f t="shared" si="135"/>
        <v>0</v>
      </c>
    </row>
    <row r="133" spans="1:31" s="25" customFormat="1" ht="25.5" customHeight="1">
      <c r="A133" s="21">
        <v>3</v>
      </c>
      <c r="B133" s="22">
        <f t="shared" si="128"/>
        <v>1</v>
      </c>
      <c r="C133" s="22">
        <v>9</v>
      </c>
      <c r="D133" s="22" t="s">
        <v>921</v>
      </c>
      <c r="E133" s="22" t="s">
        <v>892</v>
      </c>
      <c r="F133" s="22" t="s">
        <v>951</v>
      </c>
      <c r="G133" s="22" t="s">
        <v>948</v>
      </c>
      <c r="H133" s="22" t="s">
        <v>927</v>
      </c>
      <c r="I133" s="32"/>
      <c r="J133" s="23">
        <f t="shared" si="129"/>
        <v>1503</v>
      </c>
      <c r="K133" s="30" t="str">
        <f t="shared" si="130"/>
        <v/>
      </c>
      <c r="L133" s="23">
        <v>1300</v>
      </c>
      <c r="M133" s="23">
        <f t="shared" si="131"/>
        <v>203</v>
      </c>
      <c r="N133" s="31">
        <f t="shared" si="132"/>
        <v>0.13506320691949433</v>
      </c>
      <c r="O133" s="23">
        <v>31</v>
      </c>
      <c r="P133" s="23"/>
      <c r="Q133" s="23"/>
      <c r="R133" s="23"/>
      <c r="S133" s="23">
        <v>83</v>
      </c>
      <c r="T133" s="23">
        <v>62</v>
      </c>
      <c r="U133" s="23">
        <v>27</v>
      </c>
      <c r="V133" s="23"/>
      <c r="W133" s="23"/>
      <c r="X133" s="24">
        <v>20161219</v>
      </c>
      <c r="Y133" s="22">
        <v>6</v>
      </c>
      <c r="Z133" s="22" t="s">
        <v>39</v>
      </c>
      <c r="AA133" s="22"/>
      <c r="AB133" s="22" t="str">
        <f t="shared" si="133"/>
        <v>김연빈</v>
      </c>
      <c r="AC133" s="45" t="s">
        <v>30</v>
      </c>
      <c r="AD133" s="47">
        <f t="shared" si="134"/>
        <v>0.5</v>
      </c>
      <c r="AE133" s="48">
        <f t="shared" si="135"/>
        <v>0.5</v>
      </c>
    </row>
    <row r="134" spans="1:31" s="25" customFormat="1" ht="25.5" customHeight="1">
      <c r="A134" s="21">
        <v>4</v>
      </c>
      <c r="B134" s="22">
        <f t="shared" si="128"/>
        <v>1</v>
      </c>
      <c r="C134" s="22">
        <v>9</v>
      </c>
      <c r="D134" s="22" t="s">
        <v>921</v>
      </c>
      <c r="E134" s="22" t="s">
        <v>892</v>
      </c>
      <c r="F134" s="22" t="s">
        <v>951</v>
      </c>
      <c r="G134" s="22" t="s">
        <v>948</v>
      </c>
      <c r="H134" s="22" t="s">
        <v>927</v>
      </c>
      <c r="I134" s="32"/>
      <c r="J134" s="23">
        <f t="shared" si="129"/>
        <v>3203</v>
      </c>
      <c r="K134" s="30" t="str">
        <f t="shared" si="130"/>
        <v/>
      </c>
      <c r="L134" s="23">
        <v>2700</v>
      </c>
      <c r="M134" s="23">
        <f t="shared" si="131"/>
        <v>503</v>
      </c>
      <c r="N134" s="31">
        <f t="shared" si="132"/>
        <v>0.15704027474242896</v>
      </c>
      <c r="O134" s="23">
        <v>121</v>
      </c>
      <c r="P134" s="23"/>
      <c r="Q134" s="23"/>
      <c r="R134" s="23"/>
      <c r="S134" s="23">
        <v>97</v>
      </c>
      <c r="T134" s="23">
        <v>231</v>
      </c>
      <c r="U134" s="23">
        <v>54</v>
      </c>
      <c r="V134" s="23"/>
      <c r="W134" s="23"/>
      <c r="X134" s="24">
        <v>20161220</v>
      </c>
      <c r="Y134" s="22">
        <v>6</v>
      </c>
      <c r="Z134" s="22" t="s">
        <v>38</v>
      </c>
      <c r="AA134" s="22"/>
      <c r="AB134" s="22" t="str">
        <f t="shared" si="133"/>
        <v>타이손</v>
      </c>
      <c r="AC134" s="45" t="s">
        <v>30</v>
      </c>
      <c r="AD134" s="47">
        <f t="shared" si="134"/>
        <v>0.5</v>
      </c>
      <c r="AE134" s="48">
        <f t="shared" si="135"/>
        <v>0.5</v>
      </c>
    </row>
    <row r="135" spans="1:31" s="25" customFormat="1" ht="25.5" customHeight="1">
      <c r="A135" s="21">
        <v>5</v>
      </c>
      <c r="B135" s="22">
        <f t="shared" si="128"/>
        <v>1</v>
      </c>
      <c r="C135" s="22">
        <v>9</v>
      </c>
      <c r="D135" s="22" t="s">
        <v>921</v>
      </c>
      <c r="E135" s="22" t="s">
        <v>892</v>
      </c>
      <c r="F135" s="22" t="s">
        <v>951</v>
      </c>
      <c r="G135" s="22" t="s">
        <v>948</v>
      </c>
      <c r="H135" s="22" t="s">
        <v>927</v>
      </c>
      <c r="I135" s="32"/>
      <c r="J135" s="23">
        <f t="shared" si="129"/>
        <v>3479</v>
      </c>
      <c r="K135" s="30" t="str">
        <f t="shared" si="130"/>
        <v/>
      </c>
      <c r="L135" s="23">
        <v>3040</v>
      </c>
      <c r="M135" s="23">
        <f t="shared" si="131"/>
        <v>439</v>
      </c>
      <c r="N135" s="31">
        <f t="shared" si="132"/>
        <v>0.12618568554182236</v>
      </c>
      <c r="O135" s="23">
        <v>37</v>
      </c>
      <c r="P135" s="23"/>
      <c r="Q135" s="23"/>
      <c r="R135" s="23"/>
      <c r="S135" s="23">
        <v>11</v>
      </c>
      <c r="T135" s="23">
        <v>372</v>
      </c>
      <c r="U135" s="23">
        <v>19</v>
      </c>
      <c r="V135" s="23"/>
      <c r="W135" s="23"/>
      <c r="X135" s="24">
        <v>20161220</v>
      </c>
      <c r="Y135" s="22">
        <v>6</v>
      </c>
      <c r="Z135" s="22" t="s">
        <v>38</v>
      </c>
      <c r="AA135" s="22"/>
      <c r="AB135" s="22" t="str">
        <f t="shared" si="133"/>
        <v>타이손</v>
      </c>
      <c r="AC135" s="45" t="s">
        <v>41</v>
      </c>
      <c r="AD135" s="47">
        <f t="shared" ref="AD135" si="136">IF(AE135=0,"",AE135)</f>
        <v>0.5</v>
      </c>
      <c r="AE135" s="48">
        <f t="shared" ref="AE135" si="137">IF(F135="",0,VLOOKUP(F135,제품피치,2))</f>
        <v>0.5</v>
      </c>
    </row>
    <row r="136" spans="1:31" s="25" customFormat="1" ht="25.5" customHeight="1">
      <c r="A136" s="21">
        <v>6</v>
      </c>
      <c r="B136" s="22">
        <f t="shared" si="128"/>
        <v>1</v>
      </c>
      <c r="C136" s="22">
        <v>9</v>
      </c>
      <c r="D136" s="22" t="s">
        <v>924</v>
      </c>
      <c r="E136" s="22" t="s">
        <v>970</v>
      </c>
      <c r="F136" s="22" t="s">
        <v>983</v>
      </c>
      <c r="G136" s="22">
        <v>7301</v>
      </c>
      <c r="H136" s="22" t="s">
        <v>984</v>
      </c>
      <c r="I136" s="32"/>
      <c r="J136" s="23">
        <f t="shared" si="129"/>
        <v>208</v>
      </c>
      <c r="K136" s="30" t="str">
        <f t="shared" si="130"/>
        <v/>
      </c>
      <c r="L136" s="23">
        <v>164</v>
      </c>
      <c r="M136" s="23">
        <f t="shared" si="131"/>
        <v>44</v>
      </c>
      <c r="N136" s="31">
        <f t="shared" si="132"/>
        <v>0.21153846153846154</v>
      </c>
      <c r="O136" s="23">
        <v>3</v>
      </c>
      <c r="P136" s="23"/>
      <c r="Q136" s="23"/>
      <c r="R136" s="23"/>
      <c r="S136" s="23">
        <v>41</v>
      </c>
      <c r="T136" s="23"/>
      <c r="U136" s="23"/>
      <c r="V136" s="23"/>
      <c r="W136" s="23"/>
      <c r="X136" s="24">
        <v>20161220</v>
      </c>
      <c r="Y136" s="22">
        <v>9</v>
      </c>
      <c r="Z136" s="22" t="s">
        <v>38</v>
      </c>
      <c r="AA136" s="22"/>
      <c r="AB136" s="22" t="str">
        <f t="shared" si="133"/>
        <v>타이손</v>
      </c>
      <c r="AC136" s="45" t="s">
        <v>912</v>
      </c>
      <c r="AD136" s="47" t="str">
        <f t="shared" ref="AD136" si="138">IF(AE136=0,"",AE136)</f>
        <v/>
      </c>
      <c r="AE136" s="48">
        <f t="shared" ref="AE136" si="139">IF(F136="",0,VLOOKUP(F136,제품피치,2))</f>
        <v>0</v>
      </c>
    </row>
    <row r="137" spans="1:31" s="25" customFormat="1" ht="25.5" customHeight="1">
      <c r="A137" s="21">
        <v>7</v>
      </c>
      <c r="B137" s="22">
        <f t="shared" si="128"/>
        <v>1</v>
      </c>
      <c r="C137" s="22">
        <v>9</v>
      </c>
      <c r="D137" s="22" t="s">
        <v>924</v>
      </c>
      <c r="E137" s="22" t="s">
        <v>925</v>
      </c>
      <c r="F137" s="22" t="s">
        <v>926</v>
      </c>
      <c r="G137" s="22" t="s">
        <v>965</v>
      </c>
      <c r="H137" s="22" t="s">
        <v>927</v>
      </c>
      <c r="I137" s="32"/>
      <c r="J137" s="23">
        <f t="shared" si="129"/>
        <v>1974</v>
      </c>
      <c r="K137" s="30" t="str">
        <f t="shared" si="130"/>
        <v/>
      </c>
      <c r="L137" s="23">
        <v>1670</v>
      </c>
      <c r="M137" s="23">
        <f t="shared" si="131"/>
        <v>304</v>
      </c>
      <c r="N137" s="31">
        <f t="shared" si="132"/>
        <v>0.15400202634245189</v>
      </c>
      <c r="O137" s="23">
        <v>21</v>
      </c>
      <c r="P137" s="23"/>
      <c r="Q137" s="23"/>
      <c r="R137" s="23"/>
      <c r="S137" s="23">
        <v>19</v>
      </c>
      <c r="T137" s="23">
        <v>31</v>
      </c>
      <c r="U137" s="23">
        <v>206</v>
      </c>
      <c r="V137" s="23"/>
      <c r="W137" s="23">
        <v>27</v>
      </c>
      <c r="X137" s="24">
        <v>20170103</v>
      </c>
      <c r="Y137" s="22">
        <v>6</v>
      </c>
      <c r="Z137" s="22" t="s">
        <v>38</v>
      </c>
      <c r="AA137" s="22"/>
      <c r="AB137" s="22" t="str">
        <f t="shared" si="133"/>
        <v>타이손</v>
      </c>
      <c r="AC137" s="45" t="s">
        <v>41</v>
      </c>
      <c r="AD137" s="47">
        <f t="shared" ref="AD137" si="140">IF(AE137=0,"",AE137)</f>
        <v>0.5</v>
      </c>
      <c r="AE137" s="48">
        <f t="shared" ref="AE137" si="141">IF(F137="",0,VLOOKUP(F137,제품피치,2))</f>
        <v>0.5</v>
      </c>
    </row>
    <row r="138" spans="1:31" s="25" customFormat="1" ht="25.5" customHeight="1">
      <c r="A138" s="21">
        <v>8</v>
      </c>
      <c r="B138" s="22">
        <f t="shared" si="128"/>
        <v>1</v>
      </c>
      <c r="C138" s="22">
        <v>9</v>
      </c>
      <c r="D138" s="22" t="s">
        <v>913</v>
      </c>
      <c r="E138" s="22" t="s">
        <v>985</v>
      </c>
      <c r="F138" s="22" t="s">
        <v>975</v>
      </c>
      <c r="G138" s="22" t="s">
        <v>976</v>
      </c>
      <c r="H138" s="22" t="s">
        <v>932</v>
      </c>
      <c r="I138" s="32"/>
      <c r="J138" s="23">
        <f t="shared" si="129"/>
        <v>721</v>
      </c>
      <c r="K138" s="30" t="str">
        <f t="shared" si="130"/>
        <v/>
      </c>
      <c r="L138" s="23">
        <v>700</v>
      </c>
      <c r="M138" s="23">
        <f t="shared" si="131"/>
        <v>21</v>
      </c>
      <c r="N138" s="31">
        <f t="shared" si="132"/>
        <v>2.9126213592233011E-2</v>
      </c>
      <c r="O138" s="23"/>
      <c r="P138" s="23">
        <v>21</v>
      </c>
      <c r="Q138" s="23"/>
      <c r="R138" s="23"/>
      <c r="S138" s="23"/>
      <c r="T138" s="23"/>
      <c r="U138" s="23"/>
      <c r="V138" s="23"/>
      <c r="W138" s="23"/>
      <c r="X138" s="24">
        <v>20170105</v>
      </c>
      <c r="Y138" s="22">
        <v>3</v>
      </c>
      <c r="Z138" s="22" t="s">
        <v>38</v>
      </c>
      <c r="AA138" s="22"/>
      <c r="AB138" s="22" t="str">
        <f t="shared" si="133"/>
        <v>타이손</v>
      </c>
      <c r="AC138" s="45" t="s">
        <v>912</v>
      </c>
      <c r="AD138" s="47" t="str">
        <f t="shared" si="134"/>
        <v/>
      </c>
      <c r="AE138" s="48">
        <f t="shared" si="135"/>
        <v>0</v>
      </c>
    </row>
    <row r="139" spans="1:31" s="25" customFormat="1" ht="25.5" customHeight="1">
      <c r="A139" s="21">
        <v>9</v>
      </c>
      <c r="B139" s="22">
        <f t="shared" si="128"/>
        <v>1</v>
      </c>
      <c r="C139" s="22">
        <v>9</v>
      </c>
      <c r="D139" s="22" t="s">
        <v>913</v>
      </c>
      <c r="E139" s="22" t="s">
        <v>897</v>
      </c>
      <c r="F139" s="22" t="s">
        <v>988</v>
      </c>
      <c r="G139" s="22" t="s">
        <v>958</v>
      </c>
      <c r="H139" s="22" t="s">
        <v>932</v>
      </c>
      <c r="I139" s="32"/>
      <c r="J139" s="23">
        <f t="shared" si="129"/>
        <v>900</v>
      </c>
      <c r="K139" s="30" t="str">
        <f t="shared" si="130"/>
        <v/>
      </c>
      <c r="L139" s="23">
        <v>900</v>
      </c>
      <c r="M139" s="23">
        <f t="shared" si="131"/>
        <v>0</v>
      </c>
      <c r="N139" s="31">
        <f t="shared" si="132"/>
        <v>0</v>
      </c>
      <c r="O139" s="23"/>
      <c r="P139" s="23"/>
      <c r="Q139" s="23"/>
      <c r="R139" s="23"/>
      <c r="S139" s="23"/>
      <c r="T139" s="23"/>
      <c r="U139" s="23"/>
      <c r="V139" s="23"/>
      <c r="W139" s="23"/>
      <c r="X139" s="24">
        <v>20170109</v>
      </c>
      <c r="Y139" s="22">
        <v>1</v>
      </c>
      <c r="Z139" s="22" t="s">
        <v>39</v>
      </c>
      <c r="AA139" s="22"/>
      <c r="AB139" s="22" t="str">
        <f t="shared" si="133"/>
        <v>김연빈</v>
      </c>
      <c r="AC139" s="45" t="s">
        <v>923</v>
      </c>
      <c r="AD139" s="47" t="str">
        <f t="shared" ref="AD139" si="142">IF(AE139=0,"",AE139)</f>
        <v/>
      </c>
      <c r="AE139" s="48">
        <f t="shared" ref="AE139" si="143">IF(F139="",0,VLOOKUP(F139,제품피치,2))</f>
        <v>0</v>
      </c>
    </row>
    <row r="140" spans="1:31" s="25" customFormat="1" ht="25.5" customHeight="1">
      <c r="A140" s="21">
        <v>10</v>
      </c>
      <c r="B140" s="22">
        <f t="shared" si="128"/>
        <v>1</v>
      </c>
      <c r="C140" s="22">
        <v>9</v>
      </c>
      <c r="D140" s="22" t="s">
        <v>913</v>
      </c>
      <c r="E140" s="22" t="s">
        <v>897</v>
      </c>
      <c r="F140" s="22" t="s">
        <v>988</v>
      </c>
      <c r="G140" s="22" t="s">
        <v>958</v>
      </c>
      <c r="H140" s="22" t="s">
        <v>932</v>
      </c>
      <c r="I140" s="32"/>
      <c r="J140" s="23">
        <f t="shared" si="129"/>
        <v>2100</v>
      </c>
      <c r="K140" s="30" t="str">
        <f t="shared" si="130"/>
        <v/>
      </c>
      <c r="L140" s="23">
        <v>2100</v>
      </c>
      <c r="M140" s="23">
        <f t="shared" si="131"/>
        <v>0</v>
      </c>
      <c r="N140" s="31">
        <f t="shared" si="132"/>
        <v>0</v>
      </c>
      <c r="O140" s="23"/>
      <c r="P140" s="23"/>
      <c r="Q140" s="23"/>
      <c r="R140" s="23"/>
      <c r="S140" s="23"/>
      <c r="T140" s="23"/>
      <c r="U140" s="23"/>
      <c r="V140" s="23"/>
      <c r="W140" s="23"/>
      <c r="X140" s="24">
        <v>20170109</v>
      </c>
      <c r="Y140" s="22">
        <v>1</v>
      </c>
      <c r="Z140" s="22" t="s">
        <v>38</v>
      </c>
      <c r="AA140" s="22"/>
      <c r="AB140" s="22" t="str">
        <f t="shared" si="133"/>
        <v>타이손</v>
      </c>
      <c r="AC140" s="45" t="s">
        <v>923</v>
      </c>
      <c r="AD140" s="47" t="str">
        <f t="shared" ref="AD140" si="144">IF(AE140=0,"",AE140)</f>
        <v/>
      </c>
      <c r="AE140" s="48">
        <f t="shared" ref="AE140" si="145">IF(F140="",0,VLOOKUP(F140,제품피치,2))</f>
        <v>0</v>
      </c>
    </row>
    <row r="141" spans="1:31" s="25" customFormat="1" ht="25.5" customHeight="1">
      <c r="A141" s="21">
        <v>11</v>
      </c>
      <c r="B141" s="22">
        <f t="shared" si="128"/>
        <v>1</v>
      </c>
      <c r="C141" s="22">
        <v>9</v>
      </c>
      <c r="D141" s="22" t="s">
        <v>913</v>
      </c>
      <c r="E141" s="22" t="s">
        <v>891</v>
      </c>
      <c r="F141" s="22" t="s">
        <v>987</v>
      </c>
      <c r="G141" s="22" t="s">
        <v>941</v>
      </c>
      <c r="H141" s="22" t="s">
        <v>932</v>
      </c>
      <c r="I141" s="32"/>
      <c r="J141" s="23">
        <f t="shared" si="129"/>
        <v>1612</v>
      </c>
      <c r="K141" s="30" t="str">
        <f t="shared" si="130"/>
        <v/>
      </c>
      <c r="L141" s="23">
        <v>1573</v>
      </c>
      <c r="M141" s="23">
        <f t="shared" si="131"/>
        <v>39</v>
      </c>
      <c r="N141" s="31">
        <f t="shared" si="132"/>
        <v>2.4193548387096774E-2</v>
      </c>
      <c r="O141" s="23"/>
      <c r="P141" s="23"/>
      <c r="Q141" s="23"/>
      <c r="R141" s="23"/>
      <c r="S141" s="23">
        <v>39</v>
      </c>
      <c r="T141" s="23"/>
      <c r="U141" s="23"/>
      <c r="V141" s="23"/>
      <c r="W141" s="23"/>
      <c r="X141" s="24">
        <v>20170109</v>
      </c>
      <c r="Y141" s="22">
        <v>7</v>
      </c>
      <c r="Z141" s="22" t="s">
        <v>39</v>
      </c>
      <c r="AA141" s="22"/>
      <c r="AB141" s="22" t="str">
        <f t="shared" si="133"/>
        <v>김연빈</v>
      </c>
      <c r="AC141" s="45" t="s">
        <v>923</v>
      </c>
      <c r="AD141" s="47">
        <f t="shared" ref="AD141" si="146">IF(AE141=0,"",AE141)</f>
        <v>0.5</v>
      </c>
      <c r="AE141" s="48">
        <f t="shared" ref="AE141" si="147">IF(F141="",0,VLOOKUP(F141,제품피치,2))</f>
        <v>0.5</v>
      </c>
    </row>
    <row r="142" spans="1:31" s="25" customFormat="1" ht="25.5" customHeight="1">
      <c r="A142" s="21">
        <v>12</v>
      </c>
      <c r="B142" s="22">
        <f t="shared" si="128"/>
        <v>1</v>
      </c>
      <c r="C142" s="22">
        <v>9</v>
      </c>
      <c r="D142" s="22" t="s">
        <v>913</v>
      </c>
      <c r="E142" s="22" t="s">
        <v>891</v>
      </c>
      <c r="F142" s="22" t="s">
        <v>987</v>
      </c>
      <c r="G142" s="22" t="s">
        <v>941</v>
      </c>
      <c r="H142" s="22" t="s">
        <v>932</v>
      </c>
      <c r="I142" s="32"/>
      <c r="J142" s="23">
        <f t="shared" si="129"/>
        <v>2200</v>
      </c>
      <c r="K142" s="30" t="str">
        <f t="shared" si="130"/>
        <v/>
      </c>
      <c r="L142" s="23">
        <v>2094</v>
      </c>
      <c r="M142" s="23">
        <f t="shared" si="131"/>
        <v>106</v>
      </c>
      <c r="N142" s="31">
        <f t="shared" si="132"/>
        <v>4.818181818181818E-2</v>
      </c>
      <c r="O142" s="23">
        <v>16</v>
      </c>
      <c r="P142" s="23"/>
      <c r="Q142" s="23"/>
      <c r="R142" s="23"/>
      <c r="S142" s="23">
        <v>90</v>
      </c>
      <c r="T142" s="23"/>
      <c r="U142" s="23"/>
      <c r="V142" s="23"/>
      <c r="W142" s="23"/>
      <c r="X142" s="24">
        <v>20170109</v>
      </c>
      <c r="Y142" s="22">
        <v>7</v>
      </c>
      <c r="Z142" s="22" t="s">
        <v>38</v>
      </c>
      <c r="AA142" s="22"/>
      <c r="AB142" s="22" t="str">
        <f t="shared" si="133"/>
        <v>타이손</v>
      </c>
      <c r="AC142" s="45" t="s">
        <v>923</v>
      </c>
      <c r="AD142" s="47">
        <f t="shared" ref="AD142" si="148">IF(AE142=0,"",AE142)</f>
        <v>0.5</v>
      </c>
      <c r="AE142" s="48">
        <f t="shared" ref="AE142" si="149">IF(F142="",0,VLOOKUP(F142,제품피치,2))</f>
        <v>0.5</v>
      </c>
    </row>
    <row r="143" spans="1:31" s="25" customFormat="1" ht="25.5" customHeight="1">
      <c r="A143" s="21">
        <v>13</v>
      </c>
      <c r="B143" s="22">
        <f t="shared" si="128"/>
        <v>1</v>
      </c>
      <c r="C143" s="22">
        <v>9</v>
      </c>
      <c r="D143" s="22" t="s">
        <v>913</v>
      </c>
      <c r="E143" s="22" t="s">
        <v>899</v>
      </c>
      <c r="F143" s="22" t="s">
        <v>986</v>
      </c>
      <c r="G143" s="22">
        <v>7301</v>
      </c>
      <c r="H143" s="22" t="s">
        <v>932</v>
      </c>
      <c r="I143" s="32"/>
      <c r="J143" s="23">
        <f t="shared" si="129"/>
        <v>522</v>
      </c>
      <c r="K143" s="30" t="str">
        <f t="shared" si="130"/>
        <v/>
      </c>
      <c r="L143" s="23">
        <v>520</v>
      </c>
      <c r="M143" s="23">
        <f t="shared" si="131"/>
        <v>2</v>
      </c>
      <c r="N143" s="31">
        <f t="shared" si="132"/>
        <v>3.8314176245210726E-3</v>
      </c>
      <c r="O143" s="23"/>
      <c r="P143" s="23"/>
      <c r="Q143" s="23"/>
      <c r="R143" s="23"/>
      <c r="S143" s="23"/>
      <c r="T143" s="23">
        <v>2</v>
      </c>
      <c r="U143" s="23"/>
      <c r="V143" s="23"/>
      <c r="W143" s="23"/>
      <c r="X143" s="24">
        <v>20170109</v>
      </c>
      <c r="Y143" s="22">
        <v>8</v>
      </c>
      <c r="Z143" s="22" t="s">
        <v>39</v>
      </c>
      <c r="AA143" s="22"/>
      <c r="AB143" s="22" t="str">
        <f t="shared" si="133"/>
        <v>김연빈</v>
      </c>
      <c r="AC143" s="45" t="s">
        <v>923</v>
      </c>
      <c r="AD143" s="47">
        <f t="shared" ref="AD143" si="150">IF(AE143=0,"",AE143)</f>
        <v>0.5</v>
      </c>
      <c r="AE143" s="48">
        <f t="shared" ref="AE143" si="151">IF(F143="",0,VLOOKUP(F143,제품피치,2))</f>
        <v>0.5</v>
      </c>
    </row>
    <row r="144" spans="1:31" s="25" customFormat="1" ht="25.5" customHeight="1" thickBot="1">
      <c r="A144" s="21">
        <v>14</v>
      </c>
      <c r="B144" s="22">
        <f t="shared" si="128"/>
        <v>1</v>
      </c>
      <c r="C144" s="22">
        <v>9</v>
      </c>
      <c r="D144" s="22" t="s">
        <v>913</v>
      </c>
      <c r="E144" s="22" t="s">
        <v>899</v>
      </c>
      <c r="F144" s="22" t="s">
        <v>986</v>
      </c>
      <c r="G144" s="22">
        <v>7301</v>
      </c>
      <c r="H144" s="22" t="s">
        <v>932</v>
      </c>
      <c r="I144" s="32"/>
      <c r="J144" s="23">
        <f t="shared" si="129"/>
        <v>2296</v>
      </c>
      <c r="K144" s="30" t="str">
        <f t="shared" si="130"/>
        <v/>
      </c>
      <c r="L144" s="23">
        <v>2270</v>
      </c>
      <c r="M144" s="23">
        <f t="shared" si="131"/>
        <v>26</v>
      </c>
      <c r="N144" s="31">
        <f t="shared" si="132"/>
        <v>1.1324041811846691E-2</v>
      </c>
      <c r="O144" s="23"/>
      <c r="P144" s="23"/>
      <c r="Q144" s="23"/>
      <c r="R144" s="23"/>
      <c r="S144" s="23"/>
      <c r="T144" s="23">
        <v>26</v>
      </c>
      <c r="U144" s="23"/>
      <c r="V144" s="23"/>
      <c r="W144" s="23"/>
      <c r="X144" s="24">
        <v>20170109</v>
      </c>
      <c r="Y144" s="22">
        <v>8</v>
      </c>
      <c r="Z144" s="22" t="s">
        <v>38</v>
      </c>
      <c r="AA144" s="22"/>
      <c r="AB144" s="22" t="str">
        <f t="shared" si="133"/>
        <v>타이손</v>
      </c>
      <c r="AC144" s="45" t="s">
        <v>923</v>
      </c>
      <c r="AD144" s="47">
        <f t="shared" si="134"/>
        <v>0.5</v>
      </c>
      <c r="AE144" s="48">
        <f t="shared" si="135"/>
        <v>0.5</v>
      </c>
    </row>
    <row r="145" spans="1:31" s="27" customFormat="1" ht="21" customHeight="1" thickTop="1">
      <c r="A145" s="81" t="s">
        <v>32</v>
      </c>
      <c r="B145" s="82"/>
      <c r="C145" s="82"/>
      <c r="D145" s="82"/>
      <c r="E145" s="82"/>
      <c r="F145" s="82"/>
      <c r="G145" s="82"/>
      <c r="H145" s="58"/>
      <c r="I145" s="85">
        <f>SUM(I131:I144)</f>
        <v>0</v>
      </c>
      <c r="J145" s="85">
        <f>SUM(J131:J144)</f>
        <v>28757</v>
      </c>
      <c r="K145" s="85">
        <f>SUM(K131:K144)</f>
        <v>0</v>
      </c>
      <c r="L145" s="85">
        <f>SUM(L131:L144)</f>
        <v>26981</v>
      </c>
      <c r="M145" s="85">
        <f>SUM(M131:M144)</f>
        <v>1776</v>
      </c>
      <c r="N145" s="87">
        <f>M145/J145</f>
        <v>6.1758876099732241E-2</v>
      </c>
      <c r="O145" s="26">
        <f t="shared" ref="O145" si="152">SUM( O131:O144)</f>
        <v>278</v>
      </c>
      <c r="P145" s="26">
        <f t="shared" ref="P145" si="153">SUM( P131:P144)</f>
        <v>21</v>
      </c>
      <c r="Q145" s="26">
        <f t="shared" ref="Q145" si="154">SUM( Q131:Q144)</f>
        <v>0</v>
      </c>
      <c r="R145" s="26">
        <f t="shared" ref="R145" si="155">SUM( R131:R144)</f>
        <v>0</v>
      </c>
      <c r="S145" s="26">
        <f t="shared" ref="S145" si="156">SUM( S131:S144)</f>
        <v>420</v>
      </c>
      <c r="T145" s="26">
        <f t="shared" ref="T145" si="157">SUM( T131:T144)</f>
        <v>724</v>
      </c>
      <c r="U145" s="26">
        <f t="shared" ref="U145" si="158">SUM( U131:U144)</f>
        <v>306</v>
      </c>
      <c r="V145" s="26">
        <f t="shared" ref="V145" si="159">SUM( V131:V144)</f>
        <v>0</v>
      </c>
      <c r="W145" s="26">
        <f t="shared" ref="W145" si="160">SUM( W131:W144)</f>
        <v>27</v>
      </c>
      <c r="X145" s="88"/>
      <c r="Y145" s="82"/>
      <c r="Z145" s="58"/>
      <c r="AA145" s="89"/>
      <c r="AB145" s="57"/>
      <c r="AC145" s="58"/>
      <c r="AD145" s="61"/>
      <c r="AE145" s="25"/>
    </row>
    <row r="146" spans="1:31" s="27" customFormat="1" ht="20.25">
      <c r="A146" s="83"/>
      <c r="B146" s="84"/>
      <c r="C146" s="84"/>
      <c r="D146" s="84"/>
      <c r="E146" s="84"/>
      <c r="F146" s="84"/>
      <c r="G146" s="84"/>
      <c r="H146" s="60"/>
      <c r="I146" s="86"/>
      <c r="J146" s="86"/>
      <c r="K146" s="86"/>
      <c r="L146" s="86"/>
      <c r="M146" s="86"/>
      <c r="N146" s="86"/>
      <c r="O146" s="55">
        <f t="shared" ref="O146:W146" si="161">IFERROR(O145/$M145,"")</f>
        <v>0.15653153153153154</v>
      </c>
      <c r="P146" s="55">
        <f t="shared" si="161"/>
        <v>1.1824324324324325E-2</v>
      </c>
      <c r="Q146" s="55">
        <f t="shared" si="161"/>
        <v>0</v>
      </c>
      <c r="R146" s="55">
        <f t="shared" si="161"/>
        <v>0</v>
      </c>
      <c r="S146" s="55">
        <f t="shared" si="161"/>
        <v>0.23648648648648649</v>
      </c>
      <c r="T146" s="55">
        <f t="shared" si="161"/>
        <v>0.40765765765765766</v>
      </c>
      <c r="U146" s="55">
        <f t="shared" si="161"/>
        <v>0.17229729729729729</v>
      </c>
      <c r="V146" s="55">
        <f t="shared" si="161"/>
        <v>0</v>
      </c>
      <c r="W146" s="55">
        <f t="shared" si="161"/>
        <v>1.5202702702702704E-2</v>
      </c>
      <c r="X146" s="59"/>
      <c r="Y146" s="84"/>
      <c r="Z146" s="60"/>
      <c r="AA146" s="86"/>
      <c r="AB146" s="59"/>
      <c r="AC146" s="60"/>
      <c r="AD146" s="62"/>
      <c r="AE146" s="25"/>
    </row>
    <row r="147" spans="1:31" s="28" customFormat="1" ht="10.5" customHeight="1" thickBot="1">
      <c r="A147" s="63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5"/>
      <c r="AE147" s="25"/>
    </row>
    <row r="148" spans="1:31" s="28" customFormat="1" ht="24.75" customHeight="1">
      <c r="A148" s="66" t="s">
        <v>33</v>
      </c>
      <c r="B148" s="67"/>
      <c r="C148" s="68"/>
      <c r="D148" s="75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76"/>
      <c r="AE148" s="25"/>
    </row>
    <row r="149" spans="1:31" s="28" customFormat="1" ht="24.75" customHeight="1">
      <c r="A149" s="69"/>
      <c r="B149" s="70"/>
      <c r="C149" s="71"/>
      <c r="D149" s="77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8"/>
      <c r="AE149" s="16"/>
    </row>
    <row r="150" spans="1:31" s="28" customFormat="1" ht="24.75" customHeight="1">
      <c r="A150" s="69"/>
      <c r="B150" s="70"/>
      <c r="C150" s="71"/>
      <c r="D150" s="77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8"/>
      <c r="AE150" s="16"/>
    </row>
    <row r="151" spans="1:31" s="28" customFormat="1" ht="24.75" customHeight="1">
      <c r="A151" s="69"/>
      <c r="B151" s="70"/>
      <c r="C151" s="71"/>
      <c r="D151" s="77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8"/>
      <c r="AE151" s="16"/>
    </row>
    <row r="152" spans="1:31" s="28" customFormat="1" ht="24.75" customHeight="1">
      <c r="A152" s="69"/>
      <c r="B152" s="70"/>
      <c r="C152" s="71"/>
      <c r="D152" s="77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8"/>
      <c r="AE152" s="16"/>
    </row>
    <row r="153" spans="1:31" ht="24.75" customHeight="1" thickBot="1">
      <c r="A153" s="72"/>
      <c r="B153" s="73"/>
      <c r="C153" s="74"/>
      <c r="D153" s="79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80"/>
    </row>
    <row r="154" spans="1:31" ht="17.25" thickBot="1"/>
    <row r="155" spans="1:31" s="16" customFormat="1" ht="33" customHeight="1">
      <c r="A155" s="90">
        <v>1</v>
      </c>
      <c r="B155" s="91"/>
      <c r="C155" s="91"/>
      <c r="D155" s="91"/>
      <c r="E155" s="91"/>
      <c r="F155" s="92" t="s">
        <v>40</v>
      </c>
      <c r="G155" s="92"/>
      <c r="H155" s="92"/>
      <c r="I155" s="92"/>
      <c r="J155" s="92"/>
      <c r="K155" s="93"/>
      <c r="L155" s="94" t="s">
        <v>0</v>
      </c>
      <c r="M155" s="95"/>
      <c r="N155" s="15"/>
      <c r="O155" s="94" t="s">
        <v>1</v>
      </c>
      <c r="P155" s="96"/>
      <c r="Q155" s="96"/>
      <c r="R155" s="96"/>
      <c r="S155" s="96"/>
      <c r="T155" s="96"/>
      <c r="U155" s="96"/>
      <c r="V155" s="96"/>
      <c r="W155" s="95"/>
      <c r="X155" s="94" t="s">
        <v>2</v>
      </c>
      <c r="Y155" s="96"/>
      <c r="Z155" s="95"/>
      <c r="AA155" s="97" t="s">
        <v>3</v>
      </c>
      <c r="AB155" s="99" t="s">
        <v>4</v>
      </c>
      <c r="AC155" s="101" t="s">
        <v>5</v>
      </c>
      <c r="AD155" s="103" t="s">
        <v>793</v>
      </c>
    </row>
    <row r="156" spans="1:31" s="16" customFormat="1" ht="45" customHeight="1" thickBot="1">
      <c r="A156" s="17" t="s">
        <v>6</v>
      </c>
      <c r="B156" s="18" t="s">
        <v>7</v>
      </c>
      <c r="C156" s="18" t="s">
        <v>8</v>
      </c>
      <c r="D156" s="18" t="s">
        <v>9</v>
      </c>
      <c r="E156" s="18" t="s">
        <v>10</v>
      </c>
      <c r="F156" s="18" t="s">
        <v>11</v>
      </c>
      <c r="G156" s="18" t="s">
        <v>12</v>
      </c>
      <c r="H156" s="18" t="s">
        <v>13</v>
      </c>
      <c r="I156" s="33" t="s">
        <v>36</v>
      </c>
      <c r="J156" s="18" t="s">
        <v>0</v>
      </c>
      <c r="K156" s="18" t="s">
        <v>37</v>
      </c>
      <c r="L156" s="18" t="s">
        <v>14</v>
      </c>
      <c r="M156" s="18" t="s">
        <v>15</v>
      </c>
      <c r="N156" s="19" t="s">
        <v>16</v>
      </c>
      <c r="O156" s="18" t="s">
        <v>17</v>
      </c>
      <c r="P156" s="18" t="s">
        <v>18</v>
      </c>
      <c r="Q156" s="18" t="s">
        <v>19</v>
      </c>
      <c r="R156" s="18" t="s">
        <v>20</v>
      </c>
      <c r="S156" s="18" t="s">
        <v>21</v>
      </c>
      <c r="T156" s="18" t="s">
        <v>22</v>
      </c>
      <c r="U156" s="18" t="s">
        <v>23</v>
      </c>
      <c r="V156" s="20" t="s">
        <v>34</v>
      </c>
      <c r="W156" s="18" t="s">
        <v>25</v>
      </c>
      <c r="X156" s="18" t="s">
        <v>26</v>
      </c>
      <c r="Y156" s="18" t="s">
        <v>27</v>
      </c>
      <c r="Z156" s="18" t="s">
        <v>28</v>
      </c>
      <c r="AA156" s="98"/>
      <c r="AB156" s="100"/>
      <c r="AC156" s="102"/>
      <c r="AD156" s="104"/>
    </row>
    <row r="157" spans="1:31" s="25" customFormat="1" ht="25.5" customHeight="1">
      <c r="A157" s="21">
        <v>1</v>
      </c>
      <c r="B157" s="22">
        <f t="shared" ref="B157:B175" si="162">$A$1</f>
        <v>1</v>
      </c>
      <c r="C157" s="22">
        <v>10</v>
      </c>
      <c r="D157" s="22" t="s">
        <v>992</v>
      </c>
      <c r="E157" s="22" t="s">
        <v>995</v>
      </c>
      <c r="F157" s="22" t="s">
        <v>996</v>
      </c>
      <c r="G157" s="22">
        <v>7301</v>
      </c>
      <c r="H157" s="22" t="s">
        <v>932</v>
      </c>
      <c r="I157" s="32"/>
      <c r="J157" s="23">
        <f t="shared" ref="J157:J175" si="163">L157+M157</f>
        <v>3180</v>
      </c>
      <c r="K157" s="30" t="str">
        <f t="shared" ref="K157:K175" si="164">IF(OR(I157=0,J157=0),"",I157-J157)</f>
        <v/>
      </c>
      <c r="L157" s="23">
        <v>3180</v>
      </c>
      <c r="M157" s="23">
        <f t="shared" ref="M157:M175" si="165">SUBTOTAL(9,O157:W157)</f>
        <v>0</v>
      </c>
      <c r="N157" s="31">
        <f t="shared" ref="N157:N175" si="166">IF(L157="",0,M157/J157)</f>
        <v>0</v>
      </c>
      <c r="O157" s="23"/>
      <c r="P157" s="23"/>
      <c r="Q157" s="23"/>
      <c r="R157" s="23"/>
      <c r="S157" s="23"/>
      <c r="T157" s="23"/>
      <c r="U157" s="23"/>
      <c r="V157" s="23"/>
      <c r="W157" s="23"/>
      <c r="X157" s="24">
        <v>20160817</v>
      </c>
      <c r="Y157" s="22">
        <v>2</v>
      </c>
      <c r="Z157" s="22" t="s">
        <v>39</v>
      </c>
      <c r="AA157" s="22"/>
      <c r="AB157" s="22" t="str">
        <f t="shared" ref="AB157:AB175" si="167">IF(Z157="A","김연빈","타이손")</f>
        <v>김연빈</v>
      </c>
      <c r="AC157" s="45" t="s">
        <v>942</v>
      </c>
      <c r="AD157" s="47" t="str">
        <f t="shared" ref="AD157:AD175" si="168">IF(AE157=0,"",AE157)</f>
        <v/>
      </c>
      <c r="AE157" s="48">
        <f t="shared" ref="AE157:AE175" si="169">IF(F157="",0,VLOOKUP(F157,제품피치,2))</f>
        <v>0</v>
      </c>
    </row>
    <row r="158" spans="1:31" s="25" customFormat="1" ht="25.5" customHeight="1">
      <c r="A158" s="21">
        <v>2</v>
      </c>
      <c r="B158" s="22">
        <f t="shared" si="162"/>
        <v>1</v>
      </c>
      <c r="C158" s="22">
        <v>10</v>
      </c>
      <c r="D158" s="22" t="s">
        <v>992</v>
      </c>
      <c r="E158" s="22" t="s">
        <v>993</v>
      </c>
      <c r="F158" s="22" t="s">
        <v>994</v>
      </c>
      <c r="G158" s="22">
        <v>7301</v>
      </c>
      <c r="H158" s="22" t="s">
        <v>932</v>
      </c>
      <c r="I158" s="32"/>
      <c r="J158" s="23">
        <f t="shared" si="163"/>
        <v>4520</v>
      </c>
      <c r="K158" s="30" t="str">
        <f t="shared" si="164"/>
        <v/>
      </c>
      <c r="L158" s="23">
        <v>4520</v>
      </c>
      <c r="M158" s="23">
        <f t="shared" si="165"/>
        <v>0</v>
      </c>
      <c r="N158" s="31">
        <f t="shared" si="166"/>
        <v>0</v>
      </c>
      <c r="O158" s="23"/>
      <c r="P158" s="23"/>
      <c r="Q158" s="23"/>
      <c r="R158" s="23"/>
      <c r="S158" s="23"/>
      <c r="T158" s="23"/>
      <c r="U158" s="23"/>
      <c r="V158" s="23"/>
      <c r="W158" s="23"/>
      <c r="X158" s="24">
        <v>20161109</v>
      </c>
      <c r="Y158" s="22">
        <v>3</v>
      </c>
      <c r="Z158" s="22" t="s">
        <v>38</v>
      </c>
      <c r="AA158" s="22"/>
      <c r="AB158" s="22" t="str">
        <f t="shared" si="167"/>
        <v>타이손</v>
      </c>
      <c r="AC158" s="45" t="s">
        <v>942</v>
      </c>
      <c r="AD158" s="47" t="str">
        <f t="shared" ref="AD158" si="170">IF(AE158=0,"",AE158)</f>
        <v/>
      </c>
      <c r="AE158" s="48">
        <f t="shared" ref="AE158" si="171">IF(F158="",0,VLOOKUP(F158,제품피치,2))</f>
        <v>0</v>
      </c>
    </row>
    <row r="159" spans="1:31" s="25" customFormat="1" ht="25.5" customHeight="1">
      <c r="A159" s="21">
        <v>3</v>
      </c>
      <c r="B159" s="22">
        <f t="shared" si="162"/>
        <v>1</v>
      </c>
      <c r="C159" s="22">
        <v>10</v>
      </c>
      <c r="D159" s="22" t="s">
        <v>921</v>
      </c>
      <c r="E159" s="22" t="s">
        <v>892</v>
      </c>
      <c r="F159" s="22" t="s">
        <v>951</v>
      </c>
      <c r="G159" s="22" t="s">
        <v>948</v>
      </c>
      <c r="H159" s="22" t="s">
        <v>927</v>
      </c>
      <c r="I159" s="32"/>
      <c r="J159" s="23">
        <f t="shared" si="163"/>
        <v>1375</v>
      </c>
      <c r="K159" s="30" t="str">
        <f t="shared" si="164"/>
        <v/>
      </c>
      <c r="L159" s="23">
        <v>1011</v>
      </c>
      <c r="M159" s="23">
        <f t="shared" si="165"/>
        <v>364</v>
      </c>
      <c r="N159" s="31">
        <f t="shared" si="166"/>
        <v>0.2647272727272727</v>
      </c>
      <c r="O159" s="23">
        <v>160</v>
      </c>
      <c r="P159" s="23"/>
      <c r="Q159" s="23"/>
      <c r="R159" s="23"/>
      <c r="S159" s="23">
        <v>25</v>
      </c>
      <c r="T159" s="23">
        <v>103</v>
      </c>
      <c r="U159" s="23">
        <v>76</v>
      </c>
      <c r="V159" s="23"/>
      <c r="W159" s="23"/>
      <c r="X159" s="24">
        <v>20161219</v>
      </c>
      <c r="Y159" s="22">
        <v>6</v>
      </c>
      <c r="Z159" s="22" t="s">
        <v>39</v>
      </c>
      <c r="AA159" s="22"/>
      <c r="AB159" s="22" t="str">
        <f t="shared" si="167"/>
        <v>김연빈</v>
      </c>
      <c r="AC159" s="45" t="s">
        <v>912</v>
      </c>
      <c r="AD159" s="47">
        <f t="shared" ref="AD159" si="172">IF(AE159=0,"",AE159)</f>
        <v>0.5</v>
      </c>
      <c r="AE159" s="48">
        <f t="shared" ref="AE159" si="173">IF(F159="",0,VLOOKUP(F159,제품피치,2))</f>
        <v>0.5</v>
      </c>
    </row>
    <row r="160" spans="1:31" s="25" customFormat="1" ht="25.5" customHeight="1">
      <c r="A160" s="21">
        <v>4</v>
      </c>
      <c r="B160" s="22">
        <f t="shared" si="162"/>
        <v>1</v>
      </c>
      <c r="C160" s="22">
        <v>10</v>
      </c>
      <c r="D160" s="22" t="s">
        <v>924</v>
      </c>
      <c r="E160" s="22" t="s">
        <v>970</v>
      </c>
      <c r="F160" s="22" t="s">
        <v>983</v>
      </c>
      <c r="G160" s="22">
        <v>7301</v>
      </c>
      <c r="H160" s="22" t="s">
        <v>984</v>
      </c>
      <c r="I160" s="32"/>
      <c r="J160" s="23">
        <f t="shared" si="163"/>
        <v>267</v>
      </c>
      <c r="K160" s="30" t="str">
        <f t="shared" si="164"/>
        <v/>
      </c>
      <c r="L160" s="23">
        <v>207</v>
      </c>
      <c r="M160" s="23">
        <f t="shared" si="165"/>
        <v>60</v>
      </c>
      <c r="N160" s="31">
        <f t="shared" si="166"/>
        <v>0.2247191011235955</v>
      </c>
      <c r="O160" s="23">
        <v>19</v>
      </c>
      <c r="P160" s="23"/>
      <c r="Q160" s="23"/>
      <c r="R160" s="23"/>
      <c r="S160" s="23">
        <v>41</v>
      </c>
      <c r="T160" s="23"/>
      <c r="U160" s="23"/>
      <c r="V160" s="23"/>
      <c r="W160" s="23"/>
      <c r="X160" s="24">
        <v>20161220</v>
      </c>
      <c r="Y160" s="22">
        <v>9</v>
      </c>
      <c r="Z160" s="22" t="s">
        <v>38</v>
      </c>
      <c r="AA160" s="22"/>
      <c r="AB160" s="22" t="str">
        <f t="shared" si="167"/>
        <v>타이손</v>
      </c>
      <c r="AC160" s="45" t="s">
        <v>912</v>
      </c>
      <c r="AD160" s="47" t="str">
        <f t="shared" ref="AD160:AD164" si="174">IF(AE160=0,"",AE160)</f>
        <v/>
      </c>
      <c r="AE160" s="48">
        <f t="shared" ref="AE160:AE164" si="175">IF(F160="",0,VLOOKUP(F160,제품피치,2))</f>
        <v>0</v>
      </c>
    </row>
    <row r="161" spans="1:31" s="25" customFormat="1" ht="25.5" customHeight="1">
      <c r="A161" s="21">
        <v>5</v>
      </c>
      <c r="B161" s="22">
        <f t="shared" si="162"/>
        <v>1</v>
      </c>
      <c r="C161" s="22">
        <v>10</v>
      </c>
      <c r="D161" s="22" t="s">
        <v>921</v>
      </c>
      <c r="E161" s="22" t="s">
        <v>892</v>
      </c>
      <c r="F161" s="22" t="s">
        <v>951</v>
      </c>
      <c r="G161" s="22" t="s">
        <v>948</v>
      </c>
      <c r="H161" s="22" t="s">
        <v>927</v>
      </c>
      <c r="I161" s="32"/>
      <c r="J161" s="23">
        <f t="shared" si="163"/>
        <v>2718</v>
      </c>
      <c r="K161" s="30" t="str">
        <f t="shared" si="164"/>
        <v/>
      </c>
      <c r="L161" s="23">
        <v>2000</v>
      </c>
      <c r="M161" s="23">
        <f t="shared" si="165"/>
        <v>718</v>
      </c>
      <c r="N161" s="31">
        <f t="shared" si="166"/>
        <v>0.26416482707873434</v>
      </c>
      <c r="O161" s="23">
        <v>321</v>
      </c>
      <c r="P161" s="23"/>
      <c r="Q161" s="23"/>
      <c r="R161" s="23"/>
      <c r="S161" s="23">
        <v>92</v>
      </c>
      <c r="T161" s="23">
        <v>231</v>
      </c>
      <c r="U161" s="23">
        <v>74</v>
      </c>
      <c r="V161" s="23"/>
      <c r="W161" s="23"/>
      <c r="X161" s="24">
        <v>20161221</v>
      </c>
      <c r="Y161" s="22">
        <v>6</v>
      </c>
      <c r="Z161" s="22" t="s">
        <v>39</v>
      </c>
      <c r="AA161" s="22"/>
      <c r="AB161" s="22" t="str">
        <f t="shared" si="167"/>
        <v>김연빈</v>
      </c>
      <c r="AC161" s="45" t="s">
        <v>30</v>
      </c>
      <c r="AD161" s="47">
        <f t="shared" si="174"/>
        <v>0.5</v>
      </c>
      <c r="AE161" s="48">
        <f t="shared" si="175"/>
        <v>0.5</v>
      </c>
    </row>
    <row r="162" spans="1:31" s="25" customFormat="1" ht="25.5" customHeight="1">
      <c r="A162" s="21">
        <v>6</v>
      </c>
      <c r="B162" s="22">
        <f t="shared" si="162"/>
        <v>1</v>
      </c>
      <c r="C162" s="22">
        <v>10</v>
      </c>
      <c r="D162" s="22" t="s">
        <v>921</v>
      </c>
      <c r="E162" s="22" t="s">
        <v>892</v>
      </c>
      <c r="F162" s="22" t="s">
        <v>951</v>
      </c>
      <c r="G162" s="22" t="s">
        <v>948</v>
      </c>
      <c r="H162" s="22" t="s">
        <v>927</v>
      </c>
      <c r="I162" s="32"/>
      <c r="J162" s="23">
        <f t="shared" si="163"/>
        <v>1932</v>
      </c>
      <c r="K162" s="30" t="str">
        <f t="shared" si="164"/>
        <v/>
      </c>
      <c r="L162" s="23">
        <v>1500</v>
      </c>
      <c r="M162" s="23">
        <f t="shared" si="165"/>
        <v>432</v>
      </c>
      <c r="N162" s="31">
        <f t="shared" si="166"/>
        <v>0.2236024844720497</v>
      </c>
      <c r="O162" s="23">
        <v>309</v>
      </c>
      <c r="P162" s="23"/>
      <c r="Q162" s="23"/>
      <c r="R162" s="23"/>
      <c r="S162" s="23">
        <v>21</v>
      </c>
      <c r="T162" s="23">
        <v>83</v>
      </c>
      <c r="U162" s="23">
        <v>19</v>
      </c>
      <c r="V162" s="23"/>
      <c r="W162" s="23"/>
      <c r="X162" s="24">
        <v>20161221</v>
      </c>
      <c r="Y162" s="22">
        <v>6</v>
      </c>
      <c r="Z162" s="22" t="s">
        <v>38</v>
      </c>
      <c r="AA162" s="22"/>
      <c r="AB162" s="22" t="str">
        <f t="shared" si="167"/>
        <v>타이손</v>
      </c>
      <c r="AC162" s="45" t="s">
        <v>41</v>
      </c>
      <c r="AD162" s="47">
        <f t="shared" ref="AD162" si="176">IF(AE162=0,"",AE162)</f>
        <v>0.5</v>
      </c>
      <c r="AE162" s="48">
        <f t="shared" ref="AE162" si="177">IF(F162="",0,VLOOKUP(F162,제품피치,2))</f>
        <v>0.5</v>
      </c>
    </row>
    <row r="163" spans="1:31" s="25" customFormat="1" ht="25.5" customHeight="1">
      <c r="A163" s="21">
        <v>7</v>
      </c>
      <c r="B163" s="22">
        <f t="shared" si="162"/>
        <v>1</v>
      </c>
      <c r="C163" s="22">
        <v>10</v>
      </c>
      <c r="D163" s="22" t="s">
        <v>921</v>
      </c>
      <c r="E163" s="22" t="s">
        <v>897</v>
      </c>
      <c r="F163" s="22" t="s">
        <v>997</v>
      </c>
      <c r="G163" s="22" t="s">
        <v>930</v>
      </c>
      <c r="H163" s="22" t="s">
        <v>927</v>
      </c>
      <c r="I163" s="32"/>
      <c r="J163" s="23">
        <f t="shared" si="163"/>
        <v>5130</v>
      </c>
      <c r="K163" s="30" t="str">
        <f t="shared" si="164"/>
        <v/>
      </c>
      <c r="L163" s="23">
        <v>5130</v>
      </c>
      <c r="M163" s="23">
        <f t="shared" si="165"/>
        <v>0</v>
      </c>
      <c r="N163" s="31">
        <f t="shared" si="166"/>
        <v>0</v>
      </c>
      <c r="O163" s="23"/>
      <c r="P163" s="23"/>
      <c r="Q163" s="23"/>
      <c r="R163" s="23"/>
      <c r="S163" s="23"/>
      <c r="T163" s="23"/>
      <c r="U163" s="23"/>
      <c r="V163" s="23"/>
      <c r="W163" s="23"/>
      <c r="X163" s="24">
        <v>20161228</v>
      </c>
      <c r="Y163" s="22">
        <v>12</v>
      </c>
      <c r="Z163" s="22" t="s">
        <v>39</v>
      </c>
      <c r="AA163" s="22"/>
      <c r="AB163" s="22" t="str">
        <f t="shared" si="167"/>
        <v>김연빈</v>
      </c>
      <c r="AC163" s="45" t="s">
        <v>942</v>
      </c>
      <c r="AD163" s="47">
        <f t="shared" ref="AD163" si="178">IF(AE163=0,"",AE163)</f>
        <v>0.8</v>
      </c>
      <c r="AE163" s="48">
        <f t="shared" ref="AE163" si="179">IF(F163="",0,VLOOKUP(F163,제품피치,2))</f>
        <v>0.8</v>
      </c>
    </row>
    <row r="164" spans="1:31" s="25" customFormat="1" ht="25.5" customHeight="1">
      <c r="A164" s="21">
        <v>8</v>
      </c>
      <c r="B164" s="22">
        <f t="shared" si="162"/>
        <v>1</v>
      </c>
      <c r="C164" s="22">
        <v>10</v>
      </c>
      <c r="D164" s="22" t="s">
        <v>921</v>
      </c>
      <c r="E164" s="22" t="s">
        <v>897</v>
      </c>
      <c r="F164" s="22" t="s">
        <v>997</v>
      </c>
      <c r="G164" s="22" t="s">
        <v>930</v>
      </c>
      <c r="H164" s="22" t="s">
        <v>927</v>
      </c>
      <c r="I164" s="32"/>
      <c r="J164" s="23">
        <f t="shared" si="163"/>
        <v>12500</v>
      </c>
      <c r="K164" s="30" t="str">
        <f t="shared" si="164"/>
        <v/>
      </c>
      <c r="L164" s="23">
        <v>12500</v>
      </c>
      <c r="M164" s="23">
        <f t="shared" si="165"/>
        <v>0</v>
      </c>
      <c r="N164" s="31">
        <f t="shared" si="166"/>
        <v>0</v>
      </c>
      <c r="O164" s="23"/>
      <c r="P164" s="23"/>
      <c r="Q164" s="23"/>
      <c r="R164" s="23"/>
      <c r="S164" s="23"/>
      <c r="T164" s="23"/>
      <c r="U164" s="23"/>
      <c r="V164" s="23"/>
      <c r="W164" s="23"/>
      <c r="X164" s="24">
        <v>20161228</v>
      </c>
      <c r="Y164" s="22">
        <v>12</v>
      </c>
      <c r="Z164" s="22" t="s">
        <v>38</v>
      </c>
      <c r="AA164" s="22"/>
      <c r="AB164" s="22" t="str">
        <f t="shared" si="167"/>
        <v>타이손</v>
      </c>
      <c r="AC164" s="45" t="s">
        <v>942</v>
      </c>
      <c r="AD164" s="47">
        <f t="shared" si="174"/>
        <v>0.8</v>
      </c>
      <c r="AE164" s="48">
        <f t="shared" si="175"/>
        <v>0.8</v>
      </c>
    </row>
    <row r="165" spans="1:31" s="25" customFormat="1" ht="25.5" customHeight="1">
      <c r="A165" s="21">
        <v>9</v>
      </c>
      <c r="B165" s="22">
        <f t="shared" si="162"/>
        <v>1</v>
      </c>
      <c r="C165" s="22">
        <v>10</v>
      </c>
      <c r="D165" s="22" t="s">
        <v>913</v>
      </c>
      <c r="E165" s="22" t="s">
        <v>899</v>
      </c>
      <c r="F165" s="22" t="s">
        <v>975</v>
      </c>
      <c r="G165" s="22" t="s">
        <v>976</v>
      </c>
      <c r="H165" s="22" t="s">
        <v>932</v>
      </c>
      <c r="I165" s="32"/>
      <c r="J165" s="23">
        <f t="shared" si="163"/>
        <v>200</v>
      </c>
      <c r="K165" s="30" t="str">
        <f t="shared" si="164"/>
        <v/>
      </c>
      <c r="L165" s="23">
        <v>200</v>
      </c>
      <c r="M165" s="23">
        <f t="shared" si="165"/>
        <v>0</v>
      </c>
      <c r="N165" s="31">
        <f t="shared" si="166"/>
        <v>0</v>
      </c>
      <c r="O165" s="23"/>
      <c r="P165" s="23"/>
      <c r="Q165" s="23"/>
      <c r="R165" s="23"/>
      <c r="S165" s="23"/>
      <c r="T165" s="23"/>
      <c r="U165" s="23"/>
      <c r="V165" s="23"/>
      <c r="W165" s="23"/>
      <c r="X165" s="24">
        <v>20170104</v>
      </c>
      <c r="Y165" s="22">
        <v>3</v>
      </c>
      <c r="Z165" s="22" t="s">
        <v>39</v>
      </c>
      <c r="AA165" s="22"/>
      <c r="AB165" s="22" t="str">
        <f t="shared" si="167"/>
        <v>김연빈</v>
      </c>
      <c r="AC165" s="45" t="s">
        <v>30</v>
      </c>
      <c r="AD165" s="47" t="str">
        <f t="shared" si="168"/>
        <v/>
      </c>
      <c r="AE165" s="48">
        <f t="shared" si="169"/>
        <v>0</v>
      </c>
    </row>
    <row r="166" spans="1:31" s="25" customFormat="1" ht="25.5" customHeight="1">
      <c r="A166" s="21">
        <v>10</v>
      </c>
      <c r="B166" s="22">
        <f t="shared" si="162"/>
        <v>1</v>
      </c>
      <c r="C166" s="22">
        <v>10</v>
      </c>
      <c r="D166" s="22" t="s">
        <v>913</v>
      </c>
      <c r="E166" s="22" t="s">
        <v>892</v>
      </c>
      <c r="F166" s="22" t="s">
        <v>999</v>
      </c>
      <c r="G166" s="22" t="s">
        <v>965</v>
      </c>
      <c r="H166" s="22" t="s">
        <v>932</v>
      </c>
      <c r="I166" s="32"/>
      <c r="J166" s="23">
        <f t="shared" si="163"/>
        <v>300</v>
      </c>
      <c r="K166" s="30" t="str">
        <f t="shared" si="164"/>
        <v/>
      </c>
      <c r="L166" s="23">
        <v>300</v>
      </c>
      <c r="M166" s="23">
        <f t="shared" si="165"/>
        <v>0</v>
      </c>
      <c r="N166" s="31">
        <f t="shared" si="166"/>
        <v>0</v>
      </c>
      <c r="O166" s="23"/>
      <c r="P166" s="23"/>
      <c r="Q166" s="23"/>
      <c r="R166" s="23"/>
      <c r="S166" s="23"/>
      <c r="T166" s="23"/>
      <c r="U166" s="23"/>
      <c r="V166" s="23"/>
      <c r="W166" s="23"/>
      <c r="X166" s="24">
        <v>20170106</v>
      </c>
      <c r="Y166" s="22">
        <v>7</v>
      </c>
      <c r="Z166" s="22" t="s">
        <v>39</v>
      </c>
      <c r="AA166" s="22"/>
      <c r="AB166" s="22" t="str">
        <f t="shared" si="167"/>
        <v>김연빈</v>
      </c>
      <c r="AC166" s="45" t="s">
        <v>30</v>
      </c>
      <c r="AD166" s="47">
        <f t="shared" si="168"/>
        <v>0.5</v>
      </c>
      <c r="AE166" s="48">
        <f t="shared" si="169"/>
        <v>0.5</v>
      </c>
    </row>
    <row r="167" spans="1:31" s="25" customFormat="1" ht="25.5" customHeight="1">
      <c r="A167" s="21">
        <v>11</v>
      </c>
      <c r="B167" s="22">
        <f t="shared" si="162"/>
        <v>1</v>
      </c>
      <c r="C167" s="22">
        <v>10</v>
      </c>
      <c r="D167" s="22" t="s">
        <v>921</v>
      </c>
      <c r="E167" s="22" t="s">
        <v>891</v>
      </c>
      <c r="F167" s="22" t="s">
        <v>998</v>
      </c>
      <c r="G167" s="22" t="s">
        <v>948</v>
      </c>
      <c r="H167" s="22" t="s">
        <v>932</v>
      </c>
      <c r="I167" s="32"/>
      <c r="J167" s="23">
        <f t="shared" si="163"/>
        <v>654</v>
      </c>
      <c r="K167" s="30" t="str">
        <f t="shared" si="164"/>
        <v/>
      </c>
      <c r="L167" s="23">
        <v>650</v>
      </c>
      <c r="M167" s="23">
        <f t="shared" si="165"/>
        <v>4</v>
      </c>
      <c r="N167" s="31">
        <f t="shared" si="166"/>
        <v>6.1162079510703364E-3</v>
      </c>
      <c r="O167" s="23">
        <v>4</v>
      </c>
      <c r="P167" s="23"/>
      <c r="Q167" s="23"/>
      <c r="R167" s="23"/>
      <c r="S167" s="23"/>
      <c r="T167" s="23"/>
      <c r="U167" s="23"/>
      <c r="V167" s="23"/>
      <c r="W167" s="23"/>
      <c r="X167" s="24">
        <v>20170109</v>
      </c>
      <c r="Y167" s="22">
        <v>8</v>
      </c>
      <c r="Z167" s="22" t="s">
        <v>39</v>
      </c>
      <c r="AA167" s="22"/>
      <c r="AB167" s="22" t="str">
        <f t="shared" si="167"/>
        <v>김연빈</v>
      </c>
      <c r="AC167" s="45" t="s">
        <v>30</v>
      </c>
      <c r="AD167" s="47">
        <f t="shared" si="168"/>
        <v>0.65</v>
      </c>
      <c r="AE167" s="48">
        <f t="shared" si="169"/>
        <v>0.65</v>
      </c>
    </row>
    <row r="168" spans="1:31" s="25" customFormat="1" ht="25.5" customHeight="1">
      <c r="A168" s="21">
        <v>12</v>
      </c>
      <c r="B168" s="22">
        <f t="shared" si="162"/>
        <v>1</v>
      </c>
      <c r="C168" s="22">
        <v>10</v>
      </c>
      <c r="D168" s="22" t="s">
        <v>913</v>
      </c>
      <c r="E168" s="22" t="s">
        <v>897</v>
      </c>
      <c r="F168" s="22" t="s">
        <v>988</v>
      </c>
      <c r="G168" s="22" t="s">
        <v>958</v>
      </c>
      <c r="H168" s="22" t="s">
        <v>932</v>
      </c>
      <c r="I168" s="32"/>
      <c r="J168" s="23">
        <f t="shared" si="163"/>
        <v>2000</v>
      </c>
      <c r="K168" s="30" t="str">
        <f t="shared" si="164"/>
        <v/>
      </c>
      <c r="L168" s="23">
        <v>2000</v>
      </c>
      <c r="M168" s="23">
        <f t="shared" si="165"/>
        <v>0</v>
      </c>
      <c r="N168" s="31">
        <f t="shared" si="166"/>
        <v>0</v>
      </c>
      <c r="O168" s="23"/>
      <c r="P168" s="23"/>
      <c r="Q168" s="23"/>
      <c r="R168" s="23"/>
      <c r="S168" s="23"/>
      <c r="T168" s="23"/>
      <c r="U168" s="23"/>
      <c r="V168" s="23"/>
      <c r="W168" s="23"/>
      <c r="X168" s="24">
        <v>20170110</v>
      </c>
      <c r="Y168" s="22">
        <v>1</v>
      </c>
      <c r="Z168" s="22" t="s">
        <v>39</v>
      </c>
      <c r="AA168" s="22"/>
      <c r="AB168" s="22" t="str">
        <f t="shared" si="167"/>
        <v>김연빈</v>
      </c>
      <c r="AC168" s="45" t="s">
        <v>30</v>
      </c>
      <c r="AD168" s="47" t="str">
        <f t="shared" ref="AD168" si="180">IF(AE168=0,"",AE168)</f>
        <v/>
      </c>
      <c r="AE168" s="48">
        <f t="shared" ref="AE168" si="181">IF(F168="",0,VLOOKUP(F168,제품피치,2))</f>
        <v>0</v>
      </c>
    </row>
    <row r="169" spans="1:31" s="25" customFormat="1" ht="25.5" customHeight="1">
      <c r="A169" s="21">
        <v>13</v>
      </c>
      <c r="B169" s="22">
        <f t="shared" si="162"/>
        <v>1</v>
      </c>
      <c r="C169" s="22">
        <v>10</v>
      </c>
      <c r="D169" s="22" t="s">
        <v>913</v>
      </c>
      <c r="E169" s="22" t="s">
        <v>892</v>
      </c>
      <c r="F169" s="22" t="s">
        <v>1001</v>
      </c>
      <c r="G169" s="22" t="s">
        <v>965</v>
      </c>
      <c r="H169" s="22" t="s">
        <v>932</v>
      </c>
      <c r="I169" s="32"/>
      <c r="J169" s="23">
        <f t="shared" si="163"/>
        <v>768</v>
      </c>
      <c r="K169" s="30" t="str">
        <f t="shared" si="164"/>
        <v/>
      </c>
      <c r="L169" s="23">
        <v>630</v>
      </c>
      <c r="M169" s="23">
        <f t="shared" si="165"/>
        <v>138</v>
      </c>
      <c r="N169" s="31">
        <f t="shared" si="166"/>
        <v>0.1796875</v>
      </c>
      <c r="O169" s="23">
        <v>24</v>
      </c>
      <c r="P169" s="23"/>
      <c r="Q169" s="23"/>
      <c r="R169" s="23"/>
      <c r="S169" s="23">
        <v>28</v>
      </c>
      <c r="T169" s="23"/>
      <c r="U169" s="23"/>
      <c r="V169" s="23"/>
      <c r="W169" s="23">
        <v>86</v>
      </c>
      <c r="X169" s="24">
        <v>20170110</v>
      </c>
      <c r="Y169" s="22">
        <v>4</v>
      </c>
      <c r="Z169" s="22" t="s">
        <v>1002</v>
      </c>
      <c r="AA169" s="22" t="s">
        <v>1003</v>
      </c>
      <c r="AB169" s="22" t="str">
        <f t="shared" si="167"/>
        <v>김연빈</v>
      </c>
      <c r="AC169" s="45" t="s">
        <v>923</v>
      </c>
      <c r="AD169" s="47">
        <f t="shared" si="168"/>
        <v>0.5</v>
      </c>
      <c r="AE169" s="48">
        <f t="shared" si="169"/>
        <v>0.5</v>
      </c>
    </row>
    <row r="170" spans="1:31" s="25" customFormat="1" ht="25.5" customHeight="1">
      <c r="A170" s="21">
        <v>14</v>
      </c>
      <c r="B170" s="22">
        <f t="shared" si="162"/>
        <v>1</v>
      </c>
      <c r="C170" s="22">
        <v>10</v>
      </c>
      <c r="D170" s="22" t="s">
        <v>913</v>
      </c>
      <c r="E170" s="22" t="s">
        <v>892</v>
      </c>
      <c r="F170" s="22" t="s">
        <v>1001</v>
      </c>
      <c r="G170" s="22" t="s">
        <v>965</v>
      </c>
      <c r="H170" s="22" t="s">
        <v>932</v>
      </c>
      <c r="I170" s="32"/>
      <c r="J170" s="23">
        <f t="shared" si="163"/>
        <v>2321</v>
      </c>
      <c r="K170" s="30" t="str">
        <f t="shared" si="164"/>
        <v/>
      </c>
      <c r="L170" s="23">
        <v>2080</v>
      </c>
      <c r="M170" s="23">
        <f t="shared" si="165"/>
        <v>241</v>
      </c>
      <c r="N170" s="31">
        <f t="shared" si="166"/>
        <v>0.1038345540715209</v>
      </c>
      <c r="O170" s="23">
        <v>10</v>
      </c>
      <c r="P170" s="23"/>
      <c r="Q170" s="23"/>
      <c r="R170" s="23"/>
      <c r="S170" s="23">
        <v>54</v>
      </c>
      <c r="T170" s="23"/>
      <c r="U170" s="23"/>
      <c r="V170" s="23"/>
      <c r="W170" s="23">
        <v>177</v>
      </c>
      <c r="X170" s="24">
        <v>20170110</v>
      </c>
      <c r="Y170" s="22">
        <v>4</v>
      </c>
      <c r="Z170" s="22" t="s">
        <v>1004</v>
      </c>
      <c r="AA170" s="22" t="s">
        <v>1005</v>
      </c>
      <c r="AB170" s="22" t="str">
        <f t="shared" si="167"/>
        <v>타이손</v>
      </c>
      <c r="AC170" s="45" t="s">
        <v>923</v>
      </c>
      <c r="AD170" s="47">
        <f t="shared" ref="AD170" si="182">IF(AE170=0,"",AE170)</f>
        <v>0.5</v>
      </c>
      <c r="AE170" s="48">
        <f t="shared" ref="AE170" si="183">IF(F170="",0,VLOOKUP(F170,제품피치,2))</f>
        <v>0.5</v>
      </c>
    </row>
    <row r="171" spans="1:31" s="25" customFormat="1" ht="25.5" customHeight="1">
      <c r="A171" s="21">
        <v>15</v>
      </c>
      <c r="B171" s="22">
        <f t="shared" si="162"/>
        <v>1</v>
      </c>
      <c r="C171" s="22">
        <v>10</v>
      </c>
      <c r="D171" s="22" t="s">
        <v>913</v>
      </c>
      <c r="E171" s="22" t="s">
        <v>892</v>
      </c>
      <c r="F171" s="22" t="s">
        <v>1000</v>
      </c>
      <c r="G171" s="22" t="s">
        <v>965</v>
      </c>
      <c r="H171" s="22" t="s">
        <v>932</v>
      </c>
      <c r="I171" s="32"/>
      <c r="J171" s="23">
        <f t="shared" si="163"/>
        <v>1128</v>
      </c>
      <c r="K171" s="30" t="str">
        <f t="shared" si="164"/>
        <v/>
      </c>
      <c r="L171" s="23">
        <v>1118</v>
      </c>
      <c r="M171" s="23">
        <f t="shared" si="165"/>
        <v>10</v>
      </c>
      <c r="N171" s="31">
        <f t="shared" si="166"/>
        <v>8.8652482269503553E-3</v>
      </c>
      <c r="O171" s="23">
        <v>2</v>
      </c>
      <c r="P171" s="23"/>
      <c r="Q171" s="23"/>
      <c r="R171" s="23"/>
      <c r="S171" s="23">
        <v>2</v>
      </c>
      <c r="T171" s="23">
        <v>6</v>
      </c>
      <c r="U171" s="23"/>
      <c r="V171" s="23"/>
      <c r="W171" s="23"/>
      <c r="X171" s="24">
        <v>20170110</v>
      </c>
      <c r="Y171" s="22">
        <v>5</v>
      </c>
      <c r="Z171" s="22" t="s">
        <v>38</v>
      </c>
      <c r="AA171" s="22"/>
      <c r="AB171" s="22" t="str">
        <f t="shared" si="167"/>
        <v>타이손</v>
      </c>
      <c r="AC171" s="45" t="s">
        <v>923</v>
      </c>
      <c r="AD171" s="47" t="str">
        <f t="shared" si="168"/>
        <v/>
      </c>
      <c r="AE171" s="48">
        <f t="shared" si="169"/>
        <v>0</v>
      </c>
    </row>
    <row r="172" spans="1:31" s="25" customFormat="1" ht="25.5" customHeight="1">
      <c r="A172" s="21">
        <v>16</v>
      </c>
      <c r="B172" s="22">
        <f t="shared" si="162"/>
        <v>1</v>
      </c>
      <c r="C172" s="22">
        <v>10</v>
      </c>
      <c r="D172" s="22" t="s">
        <v>913</v>
      </c>
      <c r="E172" s="22" t="s">
        <v>891</v>
      </c>
      <c r="F172" s="22" t="s">
        <v>987</v>
      </c>
      <c r="G172" s="22" t="s">
        <v>941</v>
      </c>
      <c r="H172" s="22" t="s">
        <v>932</v>
      </c>
      <c r="I172" s="32"/>
      <c r="J172" s="23">
        <f t="shared" si="163"/>
        <v>2455</v>
      </c>
      <c r="K172" s="30" t="str">
        <f t="shared" si="164"/>
        <v/>
      </c>
      <c r="L172" s="23">
        <v>2360</v>
      </c>
      <c r="M172" s="23">
        <f t="shared" si="165"/>
        <v>95</v>
      </c>
      <c r="N172" s="31">
        <f t="shared" si="166"/>
        <v>3.8696537678207736E-2</v>
      </c>
      <c r="O172" s="23">
        <v>13</v>
      </c>
      <c r="P172" s="23"/>
      <c r="Q172" s="23"/>
      <c r="R172" s="23"/>
      <c r="S172" s="23">
        <v>82</v>
      </c>
      <c r="T172" s="23"/>
      <c r="U172" s="23"/>
      <c r="V172" s="23"/>
      <c r="W172" s="23"/>
      <c r="X172" s="24">
        <v>20170110</v>
      </c>
      <c r="Y172" s="22">
        <v>7</v>
      </c>
      <c r="Z172" s="22" t="s">
        <v>1002</v>
      </c>
      <c r="AA172" s="22"/>
      <c r="AB172" s="22" t="str">
        <f t="shared" si="167"/>
        <v>김연빈</v>
      </c>
      <c r="AC172" s="45" t="s">
        <v>923</v>
      </c>
      <c r="AD172" s="47">
        <f t="shared" si="168"/>
        <v>0.5</v>
      </c>
      <c r="AE172" s="48">
        <f t="shared" si="169"/>
        <v>0.5</v>
      </c>
    </row>
    <row r="173" spans="1:31" s="25" customFormat="1" ht="25.5" customHeight="1">
      <c r="A173" s="21">
        <v>17</v>
      </c>
      <c r="B173" s="22">
        <f t="shared" si="162"/>
        <v>1</v>
      </c>
      <c r="C173" s="22">
        <v>10</v>
      </c>
      <c r="D173" s="22" t="s">
        <v>913</v>
      </c>
      <c r="E173" s="22" t="s">
        <v>891</v>
      </c>
      <c r="F173" s="22" t="s">
        <v>987</v>
      </c>
      <c r="G173" s="22" t="s">
        <v>941</v>
      </c>
      <c r="H173" s="22" t="s">
        <v>932</v>
      </c>
      <c r="I173" s="32"/>
      <c r="J173" s="23">
        <f t="shared" si="163"/>
        <v>2255</v>
      </c>
      <c r="K173" s="30" t="str">
        <f t="shared" si="164"/>
        <v/>
      </c>
      <c r="L173" s="23">
        <v>2184</v>
      </c>
      <c r="M173" s="23">
        <f t="shared" si="165"/>
        <v>71</v>
      </c>
      <c r="N173" s="31">
        <f t="shared" si="166"/>
        <v>3.148558758314856E-2</v>
      </c>
      <c r="O173" s="23">
        <v>10</v>
      </c>
      <c r="P173" s="23"/>
      <c r="Q173" s="23"/>
      <c r="R173" s="23"/>
      <c r="S173" s="23">
        <v>61</v>
      </c>
      <c r="T173" s="23"/>
      <c r="U173" s="23"/>
      <c r="V173" s="23"/>
      <c r="W173" s="23"/>
      <c r="X173" s="24">
        <v>20170110</v>
      </c>
      <c r="Y173" s="22">
        <v>7</v>
      </c>
      <c r="Z173" s="22" t="s">
        <v>38</v>
      </c>
      <c r="AA173" s="22"/>
      <c r="AB173" s="22" t="str">
        <f t="shared" si="167"/>
        <v>타이손</v>
      </c>
      <c r="AC173" s="45" t="s">
        <v>923</v>
      </c>
      <c r="AD173" s="47">
        <f t="shared" si="168"/>
        <v>0.5</v>
      </c>
      <c r="AE173" s="48">
        <f t="shared" si="169"/>
        <v>0.5</v>
      </c>
    </row>
    <row r="174" spans="1:31" s="25" customFormat="1" ht="25.5" customHeight="1">
      <c r="A174" s="21">
        <v>18</v>
      </c>
      <c r="B174" s="22">
        <f t="shared" si="162"/>
        <v>1</v>
      </c>
      <c r="C174" s="22">
        <v>10</v>
      </c>
      <c r="D174" s="22" t="s">
        <v>924</v>
      </c>
      <c r="E174" s="22" t="s">
        <v>970</v>
      </c>
      <c r="F174" s="22" t="s">
        <v>1006</v>
      </c>
      <c r="G174" s="22">
        <v>7301</v>
      </c>
      <c r="H174" s="22" t="s">
        <v>984</v>
      </c>
      <c r="I174" s="32"/>
      <c r="J174" s="23">
        <f t="shared" si="163"/>
        <v>69</v>
      </c>
      <c r="K174" s="30" t="str">
        <f t="shared" si="164"/>
        <v/>
      </c>
      <c r="L174" s="23">
        <v>50</v>
      </c>
      <c r="M174" s="23">
        <f t="shared" si="165"/>
        <v>19</v>
      </c>
      <c r="N174" s="31">
        <f t="shared" si="166"/>
        <v>0.27536231884057971</v>
      </c>
      <c r="O174" s="23">
        <v>19</v>
      </c>
      <c r="P174" s="23"/>
      <c r="Q174" s="23"/>
      <c r="R174" s="23"/>
      <c r="S174" s="23"/>
      <c r="T174" s="23"/>
      <c r="U174" s="23"/>
      <c r="V174" s="23"/>
      <c r="W174" s="23"/>
      <c r="X174" s="24">
        <v>20170110</v>
      </c>
      <c r="Y174" s="22">
        <v>9</v>
      </c>
      <c r="Z174" s="22" t="s">
        <v>1002</v>
      </c>
      <c r="AA174" s="22"/>
      <c r="AB174" s="22" t="str">
        <f t="shared" si="167"/>
        <v>김연빈</v>
      </c>
      <c r="AC174" s="45" t="s">
        <v>41</v>
      </c>
      <c r="AD174" s="47" t="str">
        <f t="shared" si="168"/>
        <v/>
      </c>
      <c r="AE174" s="48">
        <f t="shared" si="169"/>
        <v>0</v>
      </c>
    </row>
    <row r="175" spans="1:31" s="25" customFormat="1" ht="25.5" customHeight="1" thickBot="1">
      <c r="A175" s="21">
        <v>19</v>
      </c>
      <c r="B175" s="22">
        <f t="shared" si="162"/>
        <v>1</v>
      </c>
      <c r="C175" s="22">
        <v>10</v>
      </c>
      <c r="D175" s="22" t="s">
        <v>913</v>
      </c>
      <c r="E175" s="22" t="s">
        <v>936</v>
      </c>
      <c r="F175" s="22" t="s">
        <v>1007</v>
      </c>
      <c r="G175" s="22" t="s">
        <v>1008</v>
      </c>
      <c r="H175" s="22" t="s">
        <v>932</v>
      </c>
      <c r="I175" s="32"/>
      <c r="J175" s="23">
        <f t="shared" si="163"/>
        <v>8229</v>
      </c>
      <c r="K175" s="30" t="str">
        <f t="shared" si="164"/>
        <v/>
      </c>
      <c r="L175" s="23">
        <v>8200</v>
      </c>
      <c r="M175" s="23">
        <f t="shared" si="165"/>
        <v>29</v>
      </c>
      <c r="N175" s="31">
        <f t="shared" si="166"/>
        <v>3.5241220075343297E-3</v>
      </c>
      <c r="O175" s="23">
        <v>29</v>
      </c>
      <c r="P175" s="23"/>
      <c r="Q175" s="23"/>
      <c r="R175" s="23"/>
      <c r="S175" s="23"/>
      <c r="T175" s="23"/>
      <c r="U175" s="23"/>
      <c r="V175" s="23"/>
      <c r="W175" s="23"/>
      <c r="X175" s="24">
        <v>20170110</v>
      </c>
      <c r="Y175" s="22">
        <v>11</v>
      </c>
      <c r="Z175" s="22" t="s">
        <v>1004</v>
      </c>
      <c r="AA175" s="22"/>
      <c r="AB175" s="22" t="str">
        <f t="shared" si="167"/>
        <v>타이손</v>
      </c>
      <c r="AC175" s="45" t="s">
        <v>41</v>
      </c>
      <c r="AD175" s="47">
        <f t="shared" si="168"/>
        <v>0.5</v>
      </c>
      <c r="AE175" s="48">
        <f t="shared" si="169"/>
        <v>0.5</v>
      </c>
    </row>
    <row r="176" spans="1:31" s="27" customFormat="1" ht="21" customHeight="1" thickTop="1">
      <c r="A176" s="81" t="s">
        <v>32</v>
      </c>
      <c r="B176" s="82"/>
      <c r="C176" s="82"/>
      <c r="D176" s="82"/>
      <c r="E176" s="82"/>
      <c r="F176" s="82"/>
      <c r="G176" s="82"/>
      <c r="H176" s="58"/>
      <c r="I176" s="85">
        <f>SUM(I157:I175)</f>
        <v>0</v>
      </c>
      <c r="J176" s="85">
        <f>SUM(J157:J175)</f>
        <v>52001</v>
      </c>
      <c r="K176" s="85">
        <f>SUM(K157:K175)</f>
        <v>0</v>
      </c>
      <c r="L176" s="85">
        <f>SUM(L157:L175)</f>
        <v>49820</v>
      </c>
      <c r="M176" s="85">
        <f>SUM(M157:M175)</f>
        <v>2181</v>
      </c>
      <c r="N176" s="87">
        <f>M176/J176</f>
        <v>4.1941501124978367E-2</v>
      </c>
      <c r="O176" s="26">
        <f t="shared" ref="O176:W176" si="184">SUM( O157:O175)</f>
        <v>920</v>
      </c>
      <c r="P176" s="26">
        <f t="shared" si="184"/>
        <v>0</v>
      </c>
      <c r="Q176" s="26">
        <f t="shared" si="184"/>
        <v>0</v>
      </c>
      <c r="R176" s="26">
        <f t="shared" si="184"/>
        <v>0</v>
      </c>
      <c r="S176" s="26">
        <f t="shared" si="184"/>
        <v>406</v>
      </c>
      <c r="T176" s="26">
        <f t="shared" si="184"/>
        <v>423</v>
      </c>
      <c r="U176" s="26">
        <f t="shared" si="184"/>
        <v>169</v>
      </c>
      <c r="V176" s="26">
        <f t="shared" si="184"/>
        <v>0</v>
      </c>
      <c r="W176" s="26">
        <f t="shared" si="184"/>
        <v>263</v>
      </c>
      <c r="X176" s="88"/>
      <c r="Y176" s="82"/>
      <c r="Z176" s="58"/>
      <c r="AA176" s="89"/>
      <c r="AB176" s="57"/>
      <c r="AC176" s="58"/>
      <c r="AD176" s="61"/>
      <c r="AE176" s="25"/>
    </row>
    <row r="177" spans="1:31" s="27" customFormat="1" ht="20.25">
      <c r="A177" s="83"/>
      <c r="B177" s="84"/>
      <c r="C177" s="84"/>
      <c r="D177" s="84"/>
      <c r="E177" s="84"/>
      <c r="F177" s="84"/>
      <c r="G177" s="84"/>
      <c r="H177" s="60"/>
      <c r="I177" s="86"/>
      <c r="J177" s="86"/>
      <c r="K177" s="86"/>
      <c r="L177" s="86"/>
      <c r="M177" s="86"/>
      <c r="N177" s="86"/>
      <c r="O177" s="55">
        <f t="shared" ref="O177:W177" si="185">IFERROR(O176/$M176,"")</f>
        <v>0.42182485098578631</v>
      </c>
      <c r="P177" s="55">
        <f t="shared" si="185"/>
        <v>0</v>
      </c>
      <c r="Q177" s="55">
        <f t="shared" si="185"/>
        <v>0</v>
      </c>
      <c r="R177" s="55">
        <f t="shared" si="185"/>
        <v>0</v>
      </c>
      <c r="S177" s="55">
        <f t="shared" si="185"/>
        <v>0.18615314076111875</v>
      </c>
      <c r="T177" s="55">
        <f t="shared" si="185"/>
        <v>0.19394773039889959</v>
      </c>
      <c r="U177" s="55">
        <f t="shared" si="185"/>
        <v>7.7487391104997708E-2</v>
      </c>
      <c r="V177" s="55">
        <f t="shared" si="185"/>
        <v>0</v>
      </c>
      <c r="W177" s="55">
        <f t="shared" si="185"/>
        <v>0.12058688674919761</v>
      </c>
      <c r="X177" s="59"/>
      <c r="Y177" s="84"/>
      <c r="Z177" s="60"/>
      <c r="AA177" s="86"/>
      <c r="AB177" s="59"/>
      <c r="AC177" s="60"/>
      <c r="AD177" s="62"/>
      <c r="AE177" s="25"/>
    </row>
    <row r="178" spans="1:31" s="28" customFormat="1" ht="10.5" customHeight="1" thickBot="1">
      <c r="A178" s="63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5"/>
      <c r="AE178" s="25"/>
    </row>
    <row r="179" spans="1:31" s="28" customFormat="1" ht="24.75" customHeight="1">
      <c r="A179" s="66" t="s">
        <v>33</v>
      </c>
      <c r="B179" s="67"/>
      <c r="C179" s="68"/>
      <c r="D179" s="75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76"/>
      <c r="AE179" s="25"/>
    </row>
    <row r="180" spans="1:31" s="28" customFormat="1" ht="24.75" customHeight="1">
      <c r="A180" s="69"/>
      <c r="B180" s="70"/>
      <c r="C180" s="71"/>
      <c r="D180" s="77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8"/>
      <c r="AE180" s="16"/>
    </row>
    <row r="181" spans="1:31" s="28" customFormat="1" ht="24.75" customHeight="1">
      <c r="A181" s="69"/>
      <c r="B181" s="70"/>
      <c r="C181" s="71"/>
      <c r="D181" s="77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8"/>
      <c r="AE181" s="16"/>
    </row>
    <row r="182" spans="1:31" s="28" customFormat="1" ht="24.75" customHeight="1">
      <c r="A182" s="69"/>
      <c r="B182" s="70"/>
      <c r="C182" s="71"/>
      <c r="D182" s="77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8"/>
      <c r="AE182" s="16"/>
    </row>
    <row r="183" spans="1:31" s="28" customFormat="1" ht="24.75" customHeight="1">
      <c r="A183" s="69"/>
      <c r="B183" s="70"/>
      <c r="C183" s="71"/>
      <c r="D183" s="77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8"/>
      <c r="AE183" s="16"/>
    </row>
    <row r="184" spans="1:31" ht="24.75" customHeight="1" thickBot="1">
      <c r="A184" s="72"/>
      <c r="B184" s="73"/>
      <c r="C184" s="74"/>
      <c r="D184" s="79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80"/>
    </row>
    <row r="185" spans="1:31" ht="17.25" thickBot="1"/>
    <row r="186" spans="1:31" s="16" customFormat="1" ht="33" customHeight="1">
      <c r="A186" s="90">
        <v>1</v>
      </c>
      <c r="B186" s="91"/>
      <c r="C186" s="91"/>
      <c r="D186" s="91"/>
      <c r="E186" s="91"/>
      <c r="F186" s="92" t="s">
        <v>40</v>
      </c>
      <c r="G186" s="92"/>
      <c r="H186" s="92"/>
      <c r="I186" s="92"/>
      <c r="J186" s="92"/>
      <c r="K186" s="93"/>
      <c r="L186" s="94" t="s">
        <v>0</v>
      </c>
      <c r="M186" s="95"/>
      <c r="N186" s="15"/>
      <c r="O186" s="94" t="s">
        <v>1</v>
      </c>
      <c r="P186" s="96"/>
      <c r="Q186" s="96"/>
      <c r="R186" s="96"/>
      <c r="S186" s="96"/>
      <c r="T186" s="96"/>
      <c r="U186" s="96"/>
      <c r="V186" s="96"/>
      <c r="W186" s="95"/>
      <c r="X186" s="94" t="s">
        <v>2</v>
      </c>
      <c r="Y186" s="96"/>
      <c r="Z186" s="95"/>
      <c r="AA186" s="97" t="s">
        <v>3</v>
      </c>
      <c r="AB186" s="99" t="s">
        <v>4</v>
      </c>
      <c r="AC186" s="101" t="s">
        <v>5</v>
      </c>
      <c r="AD186" s="103" t="s">
        <v>793</v>
      </c>
    </row>
    <row r="187" spans="1:31" s="16" customFormat="1" ht="45" customHeight="1" thickBot="1">
      <c r="A187" s="17" t="s">
        <v>6</v>
      </c>
      <c r="B187" s="18" t="s">
        <v>7</v>
      </c>
      <c r="C187" s="18" t="s">
        <v>8</v>
      </c>
      <c r="D187" s="18" t="s">
        <v>9</v>
      </c>
      <c r="E187" s="18" t="s">
        <v>10</v>
      </c>
      <c r="F187" s="18" t="s">
        <v>11</v>
      </c>
      <c r="G187" s="18" t="s">
        <v>12</v>
      </c>
      <c r="H187" s="18" t="s">
        <v>13</v>
      </c>
      <c r="I187" s="33" t="s">
        <v>36</v>
      </c>
      <c r="J187" s="18" t="s">
        <v>0</v>
      </c>
      <c r="K187" s="18" t="s">
        <v>37</v>
      </c>
      <c r="L187" s="18" t="s">
        <v>14</v>
      </c>
      <c r="M187" s="18" t="s">
        <v>15</v>
      </c>
      <c r="N187" s="19" t="s">
        <v>16</v>
      </c>
      <c r="O187" s="18" t="s">
        <v>17</v>
      </c>
      <c r="P187" s="18" t="s">
        <v>18</v>
      </c>
      <c r="Q187" s="18" t="s">
        <v>19</v>
      </c>
      <c r="R187" s="18" t="s">
        <v>20</v>
      </c>
      <c r="S187" s="18" t="s">
        <v>21</v>
      </c>
      <c r="T187" s="18" t="s">
        <v>22</v>
      </c>
      <c r="U187" s="18" t="s">
        <v>23</v>
      </c>
      <c r="V187" s="20" t="s">
        <v>34</v>
      </c>
      <c r="W187" s="18" t="s">
        <v>25</v>
      </c>
      <c r="X187" s="18" t="s">
        <v>26</v>
      </c>
      <c r="Y187" s="18" t="s">
        <v>27</v>
      </c>
      <c r="Z187" s="18" t="s">
        <v>28</v>
      </c>
      <c r="AA187" s="98"/>
      <c r="AB187" s="100"/>
      <c r="AC187" s="102"/>
      <c r="AD187" s="104"/>
    </row>
    <row r="188" spans="1:31" s="25" customFormat="1" ht="25.5" customHeight="1">
      <c r="A188" s="21">
        <v>1</v>
      </c>
      <c r="B188" s="22">
        <f t="shared" ref="B188:B203" si="186">$A$1</f>
        <v>1</v>
      </c>
      <c r="C188" s="22">
        <v>11</v>
      </c>
      <c r="D188" s="22" t="s">
        <v>921</v>
      </c>
      <c r="E188" s="22" t="s">
        <v>892</v>
      </c>
      <c r="F188" s="22" t="s">
        <v>951</v>
      </c>
      <c r="G188" s="22" t="s">
        <v>948</v>
      </c>
      <c r="H188" s="22" t="s">
        <v>927</v>
      </c>
      <c r="I188" s="32"/>
      <c r="J188" s="23">
        <f t="shared" ref="J188:J203" si="187">L188+M188</f>
        <v>1878</v>
      </c>
      <c r="K188" s="30" t="str">
        <f t="shared" ref="K188:K203" si="188">IF(OR(I188=0,J188=0),"",I188-J188)</f>
        <v/>
      </c>
      <c r="L188" s="23">
        <v>1656</v>
      </c>
      <c r="M188" s="23">
        <f t="shared" ref="M188:M203" si="189">SUBTOTAL(9,O188:W188)</f>
        <v>222</v>
      </c>
      <c r="N188" s="31">
        <f t="shared" ref="N188:N203" si="190">IF(L188="",0,M188/J188)</f>
        <v>0.1182108626198083</v>
      </c>
      <c r="O188" s="23">
        <v>22</v>
      </c>
      <c r="P188" s="23"/>
      <c r="Q188" s="23"/>
      <c r="R188" s="23"/>
      <c r="S188" s="23">
        <v>64</v>
      </c>
      <c r="T188" s="23">
        <v>80</v>
      </c>
      <c r="U188" s="23">
        <v>56</v>
      </c>
      <c r="V188" s="23"/>
      <c r="W188" s="23"/>
      <c r="X188" s="24">
        <v>20161107</v>
      </c>
      <c r="Y188" s="22">
        <v>6</v>
      </c>
      <c r="Z188" s="22" t="s">
        <v>908</v>
      </c>
      <c r="AA188" s="22"/>
      <c r="AB188" s="22" t="str">
        <f t="shared" ref="AB188:AB203" si="191">IF(Z188="A","김연빈","타이손")</f>
        <v>김연빈</v>
      </c>
      <c r="AC188" s="45" t="s">
        <v>1016</v>
      </c>
      <c r="AD188" s="47">
        <f t="shared" ref="AD188:AD203" si="192">IF(AE188=0,"",AE188)</f>
        <v>0.5</v>
      </c>
      <c r="AE188" s="48">
        <f t="shared" ref="AE188:AE203" si="193">IF(F188="",0,VLOOKUP(F188,제품피치,2))</f>
        <v>0.5</v>
      </c>
    </row>
    <row r="189" spans="1:31" s="25" customFormat="1" ht="25.5" customHeight="1">
      <c r="A189" s="21">
        <v>2</v>
      </c>
      <c r="B189" s="22">
        <f t="shared" si="186"/>
        <v>1</v>
      </c>
      <c r="C189" s="22">
        <v>11</v>
      </c>
      <c r="D189" s="22" t="s">
        <v>1022</v>
      </c>
      <c r="E189" s="22" t="s">
        <v>1023</v>
      </c>
      <c r="F189" s="22" t="s">
        <v>1024</v>
      </c>
      <c r="G189" s="22" t="s">
        <v>1025</v>
      </c>
      <c r="H189" s="22" t="s">
        <v>1013</v>
      </c>
      <c r="I189" s="32"/>
      <c r="J189" s="23">
        <f t="shared" si="187"/>
        <v>5715</v>
      </c>
      <c r="K189" s="30" t="str">
        <f t="shared" si="188"/>
        <v/>
      </c>
      <c r="L189" s="23">
        <v>5000</v>
      </c>
      <c r="M189" s="23">
        <f t="shared" si="189"/>
        <v>715</v>
      </c>
      <c r="N189" s="31">
        <f t="shared" si="190"/>
        <v>0.12510936132983377</v>
      </c>
      <c r="O189" s="23">
        <v>372</v>
      </c>
      <c r="P189" s="23">
        <v>297</v>
      </c>
      <c r="Q189" s="23"/>
      <c r="R189" s="23"/>
      <c r="S189" s="23">
        <v>46</v>
      </c>
      <c r="T189" s="23"/>
      <c r="U189" s="23"/>
      <c r="V189" s="23"/>
      <c r="W189" s="23"/>
      <c r="X189" s="24">
        <v>20170105</v>
      </c>
      <c r="Y189" s="22">
        <v>5</v>
      </c>
      <c r="Z189" s="22" t="s">
        <v>1015</v>
      </c>
      <c r="AA189" s="22"/>
      <c r="AB189" s="22" t="str">
        <f t="shared" si="191"/>
        <v>타이손</v>
      </c>
      <c r="AC189" s="45" t="s">
        <v>1021</v>
      </c>
      <c r="AD189" s="47">
        <f t="shared" ref="AD189" si="194">IF(AE189=0,"",AE189)</f>
        <v>0.8</v>
      </c>
      <c r="AE189" s="48">
        <f t="shared" ref="AE189" si="195">IF(F189="",0,VLOOKUP(F189,제품피치,2))</f>
        <v>0.8</v>
      </c>
    </row>
    <row r="190" spans="1:31" s="25" customFormat="1" ht="25.5" customHeight="1">
      <c r="A190" s="21">
        <v>3</v>
      </c>
      <c r="B190" s="22">
        <f t="shared" si="186"/>
        <v>1</v>
      </c>
      <c r="C190" s="22">
        <v>11</v>
      </c>
      <c r="D190" s="22" t="s">
        <v>1009</v>
      </c>
      <c r="E190" s="22" t="s">
        <v>1010</v>
      </c>
      <c r="F190" s="22" t="s">
        <v>1011</v>
      </c>
      <c r="G190" s="22" t="s">
        <v>1012</v>
      </c>
      <c r="H190" s="22" t="s">
        <v>1013</v>
      </c>
      <c r="I190" s="32"/>
      <c r="J190" s="23">
        <f t="shared" si="187"/>
        <v>8000</v>
      </c>
      <c r="K190" s="30" t="str">
        <f t="shared" si="188"/>
        <v/>
      </c>
      <c r="L190" s="23">
        <v>8000</v>
      </c>
      <c r="M190" s="23">
        <f t="shared" si="189"/>
        <v>0</v>
      </c>
      <c r="N190" s="31">
        <f t="shared" si="190"/>
        <v>0</v>
      </c>
      <c r="O190" s="23"/>
      <c r="P190" s="23"/>
      <c r="Q190" s="23"/>
      <c r="R190" s="23"/>
      <c r="S190" s="23"/>
      <c r="T190" s="23"/>
      <c r="U190" s="23"/>
      <c r="V190" s="23"/>
      <c r="W190" s="23"/>
      <c r="X190" s="24">
        <v>20170109</v>
      </c>
      <c r="Y190" s="22">
        <v>2</v>
      </c>
      <c r="Z190" s="22" t="s">
        <v>38</v>
      </c>
      <c r="AA190" s="22"/>
      <c r="AB190" s="22" t="str">
        <f t="shared" si="191"/>
        <v>타이손</v>
      </c>
      <c r="AC190" s="45" t="s">
        <v>942</v>
      </c>
      <c r="AD190" s="47" t="str">
        <f t="shared" ref="AD190" si="196">IF(AE190=0,"",AE190)</f>
        <v/>
      </c>
      <c r="AE190" s="48">
        <f t="shared" ref="AE190" si="197">IF(F190="",0,VLOOKUP(F190,제품피치,2))</f>
        <v>0</v>
      </c>
    </row>
    <row r="191" spans="1:31" s="25" customFormat="1" ht="25.5" customHeight="1">
      <c r="A191" s="21">
        <v>4</v>
      </c>
      <c r="B191" s="22">
        <f t="shared" si="186"/>
        <v>1</v>
      </c>
      <c r="C191" s="22">
        <v>11</v>
      </c>
      <c r="D191" s="22" t="s">
        <v>921</v>
      </c>
      <c r="E191" s="22" t="s">
        <v>892</v>
      </c>
      <c r="F191" s="22" t="s">
        <v>951</v>
      </c>
      <c r="G191" s="22" t="s">
        <v>948</v>
      </c>
      <c r="H191" s="22" t="s">
        <v>927</v>
      </c>
      <c r="I191" s="32"/>
      <c r="J191" s="23">
        <f t="shared" si="187"/>
        <v>1662</v>
      </c>
      <c r="K191" s="30" t="str">
        <f t="shared" si="188"/>
        <v/>
      </c>
      <c r="L191" s="23">
        <v>1413</v>
      </c>
      <c r="M191" s="23">
        <f t="shared" si="189"/>
        <v>249</v>
      </c>
      <c r="N191" s="31">
        <f t="shared" si="190"/>
        <v>0.14981949458483754</v>
      </c>
      <c r="O191" s="23">
        <v>120</v>
      </c>
      <c r="P191" s="23"/>
      <c r="Q191" s="23"/>
      <c r="R191" s="23"/>
      <c r="S191" s="23">
        <v>56</v>
      </c>
      <c r="T191" s="23">
        <v>40</v>
      </c>
      <c r="U191" s="23">
        <v>33</v>
      </c>
      <c r="V191" s="23"/>
      <c r="W191" s="23"/>
      <c r="X191" s="24">
        <v>20170109</v>
      </c>
      <c r="Y191" s="22">
        <v>6</v>
      </c>
      <c r="Z191" s="22" t="s">
        <v>39</v>
      </c>
      <c r="AA191" s="22"/>
      <c r="AB191" s="22" t="str">
        <f t="shared" si="191"/>
        <v>김연빈</v>
      </c>
      <c r="AC191" s="45" t="s">
        <v>912</v>
      </c>
      <c r="AD191" s="47">
        <f t="shared" ref="AD191" si="198">IF(AE191=0,"",AE191)</f>
        <v>0.5</v>
      </c>
      <c r="AE191" s="48">
        <f t="shared" ref="AE191" si="199">IF(F191="",0,VLOOKUP(F191,제품피치,2))</f>
        <v>0.5</v>
      </c>
    </row>
    <row r="192" spans="1:31" s="25" customFormat="1" ht="25.5" customHeight="1">
      <c r="A192" s="21">
        <v>5</v>
      </c>
      <c r="B192" s="22">
        <f t="shared" si="186"/>
        <v>1</v>
      </c>
      <c r="C192" s="22">
        <v>11</v>
      </c>
      <c r="D192" s="22" t="s">
        <v>921</v>
      </c>
      <c r="E192" s="22" t="s">
        <v>892</v>
      </c>
      <c r="F192" s="22" t="s">
        <v>951</v>
      </c>
      <c r="G192" s="22" t="s">
        <v>948</v>
      </c>
      <c r="H192" s="22" t="s">
        <v>927</v>
      </c>
      <c r="I192" s="32"/>
      <c r="J192" s="23">
        <f t="shared" si="187"/>
        <v>2861</v>
      </c>
      <c r="K192" s="30" t="str">
        <f t="shared" si="188"/>
        <v/>
      </c>
      <c r="L192" s="23">
        <v>2700</v>
      </c>
      <c r="M192" s="23">
        <f t="shared" si="189"/>
        <v>161</v>
      </c>
      <c r="N192" s="31">
        <f t="shared" si="190"/>
        <v>5.6274030059419784E-2</v>
      </c>
      <c r="O192" s="23">
        <v>9</v>
      </c>
      <c r="P192" s="23"/>
      <c r="Q192" s="23"/>
      <c r="R192" s="23"/>
      <c r="S192" s="23">
        <v>21</v>
      </c>
      <c r="T192" s="23">
        <v>97</v>
      </c>
      <c r="U192" s="23">
        <v>34</v>
      </c>
      <c r="V192" s="23"/>
      <c r="W192" s="23"/>
      <c r="X192" s="24">
        <v>20170109</v>
      </c>
      <c r="Y192" s="22">
        <v>6</v>
      </c>
      <c r="Z192" s="22" t="s">
        <v>38</v>
      </c>
      <c r="AA192" s="22"/>
      <c r="AB192" s="22" t="str">
        <f t="shared" si="191"/>
        <v>타이손</v>
      </c>
      <c r="AC192" s="45" t="s">
        <v>30</v>
      </c>
      <c r="AD192" s="47">
        <f t="shared" si="192"/>
        <v>0.5</v>
      </c>
      <c r="AE192" s="48">
        <f t="shared" si="193"/>
        <v>0.5</v>
      </c>
    </row>
    <row r="193" spans="1:31" s="25" customFormat="1" ht="25.5" customHeight="1">
      <c r="A193" s="21">
        <v>6</v>
      </c>
      <c r="B193" s="22">
        <f t="shared" si="186"/>
        <v>1</v>
      </c>
      <c r="C193" s="22">
        <v>11</v>
      </c>
      <c r="D193" s="22" t="s">
        <v>1009</v>
      </c>
      <c r="E193" s="22" t="s">
        <v>1010</v>
      </c>
      <c r="F193" s="22" t="s">
        <v>1011</v>
      </c>
      <c r="G193" s="22" t="s">
        <v>1012</v>
      </c>
      <c r="H193" s="22" t="s">
        <v>1013</v>
      </c>
      <c r="I193" s="32"/>
      <c r="J193" s="23">
        <f t="shared" si="187"/>
        <v>7831</v>
      </c>
      <c r="K193" s="30" t="str">
        <f t="shared" si="188"/>
        <v/>
      </c>
      <c r="L193" s="23">
        <v>7831</v>
      </c>
      <c r="M193" s="23">
        <f t="shared" si="189"/>
        <v>0</v>
      </c>
      <c r="N193" s="31">
        <f t="shared" si="190"/>
        <v>0</v>
      </c>
      <c r="O193" s="23"/>
      <c r="P193" s="23"/>
      <c r="Q193" s="23"/>
      <c r="R193" s="23"/>
      <c r="S193" s="23"/>
      <c r="T193" s="23"/>
      <c r="U193" s="23"/>
      <c r="V193" s="23"/>
      <c r="W193" s="23"/>
      <c r="X193" s="24">
        <v>20170110</v>
      </c>
      <c r="Y193" s="22">
        <v>2</v>
      </c>
      <c r="Z193" s="22" t="s">
        <v>39</v>
      </c>
      <c r="AA193" s="22"/>
      <c r="AB193" s="22" t="str">
        <f t="shared" si="191"/>
        <v>김연빈</v>
      </c>
      <c r="AC193" s="45" t="s">
        <v>942</v>
      </c>
      <c r="AD193" s="47" t="str">
        <f t="shared" si="192"/>
        <v/>
      </c>
      <c r="AE193" s="48">
        <f t="shared" si="193"/>
        <v>0</v>
      </c>
    </row>
    <row r="194" spans="1:31" s="25" customFormat="1" ht="25.5" customHeight="1">
      <c r="A194" s="21">
        <v>7</v>
      </c>
      <c r="B194" s="22">
        <f t="shared" si="186"/>
        <v>1</v>
      </c>
      <c r="C194" s="22">
        <v>11</v>
      </c>
      <c r="D194" s="22" t="s">
        <v>1009</v>
      </c>
      <c r="E194" s="22" t="s">
        <v>1010</v>
      </c>
      <c r="F194" s="22" t="s">
        <v>1011</v>
      </c>
      <c r="G194" s="22" t="s">
        <v>1012</v>
      </c>
      <c r="H194" s="22" t="s">
        <v>1013</v>
      </c>
      <c r="I194" s="32"/>
      <c r="J194" s="23">
        <f t="shared" si="187"/>
        <v>8170</v>
      </c>
      <c r="K194" s="30" t="str">
        <f t="shared" si="188"/>
        <v/>
      </c>
      <c r="L194" s="23">
        <v>8170</v>
      </c>
      <c r="M194" s="23">
        <f t="shared" si="189"/>
        <v>0</v>
      </c>
      <c r="N194" s="31">
        <f t="shared" si="190"/>
        <v>0</v>
      </c>
      <c r="O194" s="23"/>
      <c r="P194" s="23"/>
      <c r="Q194" s="23"/>
      <c r="R194" s="23"/>
      <c r="S194" s="23"/>
      <c r="T194" s="23"/>
      <c r="U194" s="23"/>
      <c r="V194" s="23"/>
      <c r="W194" s="23"/>
      <c r="X194" s="24">
        <v>20170110</v>
      </c>
      <c r="Y194" s="22">
        <v>2</v>
      </c>
      <c r="Z194" s="22" t="s">
        <v>38</v>
      </c>
      <c r="AA194" s="22"/>
      <c r="AB194" s="22" t="str">
        <f t="shared" si="191"/>
        <v>타이손</v>
      </c>
      <c r="AC194" s="45" t="s">
        <v>942</v>
      </c>
      <c r="AD194" s="47" t="str">
        <f t="shared" ref="AD194" si="200">IF(AE194=0,"",AE194)</f>
        <v/>
      </c>
      <c r="AE194" s="48">
        <f t="shared" ref="AE194" si="201">IF(F194="",0,VLOOKUP(F194,제품피치,2))</f>
        <v>0</v>
      </c>
    </row>
    <row r="195" spans="1:31" s="25" customFormat="1" ht="25.5" customHeight="1">
      <c r="A195" s="21">
        <v>8</v>
      </c>
      <c r="B195" s="22">
        <f t="shared" si="186"/>
        <v>1</v>
      </c>
      <c r="C195" s="22">
        <v>11</v>
      </c>
      <c r="D195" s="22" t="s">
        <v>921</v>
      </c>
      <c r="E195" s="22" t="s">
        <v>892</v>
      </c>
      <c r="F195" s="22" t="s">
        <v>951</v>
      </c>
      <c r="G195" s="22" t="s">
        <v>948</v>
      </c>
      <c r="H195" s="22" t="s">
        <v>927</v>
      </c>
      <c r="I195" s="32"/>
      <c r="J195" s="23">
        <f t="shared" si="187"/>
        <v>3182</v>
      </c>
      <c r="K195" s="30" t="str">
        <f t="shared" si="188"/>
        <v/>
      </c>
      <c r="L195" s="23">
        <v>3000</v>
      </c>
      <c r="M195" s="23">
        <f t="shared" si="189"/>
        <v>182</v>
      </c>
      <c r="N195" s="31">
        <f t="shared" si="190"/>
        <v>5.7196731615336269E-2</v>
      </c>
      <c r="O195" s="23">
        <v>11</v>
      </c>
      <c r="P195" s="23"/>
      <c r="Q195" s="23"/>
      <c r="R195" s="23"/>
      <c r="S195" s="23">
        <v>41</v>
      </c>
      <c r="T195" s="23">
        <v>83</v>
      </c>
      <c r="U195" s="23">
        <v>47</v>
      </c>
      <c r="V195" s="23"/>
      <c r="W195" s="23"/>
      <c r="X195" s="24">
        <v>20170110</v>
      </c>
      <c r="Y195" s="22">
        <v>6</v>
      </c>
      <c r="Z195" s="22" t="s">
        <v>39</v>
      </c>
      <c r="AA195" s="22"/>
      <c r="AB195" s="22" t="str">
        <f t="shared" si="191"/>
        <v>김연빈</v>
      </c>
      <c r="AC195" s="45" t="s">
        <v>30</v>
      </c>
      <c r="AD195" s="47">
        <f t="shared" ref="AD195" si="202">IF(AE195=0,"",AE195)</f>
        <v>0.5</v>
      </c>
      <c r="AE195" s="48">
        <f t="shared" ref="AE195" si="203">IF(F195="",0,VLOOKUP(F195,제품피치,2))</f>
        <v>0.5</v>
      </c>
    </row>
    <row r="196" spans="1:31" s="25" customFormat="1" ht="25.5" customHeight="1">
      <c r="A196" s="21">
        <v>9</v>
      </c>
      <c r="B196" s="22">
        <f t="shared" si="186"/>
        <v>1</v>
      </c>
      <c r="C196" s="22">
        <v>11</v>
      </c>
      <c r="D196" s="22" t="s">
        <v>921</v>
      </c>
      <c r="E196" s="22" t="s">
        <v>892</v>
      </c>
      <c r="F196" s="22" t="s">
        <v>951</v>
      </c>
      <c r="G196" s="22" t="s">
        <v>948</v>
      </c>
      <c r="H196" s="22" t="s">
        <v>927</v>
      </c>
      <c r="I196" s="32"/>
      <c r="J196" s="23">
        <f t="shared" si="187"/>
        <v>2616</v>
      </c>
      <c r="K196" s="30" t="str">
        <f t="shared" si="188"/>
        <v/>
      </c>
      <c r="L196" s="23">
        <v>2108</v>
      </c>
      <c r="M196" s="23">
        <f t="shared" si="189"/>
        <v>508</v>
      </c>
      <c r="N196" s="31">
        <f t="shared" si="190"/>
        <v>0.19418960244648317</v>
      </c>
      <c r="O196" s="23">
        <v>246</v>
      </c>
      <c r="P196" s="23"/>
      <c r="Q196" s="23"/>
      <c r="R196" s="23"/>
      <c r="S196" s="23">
        <v>86</v>
      </c>
      <c r="T196" s="23">
        <v>82</v>
      </c>
      <c r="U196" s="23">
        <v>94</v>
      </c>
      <c r="V196" s="23"/>
      <c r="W196" s="23"/>
      <c r="X196" s="24">
        <v>20170110</v>
      </c>
      <c r="Y196" s="22">
        <v>6</v>
      </c>
      <c r="Z196" s="22" t="s">
        <v>38</v>
      </c>
      <c r="AA196" s="22"/>
      <c r="AB196" s="22" t="str">
        <f t="shared" si="191"/>
        <v>타이손</v>
      </c>
      <c r="AC196" s="45" t="s">
        <v>912</v>
      </c>
      <c r="AD196" s="47">
        <f t="shared" ref="AD196" si="204">IF(AE196=0,"",AE196)</f>
        <v>0.5</v>
      </c>
      <c r="AE196" s="48">
        <f t="shared" ref="AE196" si="205">IF(F196="",0,VLOOKUP(F196,제품피치,2))</f>
        <v>0.5</v>
      </c>
    </row>
    <row r="197" spans="1:31" s="25" customFormat="1" ht="25.5" customHeight="1">
      <c r="A197" s="21">
        <v>10</v>
      </c>
      <c r="B197" s="22">
        <f t="shared" si="186"/>
        <v>1</v>
      </c>
      <c r="C197" s="22">
        <v>11</v>
      </c>
      <c r="D197" s="22" t="s">
        <v>913</v>
      </c>
      <c r="E197" s="22" t="s">
        <v>899</v>
      </c>
      <c r="F197" s="22" t="s">
        <v>986</v>
      </c>
      <c r="G197" s="22">
        <v>7301</v>
      </c>
      <c r="H197" s="22" t="s">
        <v>932</v>
      </c>
      <c r="I197" s="32"/>
      <c r="J197" s="23">
        <f t="shared" si="187"/>
        <v>300</v>
      </c>
      <c r="K197" s="30" t="str">
        <f t="shared" si="188"/>
        <v/>
      </c>
      <c r="L197" s="23">
        <v>300</v>
      </c>
      <c r="M197" s="23">
        <f t="shared" si="189"/>
        <v>0</v>
      </c>
      <c r="N197" s="31">
        <f t="shared" si="190"/>
        <v>0</v>
      </c>
      <c r="O197" s="23"/>
      <c r="P197" s="23"/>
      <c r="Q197" s="23"/>
      <c r="R197" s="23"/>
      <c r="S197" s="23"/>
      <c r="T197" s="23"/>
      <c r="U197" s="23"/>
      <c r="V197" s="23"/>
      <c r="W197" s="23"/>
      <c r="X197" s="24">
        <v>20170110</v>
      </c>
      <c r="Y197" s="22">
        <v>8</v>
      </c>
      <c r="Z197" s="22" t="s">
        <v>39</v>
      </c>
      <c r="AA197" s="22"/>
      <c r="AB197" s="22" t="str">
        <f t="shared" si="191"/>
        <v>김연빈</v>
      </c>
      <c r="AC197" s="45" t="s">
        <v>30</v>
      </c>
      <c r="AD197" s="47">
        <f t="shared" si="192"/>
        <v>0.5</v>
      </c>
      <c r="AE197" s="48">
        <f t="shared" si="193"/>
        <v>0.5</v>
      </c>
    </row>
    <row r="198" spans="1:31" s="25" customFormat="1" ht="25.5" customHeight="1">
      <c r="A198" s="21">
        <v>11</v>
      </c>
      <c r="B198" s="22">
        <f t="shared" si="186"/>
        <v>1</v>
      </c>
      <c r="C198" s="22">
        <v>11</v>
      </c>
      <c r="D198" s="22" t="s">
        <v>913</v>
      </c>
      <c r="E198" s="22" t="s">
        <v>892</v>
      </c>
      <c r="F198" s="22" t="s">
        <v>1001</v>
      </c>
      <c r="G198" s="22" t="s">
        <v>965</v>
      </c>
      <c r="H198" s="22" t="s">
        <v>932</v>
      </c>
      <c r="I198" s="32"/>
      <c r="J198" s="23">
        <f t="shared" si="187"/>
        <v>1019</v>
      </c>
      <c r="K198" s="30" t="str">
        <f t="shared" si="188"/>
        <v/>
      </c>
      <c r="L198" s="23">
        <v>855</v>
      </c>
      <c r="M198" s="23">
        <f t="shared" si="189"/>
        <v>164</v>
      </c>
      <c r="N198" s="31">
        <f t="shared" si="190"/>
        <v>0.16094210009813542</v>
      </c>
      <c r="O198" s="23">
        <v>18</v>
      </c>
      <c r="P198" s="23"/>
      <c r="Q198" s="23"/>
      <c r="R198" s="23"/>
      <c r="S198" s="23">
        <v>15</v>
      </c>
      <c r="T198" s="23">
        <v>14</v>
      </c>
      <c r="U198" s="23"/>
      <c r="V198" s="23"/>
      <c r="W198" s="23">
        <v>117</v>
      </c>
      <c r="X198" s="24">
        <v>20170111</v>
      </c>
      <c r="Y198" s="22">
        <v>4</v>
      </c>
      <c r="Z198" s="22" t="s">
        <v>1015</v>
      </c>
      <c r="AA198" s="22" t="s">
        <v>1044</v>
      </c>
      <c r="AB198" s="22" t="str">
        <f t="shared" si="191"/>
        <v>타이손</v>
      </c>
      <c r="AC198" s="45" t="s">
        <v>923</v>
      </c>
      <c r="AD198" s="47">
        <f t="shared" ref="AD198" si="206">IF(AE198=0,"",AE198)</f>
        <v>0.5</v>
      </c>
      <c r="AE198" s="48">
        <f t="shared" ref="AE198" si="207">IF(F198="",0,VLOOKUP(F198,제품피치,2))</f>
        <v>0.5</v>
      </c>
    </row>
    <row r="199" spans="1:31" s="25" customFormat="1" ht="25.5" customHeight="1">
      <c r="A199" s="21">
        <v>12</v>
      </c>
      <c r="B199" s="22">
        <f t="shared" si="186"/>
        <v>1</v>
      </c>
      <c r="C199" s="22">
        <v>11</v>
      </c>
      <c r="D199" s="22" t="s">
        <v>1017</v>
      </c>
      <c r="E199" s="22" t="s">
        <v>1018</v>
      </c>
      <c r="F199" s="22" t="s">
        <v>1019</v>
      </c>
      <c r="G199" s="22" t="s">
        <v>1020</v>
      </c>
      <c r="H199" s="22" t="s">
        <v>932</v>
      </c>
      <c r="I199" s="32"/>
      <c r="J199" s="23">
        <f t="shared" si="187"/>
        <v>6100</v>
      </c>
      <c r="K199" s="30" t="str">
        <f t="shared" si="188"/>
        <v/>
      </c>
      <c r="L199" s="23">
        <v>6100</v>
      </c>
      <c r="M199" s="23">
        <f t="shared" si="189"/>
        <v>0</v>
      </c>
      <c r="N199" s="31">
        <f t="shared" si="190"/>
        <v>0</v>
      </c>
      <c r="O199" s="23"/>
      <c r="P199" s="23"/>
      <c r="Q199" s="23"/>
      <c r="R199" s="23"/>
      <c r="S199" s="23"/>
      <c r="T199" s="23"/>
      <c r="U199" s="23"/>
      <c r="V199" s="23"/>
      <c r="W199" s="23"/>
      <c r="X199" s="24">
        <v>20170111</v>
      </c>
      <c r="Y199" s="22">
        <v>5</v>
      </c>
      <c r="Z199" s="22" t="s">
        <v>908</v>
      </c>
      <c r="AA199" s="22"/>
      <c r="AB199" s="22" t="str">
        <f t="shared" si="191"/>
        <v>김연빈</v>
      </c>
      <c r="AC199" s="45" t="s">
        <v>1021</v>
      </c>
      <c r="AD199" s="47">
        <f t="shared" si="192"/>
        <v>0.5</v>
      </c>
      <c r="AE199" s="48">
        <f t="shared" si="193"/>
        <v>0.5</v>
      </c>
    </row>
    <row r="200" spans="1:31" s="25" customFormat="1" ht="25.5" customHeight="1">
      <c r="A200" s="21">
        <v>13</v>
      </c>
      <c r="B200" s="22">
        <f t="shared" si="186"/>
        <v>1</v>
      </c>
      <c r="C200" s="22">
        <v>11</v>
      </c>
      <c r="D200" s="22" t="s">
        <v>924</v>
      </c>
      <c r="E200" s="22" t="s">
        <v>925</v>
      </c>
      <c r="F200" s="22" t="s">
        <v>1014</v>
      </c>
      <c r="G200" s="22" t="s">
        <v>965</v>
      </c>
      <c r="H200" s="22" t="s">
        <v>927</v>
      </c>
      <c r="I200" s="32"/>
      <c r="J200" s="23">
        <f t="shared" si="187"/>
        <v>350</v>
      </c>
      <c r="K200" s="30" t="str">
        <f t="shared" si="188"/>
        <v/>
      </c>
      <c r="L200" s="23">
        <v>350</v>
      </c>
      <c r="M200" s="23">
        <f t="shared" si="189"/>
        <v>0</v>
      </c>
      <c r="N200" s="31">
        <f t="shared" si="190"/>
        <v>0</v>
      </c>
      <c r="O200" s="23"/>
      <c r="P200" s="23"/>
      <c r="Q200" s="23"/>
      <c r="R200" s="23"/>
      <c r="S200" s="23"/>
      <c r="T200" s="23"/>
      <c r="U200" s="23"/>
      <c r="V200" s="23"/>
      <c r="W200" s="23"/>
      <c r="X200" s="24">
        <v>20170111</v>
      </c>
      <c r="Y200" s="22">
        <v>5</v>
      </c>
      <c r="Z200" s="22" t="s">
        <v>39</v>
      </c>
      <c r="AA200" s="22"/>
      <c r="AB200" s="22" t="str">
        <f t="shared" si="191"/>
        <v>김연빈</v>
      </c>
      <c r="AC200" s="45" t="s">
        <v>30</v>
      </c>
      <c r="AD200" s="47">
        <f t="shared" si="192"/>
        <v>1</v>
      </c>
      <c r="AE200" s="48">
        <f t="shared" si="193"/>
        <v>1</v>
      </c>
    </row>
    <row r="201" spans="1:31" s="25" customFormat="1" ht="25.5" customHeight="1">
      <c r="A201" s="21">
        <v>14</v>
      </c>
      <c r="B201" s="22">
        <f t="shared" si="186"/>
        <v>1</v>
      </c>
      <c r="C201" s="22">
        <v>11</v>
      </c>
      <c r="D201" s="22" t="s">
        <v>913</v>
      </c>
      <c r="E201" s="22" t="s">
        <v>891</v>
      </c>
      <c r="F201" s="22" t="s">
        <v>987</v>
      </c>
      <c r="G201" s="22" t="s">
        <v>941</v>
      </c>
      <c r="H201" s="22" t="s">
        <v>932</v>
      </c>
      <c r="I201" s="32"/>
      <c r="J201" s="23">
        <f t="shared" si="187"/>
        <v>2527</v>
      </c>
      <c r="K201" s="30" t="str">
        <f t="shared" si="188"/>
        <v/>
      </c>
      <c r="L201" s="23">
        <v>2320</v>
      </c>
      <c r="M201" s="23">
        <f t="shared" si="189"/>
        <v>207</v>
      </c>
      <c r="N201" s="31">
        <f t="shared" si="190"/>
        <v>8.1915314602295217E-2</v>
      </c>
      <c r="O201" s="23">
        <v>21</v>
      </c>
      <c r="P201" s="23"/>
      <c r="Q201" s="23"/>
      <c r="R201" s="23"/>
      <c r="S201" s="23">
        <v>186</v>
      </c>
      <c r="T201" s="23"/>
      <c r="U201" s="23"/>
      <c r="V201" s="23"/>
      <c r="W201" s="23"/>
      <c r="X201" s="24">
        <v>20170111</v>
      </c>
      <c r="Y201" s="22">
        <v>7</v>
      </c>
      <c r="Z201" s="22" t="s">
        <v>908</v>
      </c>
      <c r="AA201" s="22"/>
      <c r="AB201" s="22" t="str">
        <f t="shared" si="191"/>
        <v>김연빈</v>
      </c>
      <c r="AC201" s="45" t="s">
        <v>1016</v>
      </c>
      <c r="AD201" s="47">
        <f t="shared" si="192"/>
        <v>0.5</v>
      </c>
      <c r="AE201" s="48">
        <f t="shared" si="193"/>
        <v>0.5</v>
      </c>
    </row>
    <row r="202" spans="1:31" s="25" customFormat="1" ht="25.5" customHeight="1">
      <c r="A202" s="21">
        <v>15</v>
      </c>
      <c r="B202" s="22">
        <f t="shared" si="186"/>
        <v>1</v>
      </c>
      <c r="C202" s="22">
        <v>11</v>
      </c>
      <c r="D202" s="22" t="s">
        <v>913</v>
      </c>
      <c r="E202" s="22" t="s">
        <v>891</v>
      </c>
      <c r="F202" s="22" t="s">
        <v>987</v>
      </c>
      <c r="G202" s="22" t="s">
        <v>941</v>
      </c>
      <c r="H202" s="22" t="s">
        <v>932</v>
      </c>
      <c r="I202" s="32"/>
      <c r="J202" s="23">
        <f t="shared" si="187"/>
        <v>1138</v>
      </c>
      <c r="K202" s="30" t="str">
        <f t="shared" si="188"/>
        <v/>
      </c>
      <c r="L202" s="23">
        <v>1050</v>
      </c>
      <c r="M202" s="23">
        <f t="shared" si="189"/>
        <v>88</v>
      </c>
      <c r="N202" s="31">
        <f t="shared" si="190"/>
        <v>7.7328646748681895E-2</v>
      </c>
      <c r="O202" s="23">
        <v>12</v>
      </c>
      <c r="P202" s="23"/>
      <c r="Q202" s="23">
        <v>30</v>
      </c>
      <c r="R202" s="23"/>
      <c r="S202" s="23">
        <v>46</v>
      </c>
      <c r="T202" s="23"/>
      <c r="U202" s="23"/>
      <c r="V202" s="23"/>
      <c r="W202" s="23"/>
      <c r="X202" s="24">
        <v>20170111</v>
      </c>
      <c r="Y202" s="22">
        <v>7</v>
      </c>
      <c r="Z202" s="22" t="s">
        <v>1015</v>
      </c>
      <c r="AA202" s="22"/>
      <c r="AB202" s="22" t="str">
        <f t="shared" si="191"/>
        <v>타이손</v>
      </c>
      <c r="AC202" s="45" t="s">
        <v>923</v>
      </c>
      <c r="AD202" s="47">
        <f t="shared" si="192"/>
        <v>0.5</v>
      </c>
      <c r="AE202" s="48">
        <f t="shared" si="193"/>
        <v>0.5</v>
      </c>
    </row>
    <row r="203" spans="1:31" s="25" customFormat="1" ht="25.5" customHeight="1" thickBot="1">
      <c r="A203" s="21">
        <v>16</v>
      </c>
      <c r="B203" s="22">
        <f t="shared" si="186"/>
        <v>1</v>
      </c>
      <c r="C203" s="22">
        <v>11</v>
      </c>
      <c r="D203" s="22" t="s">
        <v>968</v>
      </c>
      <c r="E203" s="22" t="s">
        <v>1026</v>
      </c>
      <c r="F203" s="22" t="s">
        <v>1027</v>
      </c>
      <c r="G203" s="22" t="s">
        <v>1028</v>
      </c>
      <c r="H203" s="22" t="s">
        <v>932</v>
      </c>
      <c r="I203" s="32"/>
      <c r="J203" s="23">
        <f t="shared" si="187"/>
        <v>340</v>
      </c>
      <c r="K203" s="30" t="str">
        <f t="shared" si="188"/>
        <v/>
      </c>
      <c r="L203" s="23">
        <v>340</v>
      </c>
      <c r="M203" s="23">
        <f t="shared" si="189"/>
        <v>0</v>
      </c>
      <c r="N203" s="31">
        <f t="shared" si="190"/>
        <v>0</v>
      </c>
      <c r="O203" s="23"/>
      <c r="P203" s="23"/>
      <c r="Q203" s="23"/>
      <c r="R203" s="23"/>
      <c r="S203" s="23"/>
      <c r="T203" s="23"/>
      <c r="U203" s="23"/>
      <c r="V203" s="23"/>
      <c r="W203" s="23"/>
      <c r="X203" s="24">
        <v>20170111</v>
      </c>
      <c r="Y203" s="22">
        <v>14</v>
      </c>
      <c r="Z203" s="22" t="s">
        <v>908</v>
      </c>
      <c r="AA203" s="22"/>
      <c r="AB203" s="22" t="str">
        <f t="shared" si="191"/>
        <v>김연빈</v>
      </c>
      <c r="AC203" s="45" t="s">
        <v>1021</v>
      </c>
      <c r="AD203" s="47">
        <f t="shared" si="192"/>
        <v>1</v>
      </c>
      <c r="AE203" s="48">
        <f t="shared" si="193"/>
        <v>1</v>
      </c>
    </row>
    <row r="204" spans="1:31" s="27" customFormat="1" ht="21" customHeight="1" thickTop="1">
      <c r="A204" s="81" t="s">
        <v>32</v>
      </c>
      <c r="B204" s="82"/>
      <c r="C204" s="82"/>
      <c r="D204" s="82"/>
      <c r="E204" s="82"/>
      <c r="F204" s="82"/>
      <c r="G204" s="82"/>
      <c r="H204" s="58"/>
      <c r="I204" s="85">
        <f>SUM(I188:I203)</f>
        <v>0</v>
      </c>
      <c r="J204" s="85">
        <f>SUM(J188:J203)</f>
        <v>53689</v>
      </c>
      <c r="K204" s="85">
        <f>SUM(K188:K203)</f>
        <v>0</v>
      </c>
      <c r="L204" s="85">
        <f>SUM(L188:L203)</f>
        <v>51193</v>
      </c>
      <c r="M204" s="85">
        <f>SUM(M188:M203)</f>
        <v>2496</v>
      </c>
      <c r="N204" s="87">
        <f>M204/J204</f>
        <v>4.648997001247928E-2</v>
      </c>
      <c r="O204" s="26">
        <f t="shared" ref="O204:W204" si="208">SUM( O188:O203)</f>
        <v>831</v>
      </c>
      <c r="P204" s="26">
        <f t="shared" si="208"/>
        <v>297</v>
      </c>
      <c r="Q204" s="26">
        <f t="shared" si="208"/>
        <v>30</v>
      </c>
      <c r="R204" s="26">
        <f t="shared" si="208"/>
        <v>0</v>
      </c>
      <c r="S204" s="26">
        <f t="shared" si="208"/>
        <v>561</v>
      </c>
      <c r="T204" s="26">
        <f t="shared" si="208"/>
        <v>396</v>
      </c>
      <c r="U204" s="26">
        <f t="shared" si="208"/>
        <v>264</v>
      </c>
      <c r="V204" s="26">
        <f t="shared" si="208"/>
        <v>0</v>
      </c>
      <c r="W204" s="26">
        <f t="shared" si="208"/>
        <v>117</v>
      </c>
      <c r="X204" s="88"/>
      <c r="Y204" s="82"/>
      <c r="Z204" s="58"/>
      <c r="AA204" s="89"/>
      <c r="AB204" s="57"/>
      <c r="AC204" s="58"/>
      <c r="AD204" s="61"/>
      <c r="AE204" s="25"/>
    </row>
    <row r="205" spans="1:31" s="27" customFormat="1" ht="20.25">
      <c r="A205" s="83"/>
      <c r="B205" s="84"/>
      <c r="C205" s="84"/>
      <c r="D205" s="84"/>
      <c r="E205" s="84"/>
      <c r="F205" s="84"/>
      <c r="G205" s="84"/>
      <c r="H205" s="60"/>
      <c r="I205" s="86"/>
      <c r="J205" s="86"/>
      <c r="K205" s="86"/>
      <c r="L205" s="86"/>
      <c r="M205" s="86"/>
      <c r="N205" s="86"/>
      <c r="O205" s="55">
        <f t="shared" ref="O205:W205" si="209">IFERROR(O204/$M204,"")</f>
        <v>0.33293269230769229</v>
      </c>
      <c r="P205" s="55">
        <f t="shared" si="209"/>
        <v>0.11899038461538461</v>
      </c>
      <c r="Q205" s="55">
        <f t="shared" si="209"/>
        <v>1.201923076923077E-2</v>
      </c>
      <c r="R205" s="55">
        <f t="shared" si="209"/>
        <v>0</v>
      </c>
      <c r="S205" s="55">
        <f t="shared" si="209"/>
        <v>0.22475961538461539</v>
      </c>
      <c r="T205" s="55">
        <f t="shared" si="209"/>
        <v>0.15865384615384615</v>
      </c>
      <c r="U205" s="55">
        <f t="shared" si="209"/>
        <v>0.10576923076923077</v>
      </c>
      <c r="V205" s="55">
        <f t="shared" si="209"/>
        <v>0</v>
      </c>
      <c r="W205" s="55">
        <f t="shared" si="209"/>
        <v>4.6875E-2</v>
      </c>
      <c r="X205" s="59"/>
      <c r="Y205" s="84"/>
      <c r="Z205" s="60"/>
      <c r="AA205" s="86"/>
      <c r="AB205" s="59"/>
      <c r="AC205" s="60"/>
      <c r="AD205" s="62"/>
      <c r="AE205" s="25"/>
    </row>
    <row r="206" spans="1:31" s="28" customFormat="1" ht="10.5" customHeight="1" thickBot="1">
      <c r="A206" s="63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5"/>
      <c r="AE206" s="25"/>
    </row>
    <row r="207" spans="1:31" s="28" customFormat="1" ht="24.75" customHeight="1">
      <c r="A207" s="66" t="s">
        <v>33</v>
      </c>
      <c r="B207" s="67"/>
      <c r="C207" s="68"/>
      <c r="D207" s="75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76"/>
      <c r="AE207" s="25"/>
    </row>
    <row r="208" spans="1:31" s="28" customFormat="1" ht="24.75" customHeight="1">
      <c r="A208" s="69"/>
      <c r="B208" s="70"/>
      <c r="C208" s="71"/>
      <c r="D208" s="77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8"/>
      <c r="AE208" s="16"/>
    </row>
    <row r="209" spans="1:31" s="28" customFormat="1" ht="24.75" customHeight="1">
      <c r="A209" s="69"/>
      <c r="B209" s="70"/>
      <c r="C209" s="71"/>
      <c r="D209" s="77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8"/>
      <c r="AE209" s="16"/>
    </row>
    <row r="210" spans="1:31" s="28" customFormat="1" ht="24.75" customHeight="1">
      <c r="A210" s="69"/>
      <c r="B210" s="70"/>
      <c r="C210" s="71"/>
      <c r="D210" s="77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8"/>
      <c r="AE210" s="16"/>
    </row>
    <row r="211" spans="1:31" s="28" customFormat="1" ht="24.75" customHeight="1">
      <c r="A211" s="69"/>
      <c r="B211" s="70"/>
      <c r="C211" s="71"/>
      <c r="D211" s="77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8"/>
      <c r="AE211" s="16"/>
    </row>
    <row r="212" spans="1:31" ht="24.75" customHeight="1" thickBot="1">
      <c r="A212" s="72"/>
      <c r="B212" s="73"/>
      <c r="C212" s="74"/>
      <c r="D212" s="79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80"/>
    </row>
    <row r="213" spans="1:31" ht="17.25" thickBot="1"/>
    <row r="214" spans="1:31" s="16" customFormat="1" ht="33" customHeight="1">
      <c r="A214" s="90">
        <v>1</v>
      </c>
      <c r="B214" s="91"/>
      <c r="C214" s="91"/>
      <c r="D214" s="91"/>
      <c r="E214" s="91"/>
      <c r="F214" s="92" t="s">
        <v>40</v>
      </c>
      <c r="G214" s="92"/>
      <c r="H214" s="92"/>
      <c r="I214" s="92"/>
      <c r="J214" s="92"/>
      <c r="K214" s="93"/>
      <c r="L214" s="94" t="s">
        <v>0</v>
      </c>
      <c r="M214" s="95"/>
      <c r="N214" s="15"/>
      <c r="O214" s="94" t="s">
        <v>1</v>
      </c>
      <c r="P214" s="96"/>
      <c r="Q214" s="96"/>
      <c r="R214" s="96"/>
      <c r="S214" s="96"/>
      <c r="T214" s="96"/>
      <c r="U214" s="96"/>
      <c r="V214" s="96"/>
      <c r="W214" s="95"/>
      <c r="X214" s="94" t="s">
        <v>2</v>
      </c>
      <c r="Y214" s="96"/>
      <c r="Z214" s="95"/>
      <c r="AA214" s="97" t="s">
        <v>3</v>
      </c>
      <c r="AB214" s="99" t="s">
        <v>4</v>
      </c>
      <c r="AC214" s="101" t="s">
        <v>5</v>
      </c>
      <c r="AD214" s="103" t="s">
        <v>793</v>
      </c>
    </row>
    <row r="215" spans="1:31" s="16" customFormat="1" ht="45" customHeight="1" thickBot="1">
      <c r="A215" s="17" t="s">
        <v>6</v>
      </c>
      <c r="B215" s="18" t="s">
        <v>7</v>
      </c>
      <c r="C215" s="18" t="s">
        <v>8</v>
      </c>
      <c r="D215" s="18" t="s">
        <v>9</v>
      </c>
      <c r="E215" s="18" t="s">
        <v>10</v>
      </c>
      <c r="F215" s="18" t="s">
        <v>11</v>
      </c>
      <c r="G215" s="18" t="s">
        <v>12</v>
      </c>
      <c r="H215" s="18" t="s">
        <v>13</v>
      </c>
      <c r="I215" s="33" t="s">
        <v>36</v>
      </c>
      <c r="J215" s="18" t="s">
        <v>0</v>
      </c>
      <c r="K215" s="18" t="s">
        <v>37</v>
      </c>
      <c r="L215" s="18" t="s">
        <v>14</v>
      </c>
      <c r="M215" s="18" t="s">
        <v>15</v>
      </c>
      <c r="N215" s="19" t="s">
        <v>16</v>
      </c>
      <c r="O215" s="18" t="s">
        <v>17</v>
      </c>
      <c r="P215" s="18" t="s">
        <v>18</v>
      </c>
      <c r="Q215" s="18" t="s">
        <v>19</v>
      </c>
      <c r="R215" s="18" t="s">
        <v>20</v>
      </c>
      <c r="S215" s="18" t="s">
        <v>21</v>
      </c>
      <c r="T215" s="18" t="s">
        <v>22</v>
      </c>
      <c r="U215" s="18" t="s">
        <v>23</v>
      </c>
      <c r="V215" s="20" t="s">
        <v>34</v>
      </c>
      <c r="W215" s="18" t="s">
        <v>25</v>
      </c>
      <c r="X215" s="18" t="s">
        <v>26</v>
      </c>
      <c r="Y215" s="18" t="s">
        <v>27</v>
      </c>
      <c r="Z215" s="18" t="s">
        <v>28</v>
      </c>
      <c r="AA215" s="98"/>
      <c r="AB215" s="100"/>
      <c r="AC215" s="102"/>
      <c r="AD215" s="104"/>
    </row>
    <row r="216" spans="1:31" s="25" customFormat="1" ht="25.5" customHeight="1">
      <c r="A216" s="21">
        <v>1</v>
      </c>
      <c r="B216" s="22">
        <f t="shared" ref="B216:B223" si="210">$A$1</f>
        <v>1</v>
      </c>
      <c r="C216" s="22">
        <v>12</v>
      </c>
      <c r="D216" s="22" t="s">
        <v>921</v>
      </c>
      <c r="E216" s="22" t="s">
        <v>892</v>
      </c>
      <c r="F216" s="22" t="s">
        <v>920</v>
      </c>
      <c r="G216" s="22" t="s">
        <v>930</v>
      </c>
      <c r="H216" s="22" t="s">
        <v>927</v>
      </c>
      <c r="I216" s="32"/>
      <c r="J216" s="23">
        <f t="shared" ref="J216:J223" si="211">L216+M216</f>
        <v>1201</v>
      </c>
      <c r="K216" s="30" t="str">
        <f t="shared" ref="K216:K223" si="212">IF(OR(I216=0,J216=0),"",I216-J216)</f>
        <v/>
      </c>
      <c r="L216" s="23">
        <v>1100</v>
      </c>
      <c r="M216" s="23">
        <f t="shared" ref="M216:M223" si="213">SUBTOTAL(9,O216:W216)</f>
        <v>101</v>
      </c>
      <c r="N216" s="31">
        <f t="shared" ref="N216:N223" si="214">IF(L216="",0,M216/J216)</f>
        <v>8.4096586178184843E-2</v>
      </c>
      <c r="O216" s="23">
        <v>11</v>
      </c>
      <c r="P216" s="23"/>
      <c r="Q216" s="23"/>
      <c r="R216" s="23"/>
      <c r="S216" s="23">
        <v>21</v>
      </c>
      <c r="T216" s="23">
        <v>57</v>
      </c>
      <c r="U216" s="23">
        <v>12</v>
      </c>
      <c r="V216" s="23"/>
      <c r="W216" s="23"/>
      <c r="X216" s="24">
        <v>20161116</v>
      </c>
      <c r="Y216" s="22">
        <v>6</v>
      </c>
      <c r="Z216" s="22" t="s">
        <v>39</v>
      </c>
      <c r="AA216" s="22"/>
      <c r="AB216" s="22" t="str">
        <f t="shared" ref="AB216:AB223" si="215">IF(Z216="A","김연빈","타이손")</f>
        <v>김연빈</v>
      </c>
      <c r="AC216" s="45" t="s">
        <v>30</v>
      </c>
      <c r="AD216" s="47">
        <f t="shared" ref="AD216:AD220" si="216">IF(AE216=0,"",AE216)</f>
        <v>0.5</v>
      </c>
      <c r="AE216" s="48">
        <f t="shared" ref="AE216:AE220" si="217">IF(F216="",0,VLOOKUP(F216,제품피치,2))</f>
        <v>0.5</v>
      </c>
    </row>
    <row r="217" spans="1:31" s="25" customFormat="1" ht="25.5" customHeight="1">
      <c r="A217" s="21">
        <v>2</v>
      </c>
      <c r="B217" s="22">
        <f t="shared" si="210"/>
        <v>1</v>
      </c>
      <c r="C217" s="22">
        <v>12</v>
      </c>
      <c r="D217" s="22" t="s">
        <v>921</v>
      </c>
      <c r="E217" s="22" t="s">
        <v>892</v>
      </c>
      <c r="F217" s="22" t="s">
        <v>920</v>
      </c>
      <c r="G217" s="22" t="s">
        <v>930</v>
      </c>
      <c r="H217" s="22" t="s">
        <v>927</v>
      </c>
      <c r="I217" s="32"/>
      <c r="J217" s="23">
        <f t="shared" si="211"/>
        <v>2094</v>
      </c>
      <c r="K217" s="30" t="str">
        <f t="shared" si="212"/>
        <v/>
      </c>
      <c r="L217" s="23">
        <v>1800</v>
      </c>
      <c r="M217" s="23">
        <f t="shared" si="213"/>
        <v>294</v>
      </c>
      <c r="N217" s="31">
        <f t="shared" si="214"/>
        <v>0.14040114613180515</v>
      </c>
      <c r="O217" s="23">
        <v>46</v>
      </c>
      <c r="P217" s="23"/>
      <c r="Q217" s="23"/>
      <c r="R217" s="23"/>
      <c r="S217" s="23">
        <v>112</v>
      </c>
      <c r="T217" s="23">
        <v>59</v>
      </c>
      <c r="U217" s="23">
        <v>77</v>
      </c>
      <c r="V217" s="23"/>
      <c r="W217" s="23"/>
      <c r="X217" s="24">
        <v>20161227</v>
      </c>
      <c r="Y217" s="22">
        <v>13</v>
      </c>
      <c r="Z217" s="22" t="s">
        <v>39</v>
      </c>
      <c r="AA217" s="22"/>
      <c r="AB217" s="22" t="str">
        <f t="shared" si="215"/>
        <v>김연빈</v>
      </c>
      <c r="AC217" s="45" t="s">
        <v>912</v>
      </c>
      <c r="AD217" s="47">
        <f t="shared" ref="AD217" si="218">IF(AE217=0,"",AE217)</f>
        <v>0.5</v>
      </c>
      <c r="AE217" s="48">
        <f t="shared" ref="AE217" si="219">IF(F217="",0,VLOOKUP(F217,제품피치,2))</f>
        <v>0.5</v>
      </c>
    </row>
    <row r="218" spans="1:31" s="25" customFormat="1" ht="25.5" customHeight="1">
      <c r="A218" s="21">
        <v>3</v>
      </c>
      <c r="B218" s="22">
        <f t="shared" si="210"/>
        <v>1</v>
      </c>
      <c r="C218" s="22">
        <v>12</v>
      </c>
      <c r="D218" s="22" t="s">
        <v>921</v>
      </c>
      <c r="E218" s="22" t="s">
        <v>892</v>
      </c>
      <c r="F218" s="22" t="s">
        <v>920</v>
      </c>
      <c r="G218" s="22" t="s">
        <v>930</v>
      </c>
      <c r="H218" s="22" t="s">
        <v>927</v>
      </c>
      <c r="I218" s="32"/>
      <c r="J218" s="23">
        <f t="shared" si="211"/>
        <v>3798</v>
      </c>
      <c r="K218" s="30" t="str">
        <f t="shared" si="212"/>
        <v/>
      </c>
      <c r="L218" s="23">
        <v>3550</v>
      </c>
      <c r="M218" s="23">
        <f t="shared" si="213"/>
        <v>248</v>
      </c>
      <c r="N218" s="31">
        <f t="shared" si="214"/>
        <v>6.5297525013164825E-2</v>
      </c>
      <c r="O218" s="23">
        <v>97</v>
      </c>
      <c r="P218" s="23"/>
      <c r="Q218" s="23"/>
      <c r="R218" s="23"/>
      <c r="S218" s="23">
        <v>32</v>
      </c>
      <c r="T218" s="23">
        <v>83</v>
      </c>
      <c r="U218" s="23">
        <v>36</v>
      </c>
      <c r="V218" s="23"/>
      <c r="W218" s="23"/>
      <c r="X218" s="24">
        <v>20161227</v>
      </c>
      <c r="Y218" s="22">
        <v>13</v>
      </c>
      <c r="Z218" s="22" t="s">
        <v>38</v>
      </c>
      <c r="AA218" s="22"/>
      <c r="AB218" s="22" t="str">
        <f t="shared" si="215"/>
        <v>타이손</v>
      </c>
      <c r="AC218" s="45" t="s">
        <v>30</v>
      </c>
      <c r="AD218" s="47">
        <f t="shared" ref="AD218" si="220">IF(AE218=0,"",AE218)</f>
        <v>0.5</v>
      </c>
      <c r="AE218" s="48">
        <f t="shared" ref="AE218" si="221">IF(F218="",0,VLOOKUP(F218,제품피치,2))</f>
        <v>0.5</v>
      </c>
    </row>
    <row r="219" spans="1:31" s="25" customFormat="1" ht="25.5" customHeight="1">
      <c r="A219" s="21">
        <v>4</v>
      </c>
      <c r="B219" s="22">
        <f t="shared" si="210"/>
        <v>1</v>
      </c>
      <c r="C219" s="22">
        <v>12</v>
      </c>
      <c r="D219" s="22" t="s">
        <v>913</v>
      </c>
      <c r="E219" s="22" t="s">
        <v>899</v>
      </c>
      <c r="F219" s="22" t="s">
        <v>1031</v>
      </c>
      <c r="G219" s="22" t="s">
        <v>1032</v>
      </c>
      <c r="H219" s="22" t="s">
        <v>932</v>
      </c>
      <c r="I219" s="32"/>
      <c r="J219" s="23">
        <f t="shared" si="211"/>
        <v>913</v>
      </c>
      <c r="K219" s="30" t="str">
        <f t="shared" si="212"/>
        <v/>
      </c>
      <c r="L219" s="23">
        <v>900</v>
      </c>
      <c r="M219" s="23">
        <f t="shared" si="213"/>
        <v>13</v>
      </c>
      <c r="N219" s="31">
        <f t="shared" si="214"/>
        <v>1.4238773274917854E-2</v>
      </c>
      <c r="O219" s="23"/>
      <c r="P219" s="23"/>
      <c r="Q219" s="23"/>
      <c r="R219" s="23"/>
      <c r="S219" s="23"/>
      <c r="T219" s="23">
        <v>13</v>
      </c>
      <c r="U219" s="23"/>
      <c r="V219" s="23"/>
      <c r="W219" s="23"/>
      <c r="X219" s="24">
        <v>20170111</v>
      </c>
      <c r="Y219" s="22">
        <v>8</v>
      </c>
      <c r="Z219" s="22" t="s">
        <v>39</v>
      </c>
      <c r="AA219" s="22"/>
      <c r="AB219" s="22" t="str">
        <f t="shared" si="215"/>
        <v>김연빈</v>
      </c>
      <c r="AC219" s="45" t="s">
        <v>923</v>
      </c>
      <c r="AD219" s="47">
        <f t="shared" ref="AD219" si="222">IF(AE219=0,"",AE219)</f>
        <v>0.5</v>
      </c>
      <c r="AE219" s="48">
        <f t="shared" ref="AE219" si="223">IF(F219="",0,VLOOKUP(F219,제품피치,2))</f>
        <v>0.5</v>
      </c>
    </row>
    <row r="220" spans="1:31" s="25" customFormat="1" ht="25.5" customHeight="1">
      <c r="A220" s="21">
        <v>5</v>
      </c>
      <c r="B220" s="22">
        <f t="shared" si="210"/>
        <v>1</v>
      </c>
      <c r="C220" s="22">
        <v>12</v>
      </c>
      <c r="D220" s="22" t="s">
        <v>924</v>
      </c>
      <c r="E220" s="22" t="s">
        <v>925</v>
      </c>
      <c r="F220" s="22" t="s">
        <v>926</v>
      </c>
      <c r="G220" s="22" t="s">
        <v>965</v>
      </c>
      <c r="H220" s="22" t="s">
        <v>927</v>
      </c>
      <c r="I220" s="32"/>
      <c r="J220" s="23">
        <f t="shared" si="211"/>
        <v>1588</v>
      </c>
      <c r="K220" s="30" t="str">
        <f t="shared" si="212"/>
        <v/>
      </c>
      <c r="L220" s="23">
        <v>1330</v>
      </c>
      <c r="M220" s="23">
        <f t="shared" si="213"/>
        <v>258</v>
      </c>
      <c r="N220" s="31">
        <f t="shared" si="214"/>
        <v>0.16246851385390429</v>
      </c>
      <c r="O220" s="23">
        <v>11</v>
      </c>
      <c r="P220" s="23">
        <v>72</v>
      </c>
      <c r="Q220" s="23"/>
      <c r="R220" s="23"/>
      <c r="S220" s="23">
        <v>21</v>
      </c>
      <c r="T220" s="23">
        <v>27</v>
      </c>
      <c r="U220" s="23">
        <v>127</v>
      </c>
      <c r="V220" s="23"/>
      <c r="W220" s="23"/>
      <c r="X220" s="24">
        <v>20170112</v>
      </c>
      <c r="Y220" s="22">
        <v>6</v>
      </c>
      <c r="Z220" s="22" t="s">
        <v>1030</v>
      </c>
      <c r="AA220" s="22"/>
      <c r="AB220" s="22" t="str">
        <f t="shared" si="215"/>
        <v>김연빈</v>
      </c>
      <c r="AC220" s="45" t="s">
        <v>41</v>
      </c>
      <c r="AD220" s="47">
        <f t="shared" si="216"/>
        <v>0.5</v>
      </c>
      <c r="AE220" s="48">
        <f t="shared" si="217"/>
        <v>0.5</v>
      </c>
    </row>
    <row r="221" spans="1:31" s="25" customFormat="1" ht="25.5" customHeight="1">
      <c r="A221" s="21">
        <v>6</v>
      </c>
      <c r="B221" s="22">
        <f t="shared" si="210"/>
        <v>1</v>
      </c>
      <c r="C221" s="22">
        <v>12</v>
      </c>
      <c r="D221" s="22" t="s">
        <v>913</v>
      </c>
      <c r="E221" s="22" t="s">
        <v>899</v>
      </c>
      <c r="F221" s="22" t="s">
        <v>1031</v>
      </c>
      <c r="G221" s="22" t="s">
        <v>1032</v>
      </c>
      <c r="H221" s="22" t="s">
        <v>932</v>
      </c>
      <c r="I221" s="32"/>
      <c r="J221" s="23">
        <f t="shared" si="211"/>
        <v>1779</v>
      </c>
      <c r="K221" s="30" t="str">
        <f t="shared" si="212"/>
        <v/>
      </c>
      <c r="L221" s="23">
        <v>1760</v>
      </c>
      <c r="M221" s="23">
        <f t="shared" si="213"/>
        <v>19</v>
      </c>
      <c r="N221" s="31">
        <f t="shared" si="214"/>
        <v>1.0680157391793142E-2</v>
      </c>
      <c r="O221" s="23"/>
      <c r="P221" s="23"/>
      <c r="Q221" s="23"/>
      <c r="R221" s="23"/>
      <c r="S221" s="23"/>
      <c r="T221" s="23">
        <v>19</v>
      </c>
      <c r="U221" s="23"/>
      <c r="V221" s="23"/>
      <c r="W221" s="23"/>
      <c r="X221" s="24">
        <v>20170112</v>
      </c>
      <c r="Y221" s="22">
        <v>8</v>
      </c>
      <c r="Z221" s="22" t="s">
        <v>38</v>
      </c>
      <c r="AA221" s="22"/>
      <c r="AB221" s="22" t="str">
        <f t="shared" si="215"/>
        <v>타이손</v>
      </c>
      <c r="AC221" s="45" t="s">
        <v>923</v>
      </c>
      <c r="AD221" s="47">
        <f t="shared" ref="AD221" si="224">IF(AE221=0,"",AE221)</f>
        <v>0.5</v>
      </c>
      <c r="AE221" s="48">
        <f t="shared" ref="AE221" si="225">IF(F221="",0,VLOOKUP(F221,제품피치,2))</f>
        <v>0.5</v>
      </c>
    </row>
    <row r="222" spans="1:31" s="25" customFormat="1" ht="25.5" customHeight="1">
      <c r="A222" s="21">
        <v>7</v>
      </c>
      <c r="B222" s="22">
        <f t="shared" si="210"/>
        <v>1</v>
      </c>
      <c r="C222" s="22">
        <v>12</v>
      </c>
      <c r="D222" s="22" t="s">
        <v>924</v>
      </c>
      <c r="E222" s="22" t="s">
        <v>989</v>
      </c>
      <c r="F222" s="22" t="s">
        <v>1029</v>
      </c>
      <c r="G222" s="22" t="s">
        <v>991</v>
      </c>
      <c r="H222" s="22" t="s">
        <v>932</v>
      </c>
      <c r="I222" s="32"/>
      <c r="J222" s="23">
        <f t="shared" si="211"/>
        <v>379</v>
      </c>
      <c r="K222" s="30" t="str">
        <f t="shared" si="212"/>
        <v/>
      </c>
      <c r="L222" s="23">
        <v>318</v>
      </c>
      <c r="M222" s="23">
        <f t="shared" si="213"/>
        <v>61</v>
      </c>
      <c r="N222" s="31">
        <f t="shared" si="214"/>
        <v>0.16094986807387862</v>
      </c>
      <c r="O222" s="23">
        <v>2</v>
      </c>
      <c r="P222" s="23"/>
      <c r="Q222" s="23"/>
      <c r="R222" s="23"/>
      <c r="S222" s="23">
        <v>59</v>
      </c>
      <c r="T222" s="23"/>
      <c r="U222" s="23"/>
      <c r="V222" s="23"/>
      <c r="W222" s="23"/>
      <c r="X222" s="24">
        <v>20170112</v>
      </c>
      <c r="Y222" s="22">
        <v>9</v>
      </c>
      <c r="Z222" s="22" t="s">
        <v>39</v>
      </c>
      <c r="AA222" s="22"/>
      <c r="AB222" s="22" t="str">
        <f t="shared" si="215"/>
        <v>김연빈</v>
      </c>
      <c r="AC222" s="45" t="s">
        <v>912</v>
      </c>
      <c r="AD222" s="47" t="str">
        <f t="shared" ref="AD222" si="226">IF(AE222=0,"",AE222)</f>
        <v/>
      </c>
      <c r="AE222" s="48">
        <f t="shared" ref="AE222" si="227">IF(F222="",0,VLOOKUP(F222,제품피치,2))</f>
        <v>0</v>
      </c>
    </row>
    <row r="223" spans="1:31" s="25" customFormat="1" ht="25.5" customHeight="1" thickBot="1">
      <c r="A223" s="21">
        <v>8</v>
      </c>
      <c r="B223" s="22">
        <f t="shared" si="210"/>
        <v>1</v>
      </c>
      <c r="C223" s="22">
        <v>12</v>
      </c>
      <c r="D223" s="22" t="s">
        <v>924</v>
      </c>
      <c r="E223" s="22" t="s">
        <v>989</v>
      </c>
      <c r="F223" s="22" t="s">
        <v>1029</v>
      </c>
      <c r="G223" s="22" t="s">
        <v>991</v>
      </c>
      <c r="H223" s="22" t="s">
        <v>932</v>
      </c>
      <c r="I223" s="32"/>
      <c r="J223" s="23">
        <f t="shared" si="211"/>
        <v>349</v>
      </c>
      <c r="K223" s="30" t="str">
        <f t="shared" si="212"/>
        <v/>
      </c>
      <c r="L223" s="23">
        <v>280</v>
      </c>
      <c r="M223" s="23">
        <f t="shared" si="213"/>
        <v>69</v>
      </c>
      <c r="N223" s="31">
        <f t="shared" si="214"/>
        <v>0.19770773638968481</v>
      </c>
      <c r="O223" s="23">
        <v>31</v>
      </c>
      <c r="P223" s="23"/>
      <c r="Q223" s="23"/>
      <c r="R223" s="23"/>
      <c r="S223" s="23">
        <v>38</v>
      </c>
      <c r="T223" s="23"/>
      <c r="U223" s="23"/>
      <c r="V223" s="23"/>
      <c r="W223" s="23"/>
      <c r="X223" s="24">
        <v>20170112</v>
      </c>
      <c r="Y223" s="22">
        <v>9</v>
      </c>
      <c r="Z223" s="22" t="s">
        <v>38</v>
      </c>
      <c r="AA223" s="22"/>
      <c r="AB223" s="22" t="str">
        <f t="shared" si="215"/>
        <v>타이손</v>
      </c>
      <c r="AC223" s="45" t="s">
        <v>41</v>
      </c>
      <c r="AD223" s="47" t="str">
        <f t="shared" ref="AD223" si="228">IF(AE223=0,"",AE223)</f>
        <v/>
      </c>
      <c r="AE223" s="48">
        <f t="shared" ref="AE223" si="229">IF(F223="",0,VLOOKUP(F223,제품피치,2))</f>
        <v>0</v>
      </c>
    </row>
    <row r="224" spans="1:31" s="27" customFormat="1" ht="21" customHeight="1" thickTop="1">
      <c r="A224" s="81" t="s">
        <v>32</v>
      </c>
      <c r="B224" s="82"/>
      <c r="C224" s="82"/>
      <c r="D224" s="82"/>
      <c r="E224" s="82"/>
      <c r="F224" s="82"/>
      <c r="G224" s="82"/>
      <c r="H224" s="58"/>
      <c r="I224" s="85">
        <f>SUM(I216:I223)</f>
        <v>0</v>
      </c>
      <c r="J224" s="85">
        <f>SUM(J216:J223)</f>
        <v>12101</v>
      </c>
      <c r="K224" s="85">
        <f>SUM(K216:K223)</f>
        <v>0</v>
      </c>
      <c r="L224" s="85">
        <f>SUM(L216:L223)</f>
        <v>11038</v>
      </c>
      <c r="M224" s="85">
        <f>SUM(M216:M223)</f>
        <v>1063</v>
      </c>
      <c r="N224" s="87">
        <f>M224/J224</f>
        <v>8.7843979836377165E-2</v>
      </c>
      <c r="O224" s="26">
        <f t="shared" ref="O224:W224" si="230">SUM( O216:O223)</f>
        <v>198</v>
      </c>
      <c r="P224" s="26">
        <f t="shared" si="230"/>
        <v>72</v>
      </c>
      <c r="Q224" s="26">
        <f t="shared" si="230"/>
        <v>0</v>
      </c>
      <c r="R224" s="26">
        <f t="shared" si="230"/>
        <v>0</v>
      </c>
      <c r="S224" s="26">
        <f t="shared" si="230"/>
        <v>283</v>
      </c>
      <c r="T224" s="26">
        <f t="shared" si="230"/>
        <v>258</v>
      </c>
      <c r="U224" s="26">
        <f t="shared" si="230"/>
        <v>252</v>
      </c>
      <c r="V224" s="26">
        <f t="shared" si="230"/>
        <v>0</v>
      </c>
      <c r="W224" s="26">
        <f t="shared" si="230"/>
        <v>0</v>
      </c>
      <c r="X224" s="88"/>
      <c r="Y224" s="82"/>
      <c r="Z224" s="58"/>
      <c r="AA224" s="89"/>
      <c r="AB224" s="57"/>
      <c r="AC224" s="58"/>
      <c r="AD224" s="61"/>
      <c r="AE224" s="25"/>
    </row>
    <row r="225" spans="1:31" s="27" customFormat="1" ht="20.25">
      <c r="A225" s="83"/>
      <c r="B225" s="84"/>
      <c r="C225" s="84"/>
      <c r="D225" s="84"/>
      <c r="E225" s="84"/>
      <c r="F225" s="84"/>
      <c r="G225" s="84"/>
      <c r="H225" s="60"/>
      <c r="I225" s="86"/>
      <c r="J225" s="86"/>
      <c r="K225" s="86"/>
      <c r="L225" s="86"/>
      <c r="M225" s="86"/>
      <c r="N225" s="86"/>
      <c r="O225" s="55">
        <f t="shared" ref="O225:W225" si="231">IFERROR(O224/$M224,"")</f>
        <v>0.18626528692380057</v>
      </c>
      <c r="P225" s="55">
        <f t="shared" si="231"/>
        <v>6.7732831608654745E-2</v>
      </c>
      <c r="Q225" s="55">
        <f t="shared" si="231"/>
        <v>0</v>
      </c>
      <c r="R225" s="55">
        <f t="shared" si="231"/>
        <v>0</v>
      </c>
      <c r="S225" s="55">
        <f t="shared" si="231"/>
        <v>0.2662276575729069</v>
      </c>
      <c r="T225" s="55">
        <f t="shared" si="231"/>
        <v>0.24270931326434619</v>
      </c>
      <c r="U225" s="55">
        <f t="shared" si="231"/>
        <v>0.23706491063029161</v>
      </c>
      <c r="V225" s="55">
        <f t="shared" si="231"/>
        <v>0</v>
      </c>
      <c r="W225" s="55">
        <f t="shared" si="231"/>
        <v>0</v>
      </c>
      <c r="X225" s="59"/>
      <c r="Y225" s="84"/>
      <c r="Z225" s="60"/>
      <c r="AA225" s="86"/>
      <c r="AB225" s="59"/>
      <c r="AC225" s="60"/>
      <c r="AD225" s="62"/>
      <c r="AE225" s="25"/>
    </row>
    <row r="226" spans="1:31" s="28" customFormat="1" ht="10.5" customHeight="1" thickBot="1">
      <c r="A226" s="63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5"/>
      <c r="AE226" s="25"/>
    </row>
    <row r="227" spans="1:31" s="28" customFormat="1" ht="24.75" customHeight="1">
      <c r="A227" s="66" t="s">
        <v>33</v>
      </c>
      <c r="B227" s="67"/>
      <c r="C227" s="68"/>
      <c r="D227" s="75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76"/>
      <c r="AE227" s="25"/>
    </row>
    <row r="228" spans="1:31" s="28" customFormat="1" ht="24.75" customHeight="1">
      <c r="A228" s="69"/>
      <c r="B228" s="70"/>
      <c r="C228" s="71"/>
      <c r="D228" s="77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8"/>
      <c r="AE228" s="16"/>
    </row>
    <row r="229" spans="1:31" s="28" customFormat="1" ht="24.75" customHeight="1">
      <c r="A229" s="69"/>
      <c r="B229" s="70"/>
      <c r="C229" s="71"/>
      <c r="D229" s="77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8"/>
      <c r="AE229" s="16"/>
    </row>
    <row r="230" spans="1:31" s="28" customFormat="1" ht="24.75" customHeight="1">
      <c r="A230" s="69"/>
      <c r="B230" s="70"/>
      <c r="C230" s="71"/>
      <c r="D230" s="77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8"/>
      <c r="AE230" s="16"/>
    </row>
    <row r="231" spans="1:31" s="28" customFormat="1" ht="24.75" customHeight="1">
      <c r="A231" s="69"/>
      <c r="B231" s="70"/>
      <c r="C231" s="71"/>
      <c r="D231" s="77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8"/>
      <c r="AE231" s="16"/>
    </row>
    <row r="232" spans="1:31" ht="24.75" customHeight="1" thickBot="1">
      <c r="A232" s="72"/>
      <c r="B232" s="73"/>
      <c r="C232" s="74"/>
      <c r="D232" s="79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80"/>
    </row>
    <row r="233" spans="1:31" ht="17.25" thickBot="1"/>
    <row r="234" spans="1:31" s="16" customFormat="1" ht="33" customHeight="1">
      <c r="A234" s="90">
        <v>1</v>
      </c>
      <c r="B234" s="91"/>
      <c r="C234" s="91"/>
      <c r="D234" s="91"/>
      <c r="E234" s="91"/>
      <c r="F234" s="92" t="s">
        <v>40</v>
      </c>
      <c r="G234" s="92"/>
      <c r="H234" s="92"/>
      <c r="I234" s="92"/>
      <c r="J234" s="92"/>
      <c r="K234" s="93"/>
      <c r="L234" s="94" t="s">
        <v>0</v>
      </c>
      <c r="M234" s="95"/>
      <c r="N234" s="15"/>
      <c r="O234" s="94" t="s">
        <v>1</v>
      </c>
      <c r="P234" s="96"/>
      <c r="Q234" s="96"/>
      <c r="R234" s="96"/>
      <c r="S234" s="96"/>
      <c r="T234" s="96"/>
      <c r="U234" s="96"/>
      <c r="V234" s="96"/>
      <c r="W234" s="95"/>
      <c r="X234" s="94" t="s">
        <v>2</v>
      </c>
      <c r="Y234" s="96"/>
      <c r="Z234" s="95"/>
      <c r="AA234" s="97" t="s">
        <v>3</v>
      </c>
      <c r="AB234" s="99" t="s">
        <v>4</v>
      </c>
      <c r="AC234" s="101" t="s">
        <v>5</v>
      </c>
      <c r="AD234" s="103" t="s">
        <v>793</v>
      </c>
    </row>
    <row r="235" spans="1:31" s="16" customFormat="1" ht="45" customHeight="1" thickBot="1">
      <c r="A235" s="17" t="s">
        <v>6</v>
      </c>
      <c r="B235" s="18" t="s">
        <v>7</v>
      </c>
      <c r="C235" s="18" t="s">
        <v>8</v>
      </c>
      <c r="D235" s="18" t="s">
        <v>9</v>
      </c>
      <c r="E235" s="18" t="s">
        <v>10</v>
      </c>
      <c r="F235" s="18" t="s">
        <v>11</v>
      </c>
      <c r="G235" s="18" t="s">
        <v>12</v>
      </c>
      <c r="H235" s="18" t="s">
        <v>13</v>
      </c>
      <c r="I235" s="33" t="s">
        <v>36</v>
      </c>
      <c r="J235" s="18" t="s">
        <v>0</v>
      </c>
      <c r="K235" s="18" t="s">
        <v>37</v>
      </c>
      <c r="L235" s="18" t="s">
        <v>14</v>
      </c>
      <c r="M235" s="18" t="s">
        <v>15</v>
      </c>
      <c r="N235" s="19" t="s">
        <v>16</v>
      </c>
      <c r="O235" s="18" t="s">
        <v>17</v>
      </c>
      <c r="P235" s="18" t="s">
        <v>18</v>
      </c>
      <c r="Q235" s="18" t="s">
        <v>19</v>
      </c>
      <c r="R235" s="18" t="s">
        <v>20</v>
      </c>
      <c r="S235" s="18" t="s">
        <v>21</v>
      </c>
      <c r="T235" s="18" t="s">
        <v>22</v>
      </c>
      <c r="U235" s="18" t="s">
        <v>23</v>
      </c>
      <c r="V235" s="20" t="s">
        <v>34</v>
      </c>
      <c r="W235" s="18" t="s">
        <v>25</v>
      </c>
      <c r="X235" s="18" t="s">
        <v>26</v>
      </c>
      <c r="Y235" s="18" t="s">
        <v>27</v>
      </c>
      <c r="Z235" s="18" t="s">
        <v>28</v>
      </c>
      <c r="AA235" s="98"/>
      <c r="AB235" s="100"/>
      <c r="AC235" s="102"/>
      <c r="AD235" s="104"/>
    </row>
    <row r="236" spans="1:31" s="25" customFormat="1" ht="25.5" customHeight="1">
      <c r="A236" s="21">
        <v>1</v>
      </c>
      <c r="B236" s="22">
        <f t="shared" ref="B236:B254" si="232">$A$1</f>
        <v>1</v>
      </c>
      <c r="C236" s="22">
        <v>13</v>
      </c>
      <c r="D236" s="22" t="s">
        <v>924</v>
      </c>
      <c r="E236" s="22" t="s">
        <v>894</v>
      </c>
      <c r="F236" s="22" t="s">
        <v>929</v>
      </c>
      <c r="G236" s="22" t="s">
        <v>928</v>
      </c>
      <c r="H236" s="22" t="s">
        <v>932</v>
      </c>
      <c r="I236" s="32"/>
      <c r="J236" s="23">
        <f t="shared" ref="J236:J254" si="233">L236+M236</f>
        <v>4014</v>
      </c>
      <c r="K236" s="30" t="str">
        <f t="shared" ref="K236:K254" si="234">IF(OR(I236=0,J236=0),"",I236-J236)</f>
        <v/>
      </c>
      <c r="L236" s="23">
        <v>4014</v>
      </c>
      <c r="M236" s="23">
        <f t="shared" ref="M236:M254" si="235">SUBTOTAL(9,O236:W236)</f>
        <v>0</v>
      </c>
      <c r="N236" s="31">
        <f t="shared" ref="N236:N254" si="236">IF(L236="",0,M236/J236)</f>
        <v>0</v>
      </c>
      <c r="O236" s="23"/>
      <c r="P236" s="23"/>
      <c r="Q236" s="23"/>
      <c r="R236" s="23"/>
      <c r="S236" s="23"/>
      <c r="T236" s="23"/>
      <c r="U236" s="23"/>
      <c r="V236" s="23"/>
      <c r="W236" s="23"/>
      <c r="X236" s="24">
        <v>20161217</v>
      </c>
      <c r="Y236" s="22">
        <v>13</v>
      </c>
      <c r="Z236" s="22" t="s">
        <v>38</v>
      </c>
      <c r="AA236" s="22"/>
      <c r="AB236" s="22" t="str">
        <f t="shared" ref="AB236:AB254" si="237">IF(Z236="A","김연빈","타이손")</f>
        <v>타이손</v>
      </c>
      <c r="AC236" s="45" t="s">
        <v>942</v>
      </c>
      <c r="AD236" s="47">
        <f t="shared" ref="AD236:AD254" si="238">IF(AE236=0,"",AE236)</f>
        <v>0.5</v>
      </c>
      <c r="AE236" s="48">
        <f t="shared" ref="AE236:AE254" si="239">IF(F236="",0,VLOOKUP(F236,제품피치,2))</f>
        <v>0.5</v>
      </c>
    </row>
    <row r="237" spans="1:31" s="25" customFormat="1" ht="25.5" customHeight="1">
      <c r="A237" s="21">
        <v>2</v>
      </c>
      <c r="B237" s="22">
        <f t="shared" si="232"/>
        <v>1</v>
      </c>
      <c r="C237" s="22">
        <v>13</v>
      </c>
      <c r="D237" s="22" t="s">
        <v>924</v>
      </c>
      <c r="E237" s="22" t="s">
        <v>894</v>
      </c>
      <c r="F237" s="22" t="s">
        <v>929</v>
      </c>
      <c r="G237" s="22" t="s">
        <v>928</v>
      </c>
      <c r="H237" s="22" t="s">
        <v>932</v>
      </c>
      <c r="I237" s="32"/>
      <c r="J237" s="23">
        <f t="shared" si="233"/>
        <v>4113</v>
      </c>
      <c r="K237" s="30" t="str">
        <f t="shared" si="234"/>
        <v/>
      </c>
      <c r="L237" s="23">
        <v>4113</v>
      </c>
      <c r="M237" s="23">
        <f t="shared" si="235"/>
        <v>0</v>
      </c>
      <c r="N237" s="31">
        <f t="shared" si="236"/>
        <v>0</v>
      </c>
      <c r="O237" s="23"/>
      <c r="P237" s="23"/>
      <c r="Q237" s="23"/>
      <c r="R237" s="23"/>
      <c r="S237" s="23"/>
      <c r="T237" s="23"/>
      <c r="U237" s="23"/>
      <c r="V237" s="23"/>
      <c r="W237" s="23"/>
      <c r="X237" s="24">
        <v>20161218</v>
      </c>
      <c r="Y237" s="22">
        <v>13</v>
      </c>
      <c r="Z237" s="22" t="s">
        <v>39</v>
      </c>
      <c r="AA237" s="22"/>
      <c r="AB237" s="22" t="str">
        <f t="shared" si="237"/>
        <v>김연빈</v>
      </c>
      <c r="AC237" s="45" t="s">
        <v>942</v>
      </c>
      <c r="AD237" s="47">
        <f t="shared" ref="AD237" si="240">IF(AE237=0,"",AE237)</f>
        <v>0.5</v>
      </c>
      <c r="AE237" s="48">
        <f t="shared" ref="AE237" si="241">IF(F237="",0,VLOOKUP(F237,제품피치,2))</f>
        <v>0.5</v>
      </c>
    </row>
    <row r="238" spans="1:31" s="25" customFormat="1" ht="25.5" customHeight="1">
      <c r="A238" s="21">
        <v>3</v>
      </c>
      <c r="B238" s="22">
        <f t="shared" si="232"/>
        <v>1</v>
      </c>
      <c r="C238" s="22">
        <v>13</v>
      </c>
      <c r="D238" s="22" t="s">
        <v>924</v>
      </c>
      <c r="E238" s="22" t="s">
        <v>894</v>
      </c>
      <c r="F238" s="22" t="s">
        <v>929</v>
      </c>
      <c r="G238" s="22" t="s">
        <v>928</v>
      </c>
      <c r="H238" s="22" t="s">
        <v>932</v>
      </c>
      <c r="I238" s="32"/>
      <c r="J238" s="23">
        <f t="shared" si="233"/>
        <v>4800</v>
      </c>
      <c r="K238" s="30" t="str">
        <f t="shared" si="234"/>
        <v/>
      </c>
      <c r="L238" s="23">
        <v>4800</v>
      </c>
      <c r="M238" s="23">
        <f t="shared" si="235"/>
        <v>0</v>
      </c>
      <c r="N238" s="31">
        <f t="shared" si="236"/>
        <v>0</v>
      </c>
      <c r="O238" s="23"/>
      <c r="P238" s="23"/>
      <c r="Q238" s="23"/>
      <c r="R238" s="23"/>
      <c r="S238" s="23"/>
      <c r="T238" s="23"/>
      <c r="U238" s="23"/>
      <c r="V238" s="23"/>
      <c r="W238" s="23"/>
      <c r="X238" s="24">
        <v>20161218</v>
      </c>
      <c r="Y238" s="22">
        <v>13</v>
      </c>
      <c r="Z238" s="22" t="s">
        <v>38</v>
      </c>
      <c r="AA238" s="22"/>
      <c r="AB238" s="22" t="str">
        <f t="shared" si="237"/>
        <v>타이손</v>
      </c>
      <c r="AC238" s="45" t="s">
        <v>942</v>
      </c>
      <c r="AD238" s="47">
        <f t="shared" ref="AD238" si="242">IF(AE238=0,"",AE238)</f>
        <v>0.5</v>
      </c>
      <c r="AE238" s="48">
        <f t="shared" ref="AE238" si="243">IF(F238="",0,VLOOKUP(F238,제품피치,2))</f>
        <v>0.5</v>
      </c>
    </row>
    <row r="239" spans="1:31" s="25" customFormat="1" ht="25.5" customHeight="1">
      <c r="A239" s="21">
        <v>4</v>
      </c>
      <c r="B239" s="22">
        <f t="shared" si="232"/>
        <v>1</v>
      </c>
      <c r="C239" s="22">
        <v>13</v>
      </c>
      <c r="D239" s="22" t="s">
        <v>924</v>
      </c>
      <c r="E239" s="22" t="s">
        <v>1035</v>
      </c>
      <c r="F239" s="22" t="s">
        <v>1036</v>
      </c>
      <c r="G239" s="22" t="s">
        <v>938</v>
      </c>
      <c r="H239" s="22" t="s">
        <v>932</v>
      </c>
      <c r="I239" s="32"/>
      <c r="J239" s="23">
        <f t="shared" si="233"/>
        <v>341</v>
      </c>
      <c r="K239" s="30" t="str">
        <f t="shared" si="234"/>
        <v/>
      </c>
      <c r="L239" s="23">
        <v>338</v>
      </c>
      <c r="M239" s="23">
        <f t="shared" si="235"/>
        <v>3</v>
      </c>
      <c r="N239" s="31">
        <f t="shared" si="236"/>
        <v>8.7976539589442824E-3</v>
      </c>
      <c r="O239" s="23">
        <v>3</v>
      </c>
      <c r="P239" s="23"/>
      <c r="Q239" s="23"/>
      <c r="R239" s="23"/>
      <c r="S239" s="23"/>
      <c r="T239" s="23"/>
      <c r="U239" s="23"/>
      <c r="V239" s="23"/>
      <c r="W239" s="23"/>
      <c r="X239" s="24">
        <v>20161226</v>
      </c>
      <c r="Y239" s="22">
        <v>5</v>
      </c>
      <c r="Z239" s="22" t="s">
        <v>1037</v>
      </c>
      <c r="AA239" s="22"/>
      <c r="AB239" s="22" t="str">
        <f t="shared" si="237"/>
        <v>김연빈</v>
      </c>
      <c r="AC239" s="45" t="s">
        <v>912</v>
      </c>
      <c r="AD239" s="47">
        <f t="shared" si="238"/>
        <v>0.8</v>
      </c>
      <c r="AE239" s="48">
        <f t="shared" si="239"/>
        <v>0.8</v>
      </c>
    </row>
    <row r="240" spans="1:31" s="25" customFormat="1" ht="25.5" customHeight="1">
      <c r="A240" s="21">
        <v>5</v>
      </c>
      <c r="B240" s="22">
        <f t="shared" si="232"/>
        <v>1</v>
      </c>
      <c r="C240" s="22">
        <v>13</v>
      </c>
      <c r="D240" s="22" t="s">
        <v>924</v>
      </c>
      <c r="E240" s="22" t="s">
        <v>894</v>
      </c>
      <c r="F240" s="22" t="s">
        <v>1034</v>
      </c>
      <c r="G240" s="22" t="s">
        <v>965</v>
      </c>
      <c r="H240" s="22" t="s">
        <v>927</v>
      </c>
      <c r="I240" s="32"/>
      <c r="J240" s="23">
        <f t="shared" si="233"/>
        <v>219</v>
      </c>
      <c r="K240" s="30" t="str">
        <f t="shared" si="234"/>
        <v/>
      </c>
      <c r="L240" s="23">
        <v>211</v>
      </c>
      <c r="M240" s="23">
        <f t="shared" si="235"/>
        <v>8</v>
      </c>
      <c r="N240" s="31">
        <f t="shared" si="236"/>
        <v>3.6529680365296802E-2</v>
      </c>
      <c r="O240" s="23"/>
      <c r="P240" s="23"/>
      <c r="Q240" s="23"/>
      <c r="R240" s="23"/>
      <c r="S240" s="23"/>
      <c r="T240" s="23"/>
      <c r="U240" s="23">
        <v>8</v>
      </c>
      <c r="V240" s="23"/>
      <c r="W240" s="23"/>
      <c r="X240" s="24">
        <v>20161226</v>
      </c>
      <c r="Y240" s="22">
        <v>13</v>
      </c>
      <c r="Z240" s="22" t="s">
        <v>39</v>
      </c>
      <c r="AA240" s="22"/>
      <c r="AB240" s="22" t="str">
        <f t="shared" si="237"/>
        <v>김연빈</v>
      </c>
      <c r="AC240" s="45" t="s">
        <v>912</v>
      </c>
      <c r="AD240" s="47">
        <f t="shared" ref="AD240" si="244">IF(AE240=0,"",AE240)</f>
        <v>0.5</v>
      </c>
      <c r="AE240" s="48">
        <f t="shared" ref="AE240" si="245">IF(F240="",0,VLOOKUP(F240,제품피치,2))</f>
        <v>0.5</v>
      </c>
    </row>
    <row r="241" spans="1:31" s="25" customFormat="1" ht="25.5" customHeight="1">
      <c r="A241" s="21">
        <v>6</v>
      </c>
      <c r="B241" s="22">
        <f t="shared" si="232"/>
        <v>1</v>
      </c>
      <c r="C241" s="22">
        <v>13</v>
      </c>
      <c r="D241" s="22" t="s">
        <v>921</v>
      </c>
      <c r="E241" s="22" t="s">
        <v>892</v>
      </c>
      <c r="F241" s="22" t="s">
        <v>920</v>
      </c>
      <c r="G241" s="22" t="s">
        <v>930</v>
      </c>
      <c r="H241" s="22" t="s">
        <v>927</v>
      </c>
      <c r="I241" s="32"/>
      <c r="J241" s="23">
        <f t="shared" si="233"/>
        <v>1300</v>
      </c>
      <c r="K241" s="30" t="str">
        <f t="shared" si="234"/>
        <v/>
      </c>
      <c r="L241" s="23">
        <v>1210</v>
      </c>
      <c r="M241" s="23">
        <f t="shared" si="235"/>
        <v>90</v>
      </c>
      <c r="N241" s="31">
        <f t="shared" si="236"/>
        <v>6.9230769230769235E-2</v>
      </c>
      <c r="O241" s="23"/>
      <c r="P241" s="23"/>
      <c r="Q241" s="23"/>
      <c r="R241" s="23"/>
      <c r="S241" s="23"/>
      <c r="T241" s="23">
        <v>79</v>
      </c>
      <c r="U241" s="23">
        <v>11</v>
      </c>
      <c r="V241" s="23"/>
      <c r="W241" s="23"/>
      <c r="X241" s="24">
        <v>20161227</v>
      </c>
      <c r="Y241" s="22">
        <v>13</v>
      </c>
      <c r="Z241" s="22" t="s">
        <v>39</v>
      </c>
      <c r="AA241" s="22"/>
      <c r="AB241" s="22" t="str">
        <f t="shared" si="237"/>
        <v>김연빈</v>
      </c>
      <c r="AC241" s="45" t="s">
        <v>41</v>
      </c>
      <c r="AD241" s="47">
        <f t="shared" ref="AD241" si="246">IF(AE241=0,"",AE241)</f>
        <v>0.5</v>
      </c>
      <c r="AE241" s="48">
        <f t="shared" ref="AE241" si="247">IF(F241="",0,VLOOKUP(F241,제품피치,2))</f>
        <v>0.5</v>
      </c>
    </row>
    <row r="242" spans="1:31" s="25" customFormat="1" ht="25.5" customHeight="1">
      <c r="A242" s="21">
        <v>7</v>
      </c>
      <c r="B242" s="22">
        <f t="shared" si="232"/>
        <v>1</v>
      </c>
      <c r="C242" s="22">
        <v>13</v>
      </c>
      <c r="D242" s="22" t="s">
        <v>913</v>
      </c>
      <c r="E242" s="22" t="s">
        <v>936</v>
      </c>
      <c r="F242" s="22" t="s">
        <v>1019</v>
      </c>
      <c r="G242" s="22" t="s">
        <v>938</v>
      </c>
      <c r="H242" s="22" t="s">
        <v>932</v>
      </c>
      <c r="I242" s="32"/>
      <c r="J242" s="23">
        <f t="shared" si="233"/>
        <v>13889</v>
      </c>
      <c r="K242" s="30" t="str">
        <f t="shared" si="234"/>
        <v/>
      </c>
      <c r="L242" s="23">
        <v>13850</v>
      </c>
      <c r="M242" s="23">
        <f t="shared" si="235"/>
        <v>39</v>
      </c>
      <c r="N242" s="31">
        <f t="shared" si="236"/>
        <v>2.8079775361797106E-3</v>
      </c>
      <c r="O242" s="23">
        <v>39</v>
      </c>
      <c r="P242" s="23"/>
      <c r="Q242" s="23"/>
      <c r="R242" s="23"/>
      <c r="S242" s="23"/>
      <c r="T242" s="23"/>
      <c r="U242" s="23"/>
      <c r="V242" s="23"/>
      <c r="W242" s="23"/>
      <c r="X242" s="24">
        <v>20170111</v>
      </c>
      <c r="Y242" s="22">
        <v>5</v>
      </c>
      <c r="Z242" s="22" t="s">
        <v>39</v>
      </c>
      <c r="AA242" s="22"/>
      <c r="AB242" s="22" t="str">
        <f t="shared" si="237"/>
        <v>김연빈</v>
      </c>
      <c r="AC242" s="45" t="s">
        <v>41</v>
      </c>
      <c r="AD242" s="47">
        <f t="shared" ref="AD242" si="248">IF(AE242=0,"",AE242)</f>
        <v>0.5</v>
      </c>
      <c r="AE242" s="48">
        <f t="shared" ref="AE242" si="249">IF(F242="",0,VLOOKUP(F242,제품피치,2))</f>
        <v>0.5</v>
      </c>
    </row>
    <row r="243" spans="1:31" s="25" customFormat="1" ht="25.5" customHeight="1">
      <c r="A243" s="21">
        <v>8</v>
      </c>
      <c r="B243" s="22">
        <f t="shared" si="232"/>
        <v>1</v>
      </c>
      <c r="C243" s="22">
        <v>13</v>
      </c>
      <c r="D243" s="22" t="s">
        <v>913</v>
      </c>
      <c r="E243" s="22" t="s">
        <v>936</v>
      </c>
      <c r="F243" s="22" t="s">
        <v>1019</v>
      </c>
      <c r="G243" s="22" t="s">
        <v>938</v>
      </c>
      <c r="H243" s="22" t="s">
        <v>932</v>
      </c>
      <c r="I243" s="32"/>
      <c r="J243" s="23">
        <f t="shared" si="233"/>
        <v>31470</v>
      </c>
      <c r="K243" s="30" t="str">
        <f t="shared" si="234"/>
        <v/>
      </c>
      <c r="L243" s="23">
        <v>31470</v>
      </c>
      <c r="M243" s="23">
        <f t="shared" si="235"/>
        <v>0</v>
      </c>
      <c r="N243" s="31">
        <f t="shared" si="236"/>
        <v>0</v>
      </c>
      <c r="O243" s="23"/>
      <c r="P243" s="23"/>
      <c r="Q243" s="23"/>
      <c r="R243" s="23"/>
      <c r="S243" s="23"/>
      <c r="T243" s="23"/>
      <c r="U243" s="23"/>
      <c r="V243" s="23"/>
      <c r="W243" s="23"/>
      <c r="X243" s="24">
        <v>20170111</v>
      </c>
      <c r="Y243" s="22">
        <v>5</v>
      </c>
      <c r="Z243" s="22" t="s">
        <v>38</v>
      </c>
      <c r="AA243" s="22"/>
      <c r="AB243" s="22" t="str">
        <f t="shared" si="237"/>
        <v>타이손</v>
      </c>
      <c r="AC243" s="45" t="s">
        <v>41</v>
      </c>
      <c r="AD243" s="47">
        <f t="shared" ref="AD243" si="250">IF(AE243=0,"",AE243)</f>
        <v>0.5</v>
      </c>
      <c r="AE243" s="48">
        <f t="shared" ref="AE243" si="251">IF(F243="",0,VLOOKUP(F243,제품피치,2))</f>
        <v>0.5</v>
      </c>
    </row>
    <row r="244" spans="1:31" s="25" customFormat="1" ht="25.5" customHeight="1">
      <c r="A244" s="21">
        <v>9</v>
      </c>
      <c r="B244" s="22">
        <f t="shared" si="232"/>
        <v>1</v>
      </c>
      <c r="C244" s="22">
        <v>13</v>
      </c>
      <c r="D244" s="22" t="s">
        <v>913</v>
      </c>
      <c r="E244" s="22" t="s">
        <v>897</v>
      </c>
      <c r="F244" s="22" t="s">
        <v>1033</v>
      </c>
      <c r="G244" s="22" t="s">
        <v>958</v>
      </c>
      <c r="H244" s="22" t="s">
        <v>932</v>
      </c>
      <c r="I244" s="32"/>
      <c r="J244" s="23">
        <f t="shared" si="233"/>
        <v>2000</v>
      </c>
      <c r="K244" s="30" t="str">
        <f t="shared" si="234"/>
        <v/>
      </c>
      <c r="L244" s="23">
        <v>2000</v>
      </c>
      <c r="M244" s="23">
        <f t="shared" si="235"/>
        <v>0</v>
      </c>
      <c r="N244" s="31">
        <f t="shared" si="236"/>
        <v>0</v>
      </c>
      <c r="O244" s="23"/>
      <c r="P244" s="23"/>
      <c r="Q244" s="23"/>
      <c r="R244" s="23"/>
      <c r="S244" s="23"/>
      <c r="T244" s="23"/>
      <c r="U244" s="23"/>
      <c r="V244" s="23"/>
      <c r="W244" s="23"/>
      <c r="X244" s="24">
        <v>20170112</v>
      </c>
      <c r="Y244" s="22">
        <v>1</v>
      </c>
      <c r="Z244" s="22" t="s">
        <v>38</v>
      </c>
      <c r="AA244" s="22"/>
      <c r="AB244" s="22" t="str">
        <f t="shared" si="237"/>
        <v>타이손</v>
      </c>
      <c r="AC244" s="45" t="s">
        <v>942</v>
      </c>
      <c r="AD244" s="47" t="str">
        <f t="shared" ref="AD244" si="252">IF(AE244=0,"",AE244)</f>
        <v/>
      </c>
      <c r="AE244" s="48">
        <f t="shared" ref="AE244" si="253">IF(F244="",0,VLOOKUP(F244,제품피치,2))</f>
        <v>0</v>
      </c>
    </row>
    <row r="245" spans="1:31" s="25" customFormat="1" ht="25.5" customHeight="1">
      <c r="A245" s="21">
        <v>10</v>
      </c>
      <c r="B245" s="22">
        <f t="shared" si="232"/>
        <v>1</v>
      </c>
      <c r="C245" s="22">
        <v>13</v>
      </c>
      <c r="D245" s="22" t="s">
        <v>924</v>
      </c>
      <c r="E245" s="22" t="s">
        <v>925</v>
      </c>
      <c r="F245" s="22" t="s">
        <v>926</v>
      </c>
      <c r="G245" s="22" t="s">
        <v>965</v>
      </c>
      <c r="H245" s="22" t="s">
        <v>927</v>
      </c>
      <c r="I245" s="32"/>
      <c r="J245" s="23">
        <f t="shared" si="233"/>
        <v>2491</v>
      </c>
      <c r="K245" s="30" t="str">
        <f t="shared" si="234"/>
        <v/>
      </c>
      <c r="L245" s="23">
        <v>2008</v>
      </c>
      <c r="M245" s="23">
        <f t="shared" si="235"/>
        <v>483</v>
      </c>
      <c r="N245" s="31">
        <f t="shared" si="236"/>
        <v>0.19389803291850663</v>
      </c>
      <c r="O245" s="23">
        <v>31</v>
      </c>
      <c r="P245" s="23"/>
      <c r="Q245" s="23"/>
      <c r="R245" s="23"/>
      <c r="S245" s="23">
        <v>196</v>
      </c>
      <c r="T245" s="23">
        <v>31</v>
      </c>
      <c r="U245" s="23">
        <v>222</v>
      </c>
      <c r="V245" s="23"/>
      <c r="W245" s="23">
        <v>3</v>
      </c>
      <c r="X245" s="24">
        <v>20170112</v>
      </c>
      <c r="Y245" s="22">
        <v>6</v>
      </c>
      <c r="Z245" s="22" t="s">
        <v>38</v>
      </c>
      <c r="AA245" s="22" t="s">
        <v>1045</v>
      </c>
      <c r="AB245" s="22" t="str">
        <f t="shared" si="237"/>
        <v>타이손</v>
      </c>
      <c r="AC245" s="45" t="s">
        <v>912</v>
      </c>
      <c r="AD245" s="47">
        <f t="shared" ref="AD245" si="254">IF(AE245=0,"",AE245)</f>
        <v>0.5</v>
      </c>
      <c r="AE245" s="48">
        <f t="shared" ref="AE245" si="255">IF(F245="",0,VLOOKUP(F245,제품피치,2))</f>
        <v>0.5</v>
      </c>
    </row>
    <row r="246" spans="1:31" s="25" customFormat="1" ht="25.5" customHeight="1">
      <c r="A246" s="21">
        <v>11</v>
      </c>
      <c r="B246" s="22">
        <f t="shared" si="232"/>
        <v>1</v>
      </c>
      <c r="C246" s="22">
        <v>13</v>
      </c>
      <c r="D246" s="22" t="s">
        <v>913</v>
      </c>
      <c r="E246" s="22" t="s">
        <v>891</v>
      </c>
      <c r="F246" s="22" t="s">
        <v>987</v>
      </c>
      <c r="G246" s="22" t="s">
        <v>941</v>
      </c>
      <c r="H246" s="22" t="s">
        <v>932</v>
      </c>
      <c r="I246" s="32"/>
      <c r="J246" s="23">
        <f t="shared" si="233"/>
        <v>2530</v>
      </c>
      <c r="K246" s="30" t="str">
        <f t="shared" si="234"/>
        <v/>
      </c>
      <c r="L246" s="23">
        <v>2530</v>
      </c>
      <c r="M246" s="23">
        <f t="shared" si="235"/>
        <v>0</v>
      </c>
      <c r="N246" s="31">
        <f t="shared" si="236"/>
        <v>0</v>
      </c>
      <c r="O246" s="23"/>
      <c r="P246" s="23"/>
      <c r="Q246" s="23"/>
      <c r="R246" s="23"/>
      <c r="S246" s="23"/>
      <c r="T246" s="23"/>
      <c r="U246" s="23"/>
      <c r="V246" s="23"/>
      <c r="W246" s="23"/>
      <c r="X246" s="24">
        <v>20170112</v>
      </c>
      <c r="Y246" s="22">
        <v>7</v>
      </c>
      <c r="Z246" s="22" t="s">
        <v>38</v>
      </c>
      <c r="AA246" s="22"/>
      <c r="AB246" s="22" t="str">
        <f t="shared" si="237"/>
        <v>타이손</v>
      </c>
      <c r="AC246" s="45" t="s">
        <v>942</v>
      </c>
      <c r="AD246" s="47">
        <f t="shared" ref="AD246" si="256">IF(AE246=0,"",AE246)</f>
        <v>0.5</v>
      </c>
      <c r="AE246" s="48">
        <f t="shared" ref="AE246" si="257">IF(F246="",0,VLOOKUP(F246,제품피치,2))</f>
        <v>0.5</v>
      </c>
    </row>
    <row r="247" spans="1:31" s="25" customFormat="1" ht="25.5" customHeight="1">
      <c r="A247" s="21">
        <v>12</v>
      </c>
      <c r="B247" s="22">
        <f t="shared" si="232"/>
        <v>1</v>
      </c>
      <c r="C247" s="22">
        <v>13</v>
      </c>
      <c r="D247" s="22" t="s">
        <v>913</v>
      </c>
      <c r="E247" s="22" t="s">
        <v>897</v>
      </c>
      <c r="F247" s="22" t="s">
        <v>1033</v>
      </c>
      <c r="G247" s="22" t="s">
        <v>958</v>
      </c>
      <c r="H247" s="22" t="s">
        <v>932</v>
      </c>
      <c r="I247" s="32"/>
      <c r="J247" s="23">
        <f t="shared" si="233"/>
        <v>3000</v>
      </c>
      <c r="K247" s="30" t="str">
        <f t="shared" si="234"/>
        <v/>
      </c>
      <c r="L247" s="23">
        <v>3000</v>
      </c>
      <c r="M247" s="23">
        <f t="shared" si="235"/>
        <v>0</v>
      </c>
      <c r="N247" s="31">
        <f t="shared" si="236"/>
        <v>0</v>
      </c>
      <c r="O247" s="23"/>
      <c r="P247" s="23"/>
      <c r="Q247" s="23"/>
      <c r="R247" s="23"/>
      <c r="S247" s="23"/>
      <c r="T247" s="23"/>
      <c r="U247" s="23"/>
      <c r="V247" s="23"/>
      <c r="W247" s="23"/>
      <c r="X247" s="24">
        <v>20170113</v>
      </c>
      <c r="Y247" s="22">
        <v>1</v>
      </c>
      <c r="Z247" s="22" t="s">
        <v>39</v>
      </c>
      <c r="AA247" s="22"/>
      <c r="AB247" s="22" t="str">
        <f t="shared" si="237"/>
        <v>김연빈</v>
      </c>
      <c r="AC247" s="45" t="s">
        <v>942</v>
      </c>
      <c r="AD247" s="47" t="str">
        <f t="shared" ref="AD247" si="258">IF(AE247=0,"",AE247)</f>
        <v/>
      </c>
      <c r="AE247" s="48">
        <f t="shared" ref="AE247" si="259">IF(F247="",0,VLOOKUP(F247,제품피치,2))</f>
        <v>0</v>
      </c>
    </row>
    <row r="248" spans="1:31" s="25" customFormat="1" ht="25.5" customHeight="1">
      <c r="A248" s="21">
        <v>13</v>
      </c>
      <c r="B248" s="22">
        <f t="shared" si="232"/>
        <v>1</v>
      </c>
      <c r="C248" s="22">
        <v>13</v>
      </c>
      <c r="D248" s="22" t="s">
        <v>913</v>
      </c>
      <c r="E248" s="22" t="s">
        <v>897</v>
      </c>
      <c r="F248" s="22" t="s">
        <v>1040</v>
      </c>
      <c r="G248" s="22" t="s">
        <v>1041</v>
      </c>
      <c r="H248" s="22" t="s">
        <v>932</v>
      </c>
      <c r="I248" s="32"/>
      <c r="J248" s="23">
        <f t="shared" si="233"/>
        <v>371</v>
      </c>
      <c r="K248" s="30" t="str">
        <f t="shared" si="234"/>
        <v/>
      </c>
      <c r="L248" s="23">
        <v>361</v>
      </c>
      <c r="M248" s="23">
        <f t="shared" si="235"/>
        <v>10</v>
      </c>
      <c r="N248" s="31">
        <f t="shared" si="236"/>
        <v>2.6954177897574125E-2</v>
      </c>
      <c r="O248" s="23">
        <v>10</v>
      </c>
      <c r="P248" s="23"/>
      <c r="Q248" s="23"/>
      <c r="R248" s="23"/>
      <c r="S248" s="23"/>
      <c r="T248" s="23"/>
      <c r="U248" s="23"/>
      <c r="V248" s="23"/>
      <c r="W248" s="23"/>
      <c r="X248" s="24">
        <v>20170113</v>
      </c>
      <c r="Y248" s="22">
        <v>3</v>
      </c>
      <c r="Z248" s="22" t="s">
        <v>39</v>
      </c>
      <c r="AA248" s="22"/>
      <c r="AB248" s="22" t="str">
        <f t="shared" si="237"/>
        <v>김연빈</v>
      </c>
      <c r="AC248" s="45" t="s">
        <v>923</v>
      </c>
      <c r="AD248" s="47">
        <f t="shared" si="238"/>
        <v>0.5</v>
      </c>
      <c r="AE248" s="48">
        <f t="shared" si="239"/>
        <v>0.5</v>
      </c>
    </row>
    <row r="249" spans="1:31" s="25" customFormat="1" ht="25.5" customHeight="1">
      <c r="A249" s="21">
        <v>14</v>
      </c>
      <c r="B249" s="22">
        <f t="shared" si="232"/>
        <v>1</v>
      </c>
      <c r="C249" s="22">
        <v>13</v>
      </c>
      <c r="D249" s="22" t="s">
        <v>913</v>
      </c>
      <c r="E249" s="22" t="s">
        <v>892</v>
      </c>
      <c r="F249" s="22" t="s">
        <v>1038</v>
      </c>
      <c r="G249" s="22" t="s">
        <v>965</v>
      </c>
      <c r="H249" s="22" t="s">
        <v>932</v>
      </c>
      <c r="I249" s="32"/>
      <c r="J249" s="23">
        <f t="shared" si="233"/>
        <v>362</v>
      </c>
      <c r="K249" s="30" t="str">
        <f t="shared" si="234"/>
        <v/>
      </c>
      <c r="L249" s="23">
        <v>357</v>
      </c>
      <c r="M249" s="23">
        <f t="shared" si="235"/>
        <v>5</v>
      </c>
      <c r="N249" s="31">
        <f t="shared" si="236"/>
        <v>1.3812154696132596E-2</v>
      </c>
      <c r="O249" s="23"/>
      <c r="P249" s="23"/>
      <c r="Q249" s="23"/>
      <c r="R249" s="23"/>
      <c r="S249" s="23"/>
      <c r="T249" s="23">
        <v>5</v>
      </c>
      <c r="U249" s="23"/>
      <c r="V249" s="23"/>
      <c r="W249" s="23"/>
      <c r="X249" s="24">
        <v>20170113</v>
      </c>
      <c r="Y249" s="22">
        <v>5</v>
      </c>
      <c r="Z249" s="22" t="s">
        <v>38</v>
      </c>
      <c r="AA249" s="22"/>
      <c r="AB249" s="22" t="str">
        <f t="shared" si="237"/>
        <v>타이손</v>
      </c>
      <c r="AC249" s="45" t="s">
        <v>923</v>
      </c>
      <c r="AD249" s="47">
        <f t="shared" ref="AD249" si="260">IF(AE249=0,"",AE249)</f>
        <v>0.5</v>
      </c>
      <c r="AE249" s="48">
        <f t="shared" ref="AE249" si="261">IF(F249="",0,VLOOKUP(F249,제품피치,2))</f>
        <v>0.5</v>
      </c>
    </row>
    <row r="250" spans="1:31" s="25" customFormat="1" ht="25.5" customHeight="1">
      <c r="A250" s="21">
        <v>15</v>
      </c>
      <c r="B250" s="22">
        <f t="shared" si="232"/>
        <v>1</v>
      </c>
      <c r="C250" s="22">
        <v>13</v>
      </c>
      <c r="D250" s="22" t="s">
        <v>924</v>
      </c>
      <c r="E250" s="22" t="s">
        <v>925</v>
      </c>
      <c r="F250" s="22" t="s">
        <v>926</v>
      </c>
      <c r="G250" s="22" t="s">
        <v>965</v>
      </c>
      <c r="H250" s="22" t="s">
        <v>927</v>
      </c>
      <c r="I250" s="32"/>
      <c r="J250" s="23">
        <f t="shared" si="233"/>
        <v>1809</v>
      </c>
      <c r="K250" s="30" t="str">
        <f t="shared" si="234"/>
        <v/>
      </c>
      <c r="L250" s="23">
        <v>1410</v>
      </c>
      <c r="M250" s="23">
        <f t="shared" si="235"/>
        <v>399</v>
      </c>
      <c r="N250" s="31">
        <f t="shared" si="236"/>
        <v>0.22056384742951907</v>
      </c>
      <c r="O250" s="23">
        <v>140</v>
      </c>
      <c r="P250" s="23"/>
      <c r="Q250" s="23"/>
      <c r="R250" s="23"/>
      <c r="S250" s="23">
        <v>49</v>
      </c>
      <c r="T250" s="23">
        <v>36</v>
      </c>
      <c r="U250" s="23">
        <v>153</v>
      </c>
      <c r="V250" s="23"/>
      <c r="W250" s="23">
        <v>21</v>
      </c>
      <c r="X250" s="24">
        <v>20170113</v>
      </c>
      <c r="Y250" s="22">
        <v>6</v>
      </c>
      <c r="Z250" s="22" t="s">
        <v>39</v>
      </c>
      <c r="AA250" s="22" t="s">
        <v>1046</v>
      </c>
      <c r="AB250" s="22" t="str">
        <f t="shared" si="237"/>
        <v>김연빈</v>
      </c>
      <c r="AC250" s="45" t="s">
        <v>41</v>
      </c>
      <c r="AD250" s="47">
        <f t="shared" ref="AD250" si="262">IF(AE250=0,"",AE250)</f>
        <v>0.5</v>
      </c>
      <c r="AE250" s="48">
        <f t="shared" ref="AE250" si="263">IF(F250="",0,VLOOKUP(F250,제품피치,2))</f>
        <v>0.5</v>
      </c>
    </row>
    <row r="251" spans="1:31" s="25" customFormat="1" ht="25.5" customHeight="1">
      <c r="A251" s="21">
        <v>16</v>
      </c>
      <c r="B251" s="22">
        <f t="shared" si="232"/>
        <v>1</v>
      </c>
      <c r="C251" s="22">
        <v>13</v>
      </c>
      <c r="D251" s="22" t="s">
        <v>913</v>
      </c>
      <c r="E251" s="22" t="s">
        <v>891</v>
      </c>
      <c r="F251" s="22" t="s">
        <v>1039</v>
      </c>
      <c r="G251" s="22">
        <v>7301</v>
      </c>
      <c r="H251" s="22" t="s">
        <v>932</v>
      </c>
      <c r="I251" s="32"/>
      <c r="J251" s="23">
        <f t="shared" si="233"/>
        <v>372</v>
      </c>
      <c r="K251" s="30" t="str">
        <f t="shared" si="234"/>
        <v/>
      </c>
      <c r="L251" s="23">
        <v>372</v>
      </c>
      <c r="M251" s="23">
        <f t="shared" si="235"/>
        <v>0</v>
      </c>
      <c r="N251" s="31">
        <f t="shared" si="236"/>
        <v>0</v>
      </c>
      <c r="O251" s="23"/>
      <c r="P251" s="23"/>
      <c r="Q251" s="23"/>
      <c r="R251" s="23"/>
      <c r="S251" s="23"/>
      <c r="T251" s="23"/>
      <c r="U251" s="23"/>
      <c r="V251" s="23"/>
      <c r="W251" s="23"/>
      <c r="X251" s="24">
        <v>20170113</v>
      </c>
      <c r="Y251" s="22">
        <v>8</v>
      </c>
      <c r="Z251" s="22" t="s">
        <v>39</v>
      </c>
      <c r="AA251" s="22"/>
      <c r="AB251" s="22" t="str">
        <f t="shared" si="237"/>
        <v>김연빈</v>
      </c>
      <c r="AC251" s="45" t="s">
        <v>923</v>
      </c>
      <c r="AD251" s="47">
        <f t="shared" si="238"/>
        <v>0.5</v>
      </c>
      <c r="AE251" s="48">
        <f t="shared" si="239"/>
        <v>0.5</v>
      </c>
    </row>
    <row r="252" spans="1:31" s="25" customFormat="1" ht="25.5" customHeight="1">
      <c r="A252" s="21">
        <v>17</v>
      </c>
      <c r="B252" s="22">
        <f t="shared" si="232"/>
        <v>1</v>
      </c>
      <c r="C252" s="22">
        <v>13</v>
      </c>
      <c r="D252" s="22" t="s">
        <v>924</v>
      </c>
      <c r="E252" s="22" t="s">
        <v>989</v>
      </c>
      <c r="F252" s="22" t="s">
        <v>1029</v>
      </c>
      <c r="G252" s="22" t="s">
        <v>991</v>
      </c>
      <c r="H252" s="22" t="s">
        <v>932</v>
      </c>
      <c r="I252" s="32"/>
      <c r="J252" s="23">
        <f t="shared" si="233"/>
        <v>737</v>
      </c>
      <c r="K252" s="30" t="str">
        <f t="shared" si="234"/>
        <v/>
      </c>
      <c r="L252" s="23">
        <v>650</v>
      </c>
      <c r="M252" s="23">
        <f t="shared" si="235"/>
        <v>87</v>
      </c>
      <c r="N252" s="31">
        <f t="shared" si="236"/>
        <v>0.11804613297150611</v>
      </c>
      <c r="O252" s="23">
        <v>39</v>
      </c>
      <c r="P252" s="23"/>
      <c r="Q252" s="23"/>
      <c r="R252" s="23"/>
      <c r="S252" s="23">
        <v>48</v>
      </c>
      <c r="T252" s="23"/>
      <c r="U252" s="23"/>
      <c r="V252" s="23"/>
      <c r="W252" s="23"/>
      <c r="X252" s="24">
        <v>20170113</v>
      </c>
      <c r="Y252" s="22">
        <v>9</v>
      </c>
      <c r="Z252" s="22" t="s">
        <v>1037</v>
      </c>
      <c r="AA252" s="22"/>
      <c r="AB252" s="22" t="str">
        <f t="shared" si="237"/>
        <v>김연빈</v>
      </c>
      <c r="AC252" s="45" t="s">
        <v>30</v>
      </c>
      <c r="AD252" s="47" t="str">
        <f t="shared" ref="AD252:AD253" si="264">IF(AE252=0,"",AE252)</f>
        <v/>
      </c>
      <c r="AE252" s="48">
        <f t="shared" ref="AE252:AE253" si="265">IF(F252="",0,VLOOKUP(F252,제품피치,2))</f>
        <v>0</v>
      </c>
    </row>
    <row r="253" spans="1:31" s="25" customFormat="1" ht="25.5" customHeight="1">
      <c r="A253" s="21">
        <v>18</v>
      </c>
      <c r="B253" s="22">
        <f t="shared" si="232"/>
        <v>1</v>
      </c>
      <c r="C253" s="22">
        <v>13</v>
      </c>
      <c r="D253" s="22" t="s">
        <v>913</v>
      </c>
      <c r="E253" s="22" t="s">
        <v>901</v>
      </c>
      <c r="F253" s="22" t="s">
        <v>1043</v>
      </c>
      <c r="G253" s="22">
        <v>7301</v>
      </c>
      <c r="H253" s="22" t="s">
        <v>932</v>
      </c>
      <c r="I253" s="32"/>
      <c r="J253" s="23">
        <f t="shared" si="233"/>
        <v>391</v>
      </c>
      <c r="K253" s="30" t="str">
        <f t="shared" si="234"/>
        <v/>
      </c>
      <c r="L253" s="23">
        <v>389</v>
      </c>
      <c r="M253" s="23">
        <f t="shared" si="235"/>
        <v>2</v>
      </c>
      <c r="N253" s="31">
        <f t="shared" si="236"/>
        <v>5.1150895140664966E-3</v>
      </c>
      <c r="O253" s="23">
        <v>2</v>
      </c>
      <c r="P253" s="23"/>
      <c r="Q253" s="23"/>
      <c r="R253" s="23"/>
      <c r="S253" s="23"/>
      <c r="T253" s="23"/>
      <c r="U253" s="23"/>
      <c r="V253" s="23"/>
      <c r="W253" s="23"/>
      <c r="X253" s="24">
        <v>20170113</v>
      </c>
      <c r="Y253" s="22">
        <v>11</v>
      </c>
      <c r="Z253" s="22" t="s">
        <v>39</v>
      </c>
      <c r="AA253" s="22"/>
      <c r="AB253" s="22" t="str">
        <f t="shared" si="237"/>
        <v>김연빈</v>
      </c>
      <c r="AC253" s="45" t="s">
        <v>923</v>
      </c>
      <c r="AD253" s="47">
        <f t="shared" si="264"/>
        <v>0.5</v>
      </c>
      <c r="AE253" s="48">
        <f t="shared" si="265"/>
        <v>0.5</v>
      </c>
    </row>
    <row r="254" spans="1:31" s="25" customFormat="1" ht="25.5" customHeight="1" thickBot="1">
      <c r="A254" s="21">
        <v>19</v>
      </c>
      <c r="B254" s="22">
        <f t="shared" si="232"/>
        <v>1</v>
      </c>
      <c r="C254" s="22">
        <v>13</v>
      </c>
      <c r="D254" s="22" t="s">
        <v>913</v>
      </c>
      <c r="E254" s="22" t="s">
        <v>899</v>
      </c>
      <c r="F254" s="22" t="s">
        <v>1042</v>
      </c>
      <c r="G254" s="22">
        <v>7301</v>
      </c>
      <c r="H254" s="22" t="s">
        <v>932</v>
      </c>
      <c r="I254" s="32"/>
      <c r="J254" s="23">
        <f t="shared" si="233"/>
        <v>336</v>
      </c>
      <c r="K254" s="30" t="str">
        <f t="shared" si="234"/>
        <v/>
      </c>
      <c r="L254" s="23">
        <v>334</v>
      </c>
      <c r="M254" s="23">
        <f t="shared" si="235"/>
        <v>2</v>
      </c>
      <c r="N254" s="31">
        <f t="shared" si="236"/>
        <v>5.9523809523809521E-3</v>
      </c>
      <c r="O254" s="23">
        <v>2</v>
      </c>
      <c r="P254" s="23"/>
      <c r="Q254" s="23"/>
      <c r="R254" s="23"/>
      <c r="S254" s="23"/>
      <c r="T254" s="23"/>
      <c r="U254" s="23"/>
      <c r="V254" s="23"/>
      <c r="W254" s="23"/>
      <c r="X254" s="24">
        <v>20170113</v>
      </c>
      <c r="Y254" s="22">
        <v>14</v>
      </c>
      <c r="Z254" s="22" t="s">
        <v>39</v>
      </c>
      <c r="AA254" s="22"/>
      <c r="AB254" s="22" t="str">
        <f t="shared" si="237"/>
        <v>김연빈</v>
      </c>
      <c r="AC254" s="45" t="s">
        <v>923</v>
      </c>
      <c r="AD254" s="47">
        <f t="shared" si="238"/>
        <v>0.5</v>
      </c>
      <c r="AE254" s="48">
        <f t="shared" si="239"/>
        <v>0.5</v>
      </c>
    </row>
    <row r="255" spans="1:31" s="27" customFormat="1" ht="21" customHeight="1" thickTop="1">
      <c r="A255" s="81" t="s">
        <v>32</v>
      </c>
      <c r="B255" s="82"/>
      <c r="C255" s="82"/>
      <c r="D255" s="82"/>
      <c r="E255" s="82"/>
      <c r="F255" s="82"/>
      <c r="G255" s="82"/>
      <c r="H255" s="58"/>
      <c r="I255" s="85">
        <f>SUM(I236:I254)</f>
        <v>0</v>
      </c>
      <c r="J255" s="85">
        <f>SUM(J236:J254)</f>
        <v>74545</v>
      </c>
      <c r="K255" s="85">
        <f>SUM(K236:K254)</f>
        <v>0</v>
      </c>
      <c r="L255" s="85">
        <f>SUM(L236:L254)</f>
        <v>73417</v>
      </c>
      <c r="M255" s="85">
        <f>SUM(M236:M254)</f>
        <v>1128</v>
      </c>
      <c r="N255" s="87">
        <f>M255/J255</f>
        <v>1.5131799584143806E-2</v>
      </c>
      <c r="O255" s="26">
        <f t="shared" ref="O255" si="266">SUM( O236:O254)</f>
        <v>266</v>
      </c>
      <c r="P255" s="26">
        <f t="shared" ref="P255" si="267">SUM( P236:P254)</f>
        <v>0</v>
      </c>
      <c r="Q255" s="26">
        <f t="shared" ref="Q255" si="268">SUM( Q236:Q254)</f>
        <v>0</v>
      </c>
      <c r="R255" s="26">
        <f t="shared" ref="R255" si="269">SUM( R236:R254)</f>
        <v>0</v>
      </c>
      <c r="S255" s="26">
        <f t="shared" ref="S255" si="270">SUM( S236:S254)</f>
        <v>293</v>
      </c>
      <c r="T255" s="26">
        <f t="shared" ref="T255" si="271">SUM( T236:T254)</f>
        <v>151</v>
      </c>
      <c r="U255" s="26">
        <f t="shared" ref="U255" si="272">SUM( U236:U254)</f>
        <v>394</v>
      </c>
      <c r="V255" s="26">
        <f t="shared" ref="V255" si="273">SUM( V236:V254)</f>
        <v>0</v>
      </c>
      <c r="W255" s="26">
        <f t="shared" ref="W255" si="274">SUM( W236:W254)</f>
        <v>24</v>
      </c>
      <c r="X255" s="88"/>
      <c r="Y255" s="82"/>
      <c r="Z255" s="58"/>
      <c r="AA255" s="89"/>
      <c r="AB255" s="57"/>
      <c r="AC255" s="58"/>
      <c r="AD255" s="61"/>
      <c r="AE255" s="25"/>
    </row>
    <row r="256" spans="1:31" s="27" customFormat="1" ht="20.25">
      <c r="A256" s="83"/>
      <c r="B256" s="84"/>
      <c r="C256" s="84"/>
      <c r="D256" s="84"/>
      <c r="E256" s="84"/>
      <c r="F256" s="84"/>
      <c r="G256" s="84"/>
      <c r="H256" s="60"/>
      <c r="I256" s="86"/>
      <c r="J256" s="86"/>
      <c r="K256" s="86"/>
      <c r="L256" s="86"/>
      <c r="M256" s="86"/>
      <c r="N256" s="86"/>
      <c r="O256" s="55">
        <f t="shared" ref="O256:W256" si="275">IFERROR(O255/$M255,"")</f>
        <v>0.23581560283687944</v>
      </c>
      <c r="P256" s="55">
        <f t="shared" si="275"/>
        <v>0</v>
      </c>
      <c r="Q256" s="55">
        <f t="shared" si="275"/>
        <v>0</v>
      </c>
      <c r="R256" s="55">
        <f t="shared" si="275"/>
        <v>0</v>
      </c>
      <c r="S256" s="55">
        <f t="shared" si="275"/>
        <v>0.25975177304964536</v>
      </c>
      <c r="T256" s="55">
        <f t="shared" si="275"/>
        <v>0.13386524822695037</v>
      </c>
      <c r="U256" s="55">
        <f t="shared" si="275"/>
        <v>0.34929078014184395</v>
      </c>
      <c r="V256" s="55">
        <f t="shared" si="275"/>
        <v>0</v>
      </c>
      <c r="W256" s="55">
        <f t="shared" si="275"/>
        <v>2.1276595744680851E-2</v>
      </c>
      <c r="X256" s="59"/>
      <c r="Y256" s="84"/>
      <c r="Z256" s="60"/>
      <c r="AA256" s="86"/>
      <c r="AB256" s="59"/>
      <c r="AC256" s="60"/>
      <c r="AD256" s="62"/>
      <c r="AE256" s="25"/>
    </row>
    <row r="257" spans="1:31" s="28" customFormat="1" ht="10.5" customHeight="1" thickBot="1">
      <c r="A257" s="63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5"/>
      <c r="AE257" s="25"/>
    </row>
    <row r="258" spans="1:31" s="28" customFormat="1" ht="24.75" customHeight="1">
      <c r="A258" s="66" t="s">
        <v>33</v>
      </c>
      <c r="B258" s="67"/>
      <c r="C258" s="68"/>
      <c r="D258" s="75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76"/>
      <c r="AE258" s="25"/>
    </row>
    <row r="259" spans="1:31" s="28" customFormat="1" ht="24.75" customHeight="1">
      <c r="A259" s="69"/>
      <c r="B259" s="70"/>
      <c r="C259" s="71"/>
      <c r="D259" s="77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8"/>
      <c r="AE259" s="16"/>
    </row>
    <row r="260" spans="1:31" s="28" customFormat="1" ht="24.75" customHeight="1">
      <c r="A260" s="69"/>
      <c r="B260" s="70"/>
      <c r="C260" s="71"/>
      <c r="D260" s="77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8"/>
      <c r="AE260" s="16"/>
    </row>
    <row r="261" spans="1:31" s="28" customFormat="1" ht="24.75" customHeight="1">
      <c r="A261" s="69"/>
      <c r="B261" s="70"/>
      <c r="C261" s="71"/>
      <c r="D261" s="77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8"/>
      <c r="AE261" s="16"/>
    </row>
    <row r="262" spans="1:31" s="28" customFormat="1" ht="24.75" customHeight="1">
      <c r="A262" s="69"/>
      <c r="B262" s="70"/>
      <c r="C262" s="71"/>
      <c r="D262" s="77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8"/>
      <c r="AE262" s="16"/>
    </row>
    <row r="263" spans="1:31" ht="24.75" customHeight="1" thickBot="1">
      <c r="A263" s="72"/>
      <c r="B263" s="73"/>
      <c r="C263" s="74"/>
      <c r="D263" s="79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80"/>
    </row>
    <row r="264" spans="1:31" ht="17.25" thickBot="1"/>
    <row r="265" spans="1:31" s="16" customFormat="1" ht="33" customHeight="1">
      <c r="A265" s="90">
        <v>1</v>
      </c>
      <c r="B265" s="91"/>
      <c r="C265" s="91"/>
      <c r="D265" s="91"/>
      <c r="E265" s="91"/>
      <c r="F265" s="92" t="s">
        <v>40</v>
      </c>
      <c r="G265" s="92"/>
      <c r="H265" s="92"/>
      <c r="I265" s="92"/>
      <c r="J265" s="92"/>
      <c r="K265" s="93"/>
      <c r="L265" s="94" t="s">
        <v>0</v>
      </c>
      <c r="M265" s="95"/>
      <c r="N265" s="15"/>
      <c r="O265" s="94" t="s">
        <v>1</v>
      </c>
      <c r="P265" s="96"/>
      <c r="Q265" s="96"/>
      <c r="R265" s="96"/>
      <c r="S265" s="96"/>
      <c r="T265" s="96"/>
      <c r="U265" s="96"/>
      <c r="V265" s="96"/>
      <c r="W265" s="95"/>
      <c r="X265" s="94" t="s">
        <v>2</v>
      </c>
      <c r="Y265" s="96"/>
      <c r="Z265" s="95"/>
      <c r="AA265" s="97" t="s">
        <v>3</v>
      </c>
      <c r="AB265" s="99" t="s">
        <v>4</v>
      </c>
      <c r="AC265" s="101" t="s">
        <v>5</v>
      </c>
      <c r="AD265" s="103" t="s">
        <v>793</v>
      </c>
    </row>
    <row r="266" spans="1:31" s="16" customFormat="1" ht="45" customHeight="1" thickBot="1">
      <c r="A266" s="17" t="s">
        <v>6</v>
      </c>
      <c r="B266" s="18" t="s">
        <v>7</v>
      </c>
      <c r="C266" s="18" t="s">
        <v>8</v>
      </c>
      <c r="D266" s="18" t="s">
        <v>9</v>
      </c>
      <c r="E266" s="18" t="s">
        <v>10</v>
      </c>
      <c r="F266" s="18" t="s">
        <v>11</v>
      </c>
      <c r="G266" s="18" t="s">
        <v>12</v>
      </c>
      <c r="H266" s="18" t="s">
        <v>13</v>
      </c>
      <c r="I266" s="33" t="s">
        <v>36</v>
      </c>
      <c r="J266" s="18" t="s">
        <v>0</v>
      </c>
      <c r="K266" s="18" t="s">
        <v>37</v>
      </c>
      <c r="L266" s="18" t="s">
        <v>14</v>
      </c>
      <c r="M266" s="18" t="s">
        <v>15</v>
      </c>
      <c r="N266" s="19" t="s">
        <v>16</v>
      </c>
      <c r="O266" s="18" t="s">
        <v>17</v>
      </c>
      <c r="P266" s="18" t="s">
        <v>18</v>
      </c>
      <c r="Q266" s="18" t="s">
        <v>19</v>
      </c>
      <c r="R266" s="18" t="s">
        <v>20</v>
      </c>
      <c r="S266" s="18" t="s">
        <v>21</v>
      </c>
      <c r="T266" s="18" t="s">
        <v>22</v>
      </c>
      <c r="U266" s="18" t="s">
        <v>23</v>
      </c>
      <c r="V266" s="20" t="s">
        <v>34</v>
      </c>
      <c r="W266" s="18" t="s">
        <v>25</v>
      </c>
      <c r="X266" s="18" t="s">
        <v>26</v>
      </c>
      <c r="Y266" s="18" t="s">
        <v>27</v>
      </c>
      <c r="Z266" s="18" t="s">
        <v>28</v>
      </c>
      <c r="AA266" s="98"/>
      <c r="AB266" s="100"/>
      <c r="AC266" s="102"/>
      <c r="AD266" s="104"/>
    </row>
    <row r="267" spans="1:31" s="25" customFormat="1" ht="25.5" customHeight="1">
      <c r="A267" s="21">
        <v>1</v>
      </c>
      <c r="B267" s="22">
        <f t="shared" ref="B267:B283" si="276">$A$1</f>
        <v>1</v>
      </c>
      <c r="C267" s="22">
        <v>16</v>
      </c>
      <c r="D267" s="22" t="s">
        <v>913</v>
      </c>
      <c r="E267" s="22" t="s">
        <v>891</v>
      </c>
      <c r="F267" s="22" t="s">
        <v>1047</v>
      </c>
      <c r="G267" s="22" t="s">
        <v>1048</v>
      </c>
      <c r="H267" s="22" t="s">
        <v>932</v>
      </c>
      <c r="I267" s="32"/>
      <c r="J267" s="23">
        <f t="shared" ref="J267:J283" si="277">L267+M267</f>
        <v>1708</v>
      </c>
      <c r="K267" s="30" t="str">
        <f t="shared" ref="K267:K283" si="278">IF(OR(I267=0,J267=0),"",I267-J267)</f>
        <v/>
      </c>
      <c r="L267" s="23">
        <v>1528</v>
      </c>
      <c r="M267" s="23">
        <f t="shared" ref="M267:M283" si="279">SUBTOTAL(9,O267:W267)</f>
        <v>180</v>
      </c>
      <c r="N267" s="31">
        <f t="shared" ref="N267:N283" si="280">IF(L267="",0,M267/J267)</f>
        <v>0.1053864168618267</v>
      </c>
      <c r="O267" s="23">
        <v>141</v>
      </c>
      <c r="P267" s="23"/>
      <c r="Q267" s="23"/>
      <c r="R267" s="23"/>
      <c r="S267" s="23">
        <v>39</v>
      </c>
      <c r="T267" s="23"/>
      <c r="U267" s="23"/>
      <c r="V267" s="23"/>
      <c r="W267" s="23"/>
      <c r="X267" s="24">
        <v>20161219</v>
      </c>
      <c r="Y267" s="22">
        <v>8</v>
      </c>
      <c r="Z267" s="22" t="s">
        <v>38</v>
      </c>
      <c r="AA267" s="22"/>
      <c r="AB267" s="22" t="str">
        <f t="shared" ref="AB267:AB283" si="281">IF(Z267="A","김연빈","타이손")</f>
        <v>타이손</v>
      </c>
      <c r="AC267" s="45" t="s">
        <v>30</v>
      </c>
      <c r="AD267" s="47" t="str">
        <f t="shared" ref="AD267:AD283" si="282">IF(AE267=0,"",AE267)</f>
        <v/>
      </c>
      <c r="AE267" s="48">
        <f t="shared" ref="AE267:AE283" si="283">IF(F267="",0,VLOOKUP(F267,제품피치,2))</f>
        <v>0</v>
      </c>
    </row>
    <row r="268" spans="1:31" s="25" customFormat="1" ht="25.5" customHeight="1">
      <c r="A268" s="21">
        <v>2</v>
      </c>
      <c r="B268" s="22">
        <f t="shared" si="276"/>
        <v>1</v>
      </c>
      <c r="C268" s="22">
        <v>16</v>
      </c>
      <c r="D268" s="22" t="s">
        <v>913</v>
      </c>
      <c r="E268" s="22" t="s">
        <v>891</v>
      </c>
      <c r="F268" s="22" t="s">
        <v>1047</v>
      </c>
      <c r="G268" s="22" t="s">
        <v>1048</v>
      </c>
      <c r="H268" s="22" t="s">
        <v>932</v>
      </c>
      <c r="I268" s="32"/>
      <c r="J268" s="23">
        <f t="shared" si="277"/>
        <v>2693</v>
      </c>
      <c r="K268" s="30" t="str">
        <f t="shared" si="278"/>
        <v/>
      </c>
      <c r="L268" s="23">
        <v>2538</v>
      </c>
      <c r="M268" s="23">
        <f t="shared" si="279"/>
        <v>155</v>
      </c>
      <c r="N268" s="31">
        <f t="shared" si="280"/>
        <v>5.7556628295581135E-2</v>
      </c>
      <c r="O268" s="23">
        <v>121</v>
      </c>
      <c r="P268" s="23"/>
      <c r="Q268" s="23"/>
      <c r="R268" s="23"/>
      <c r="S268" s="23">
        <v>34</v>
      </c>
      <c r="T268" s="23"/>
      <c r="U268" s="23"/>
      <c r="V268" s="23"/>
      <c r="W268" s="23"/>
      <c r="X268" s="24">
        <v>20161220</v>
      </c>
      <c r="Y268" s="22">
        <v>8</v>
      </c>
      <c r="Z268" s="22" t="s">
        <v>1049</v>
      </c>
      <c r="AA268" s="22"/>
      <c r="AB268" s="22" t="str">
        <f t="shared" si="281"/>
        <v>김연빈</v>
      </c>
      <c r="AC268" s="45" t="s">
        <v>30</v>
      </c>
      <c r="AD268" s="47" t="str">
        <f t="shared" si="282"/>
        <v/>
      </c>
      <c r="AE268" s="48">
        <f t="shared" si="283"/>
        <v>0</v>
      </c>
    </row>
    <row r="269" spans="1:31" s="25" customFormat="1" ht="25.5" customHeight="1">
      <c r="A269" s="21">
        <v>3</v>
      </c>
      <c r="B269" s="22">
        <f t="shared" si="276"/>
        <v>1</v>
      </c>
      <c r="C269" s="22">
        <v>16</v>
      </c>
      <c r="D269" s="22" t="s">
        <v>913</v>
      </c>
      <c r="E269" s="22" t="s">
        <v>891</v>
      </c>
      <c r="F269" s="22" t="s">
        <v>1047</v>
      </c>
      <c r="G269" s="22" t="s">
        <v>1048</v>
      </c>
      <c r="H269" s="22" t="s">
        <v>932</v>
      </c>
      <c r="I269" s="32"/>
      <c r="J269" s="23">
        <f t="shared" si="277"/>
        <v>2645</v>
      </c>
      <c r="K269" s="30" t="str">
        <f t="shared" si="278"/>
        <v/>
      </c>
      <c r="L269" s="23">
        <v>2581</v>
      </c>
      <c r="M269" s="23">
        <f t="shared" si="279"/>
        <v>64</v>
      </c>
      <c r="N269" s="31">
        <f t="shared" si="280"/>
        <v>2.4196597353497166E-2</v>
      </c>
      <c r="O269" s="23">
        <v>23</v>
      </c>
      <c r="P269" s="23"/>
      <c r="Q269" s="23"/>
      <c r="R269" s="23"/>
      <c r="S269" s="23">
        <v>41</v>
      </c>
      <c r="T269" s="23"/>
      <c r="U269" s="23"/>
      <c r="V269" s="23"/>
      <c r="W269" s="23"/>
      <c r="X269" s="24">
        <v>20161220</v>
      </c>
      <c r="Y269" s="22">
        <v>8</v>
      </c>
      <c r="Z269" s="22" t="s">
        <v>38</v>
      </c>
      <c r="AA269" s="22"/>
      <c r="AB269" s="22" t="str">
        <f t="shared" si="281"/>
        <v>타이손</v>
      </c>
      <c r="AC269" s="45" t="s">
        <v>30</v>
      </c>
      <c r="AD269" s="47" t="str">
        <f t="shared" ref="AD269" si="284">IF(AE269=0,"",AE269)</f>
        <v/>
      </c>
      <c r="AE269" s="48">
        <f t="shared" ref="AE269" si="285">IF(F269="",0,VLOOKUP(F269,제품피치,2))</f>
        <v>0</v>
      </c>
    </row>
    <row r="270" spans="1:31" s="25" customFormat="1" ht="25.5" customHeight="1">
      <c r="A270" s="21">
        <v>4</v>
      </c>
      <c r="B270" s="22">
        <f t="shared" si="276"/>
        <v>1</v>
      </c>
      <c r="C270" s="22">
        <v>16</v>
      </c>
      <c r="D270" s="22" t="s">
        <v>921</v>
      </c>
      <c r="E270" s="22" t="s">
        <v>892</v>
      </c>
      <c r="F270" s="22" t="s">
        <v>920</v>
      </c>
      <c r="G270" s="22" t="s">
        <v>930</v>
      </c>
      <c r="H270" s="22" t="s">
        <v>927</v>
      </c>
      <c r="I270" s="32"/>
      <c r="J270" s="23">
        <f t="shared" si="277"/>
        <v>2238</v>
      </c>
      <c r="K270" s="30" t="str">
        <f t="shared" si="278"/>
        <v/>
      </c>
      <c r="L270" s="23">
        <v>2111</v>
      </c>
      <c r="M270" s="23">
        <f t="shared" si="279"/>
        <v>127</v>
      </c>
      <c r="N270" s="31">
        <f t="shared" si="280"/>
        <v>5.674709562109026E-2</v>
      </c>
      <c r="O270" s="23"/>
      <c r="P270" s="23"/>
      <c r="Q270" s="23"/>
      <c r="R270" s="23"/>
      <c r="S270" s="23"/>
      <c r="T270" s="23">
        <v>51</v>
      </c>
      <c r="U270" s="23">
        <v>76</v>
      </c>
      <c r="V270" s="23"/>
      <c r="W270" s="23"/>
      <c r="X270" s="24">
        <v>20161227</v>
      </c>
      <c r="Y270" s="22">
        <v>6</v>
      </c>
      <c r="Z270" s="22" t="s">
        <v>1049</v>
      </c>
      <c r="AA270" s="22"/>
      <c r="AB270" s="22" t="str">
        <f t="shared" si="281"/>
        <v>김연빈</v>
      </c>
      <c r="AC270" s="45" t="s">
        <v>912</v>
      </c>
      <c r="AD270" s="47">
        <f t="shared" ref="AD270" si="286">IF(AE270=0,"",AE270)</f>
        <v>0.5</v>
      </c>
      <c r="AE270" s="48">
        <f t="shared" ref="AE270" si="287">IF(F270="",0,VLOOKUP(F270,제품피치,2))</f>
        <v>0.5</v>
      </c>
    </row>
    <row r="271" spans="1:31" s="25" customFormat="1" ht="25.5" customHeight="1">
      <c r="A271" s="21">
        <v>5</v>
      </c>
      <c r="B271" s="22">
        <f t="shared" si="276"/>
        <v>1</v>
      </c>
      <c r="C271" s="22">
        <v>16</v>
      </c>
      <c r="D271" s="22" t="s">
        <v>1053</v>
      </c>
      <c r="E271" s="22" t="s">
        <v>891</v>
      </c>
      <c r="F271" s="22" t="s">
        <v>987</v>
      </c>
      <c r="G271" s="22" t="s">
        <v>930</v>
      </c>
      <c r="H271" s="22" t="s">
        <v>932</v>
      </c>
      <c r="I271" s="32"/>
      <c r="J271" s="23">
        <f t="shared" si="277"/>
        <v>1680</v>
      </c>
      <c r="K271" s="30" t="str">
        <f t="shared" si="278"/>
        <v/>
      </c>
      <c r="L271" s="23">
        <v>1680</v>
      </c>
      <c r="M271" s="23">
        <f t="shared" si="279"/>
        <v>0</v>
      </c>
      <c r="N271" s="31">
        <f t="shared" si="280"/>
        <v>0</v>
      </c>
      <c r="O271" s="23"/>
      <c r="P271" s="23"/>
      <c r="Q271" s="23"/>
      <c r="R271" s="23"/>
      <c r="S271" s="23"/>
      <c r="T271" s="23"/>
      <c r="U271" s="23"/>
      <c r="V271" s="23"/>
      <c r="W271" s="23"/>
      <c r="X271" s="24">
        <v>20170112</v>
      </c>
      <c r="Y271" s="22">
        <v>7</v>
      </c>
      <c r="Z271" s="22" t="s">
        <v>1049</v>
      </c>
      <c r="AA271" s="22"/>
      <c r="AB271" s="22" t="str">
        <f t="shared" si="281"/>
        <v>김연빈</v>
      </c>
      <c r="AC271" s="45" t="s">
        <v>942</v>
      </c>
      <c r="AD271" s="47">
        <f t="shared" ref="AD271" si="288">IF(AE271=0,"",AE271)</f>
        <v>0.5</v>
      </c>
      <c r="AE271" s="48">
        <f t="shared" ref="AE271" si="289">IF(F271="",0,VLOOKUP(F271,제품피치,2))</f>
        <v>0.5</v>
      </c>
    </row>
    <row r="272" spans="1:31" s="25" customFormat="1" ht="25.5" customHeight="1">
      <c r="A272" s="21">
        <v>6</v>
      </c>
      <c r="B272" s="22">
        <f t="shared" si="276"/>
        <v>1</v>
      </c>
      <c r="C272" s="22">
        <v>16</v>
      </c>
      <c r="D272" s="22" t="s">
        <v>913</v>
      </c>
      <c r="E272" s="22" t="s">
        <v>897</v>
      </c>
      <c r="F272" s="22" t="s">
        <v>1033</v>
      </c>
      <c r="G272" s="22" t="s">
        <v>958</v>
      </c>
      <c r="H272" s="22" t="s">
        <v>932</v>
      </c>
      <c r="I272" s="32"/>
      <c r="J272" s="23">
        <f t="shared" si="277"/>
        <v>1700</v>
      </c>
      <c r="K272" s="30" t="str">
        <f t="shared" si="278"/>
        <v/>
      </c>
      <c r="L272" s="23">
        <v>1700</v>
      </c>
      <c r="M272" s="23">
        <f t="shared" si="279"/>
        <v>0</v>
      </c>
      <c r="N272" s="31">
        <f t="shared" si="280"/>
        <v>0</v>
      </c>
      <c r="O272" s="23"/>
      <c r="P272" s="23"/>
      <c r="Q272" s="23"/>
      <c r="R272" s="23"/>
      <c r="S272" s="23"/>
      <c r="T272" s="23"/>
      <c r="U272" s="23"/>
      <c r="V272" s="23"/>
      <c r="W272" s="23"/>
      <c r="X272" s="24">
        <v>20170113</v>
      </c>
      <c r="Y272" s="22">
        <v>1</v>
      </c>
      <c r="Z272" s="22" t="s">
        <v>38</v>
      </c>
      <c r="AA272" s="22"/>
      <c r="AB272" s="22" t="str">
        <f t="shared" si="281"/>
        <v>타이손</v>
      </c>
      <c r="AC272" s="45" t="s">
        <v>942</v>
      </c>
      <c r="AD272" s="47" t="str">
        <f t="shared" ref="AD272" si="290">IF(AE272=0,"",AE272)</f>
        <v/>
      </c>
      <c r="AE272" s="48">
        <f t="shared" ref="AE272" si="291">IF(F272="",0,VLOOKUP(F272,제품피치,2))</f>
        <v>0</v>
      </c>
    </row>
    <row r="273" spans="1:31" s="25" customFormat="1" ht="25.5" customHeight="1">
      <c r="A273" s="21">
        <v>7</v>
      </c>
      <c r="B273" s="22">
        <f t="shared" si="276"/>
        <v>1</v>
      </c>
      <c r="C273" s="22">
        <v>16</v>
      </c>
      <c r="D273" s="22" t="s">
        <v>1053</v>
      </c>
      <c r="E273" s="22" t="s">
        <v>891</v>
      </c>
      <c r="F273" s="22" t="s">
        <v>987</v>
      </c>
      <c r="G273" s="22" t="s">
        <v>930</v>
      </c>
      <c r="H273" s="22" t="s">
        <v>932</v>
      </c>
      <c r="I273" s="32"/>
      <c r="J273" s="23">
        <f t="shared" si="277"/>
        <v>2478</v>
      </c>
      <c r="K273" s="30" t="str">
        <f t="shared" si="278"/>
        <v/>
      </c>
      <c r="L273" s="23">
        <v>2478</v>
      </c>
      <c r="M273" s="23">
        <f t="shared" si="279"/>
        <v>0</v>
      </c>
      <c r="N273" s="31">
        <f t="shared" si="280"/>
        <v>0</v>
      </c>
      <c r="O273" s="23"/>
      <c r="P273" s="23"/>
      <c r="Q273" s="23"/>
      <c r="R273" s="23"/>
      <c r="S273" s="23"/>
      <c r="T273" s="23"/>
      <c r="U273" s="23"/>
      <c r="V273" s="23"/>
      <c r="W273" s="23"/>
      <c r="X273" s="24">
        <v>20170113</v>
      </c>
      <c r="Y273" s="22">
        <v>7</v>
      </c>
      <c r="Z273" s="22" t="s">
        <v>39</v>
      </c>
      <c r="AA273" s="22"/>
      <c r="AB273" s="22" t="str">
        <f t="shared" si="281"/>
        <v>김연빈</v>
      </c>
      <c r="AC273" s="45" t="s">
        <v>942</v>
      </c>
      <c r="AD273" s="47">
        <f t="shared" ref="AD273" si="292">IF(AE273=0,"",AE273)</f>
        <v>0.5</v>
      </c>
      <c r="AE273" s="48">
        <f t="shared" ref="AE273" si="293">IF(F273="",0,VLOOKUP(F273,제품피치,2))</f>
        <v>0.5</v>
      </c>
    </row>
    <row r="274" spans="1:31" s="25" customFormat="1" ht="25.5" customHeight="1">
      <c r="A274" s="21">
        <v>8</v>
      </c>
      <c r="B274" s="22">
        <f t="shared" si="276"/>
        <v>1</v>
      </c>
      <c r="C274" s="22">
        <v>16</v>
      </c>
      <c r="D274" s="22" t="s">
        <v>921</v>
      </c>
      <c r="E274" s="22" t="s">
        <v>1050</v>
      </c>
      <c r="F274" s="22" t="s">
        <v>1051</v>
      </c>
      <c r="G274" s="22" t="s">
        <v>1052</v>
      </c>
      <c r="H274" s="22" t="s">
        <v>927</v>
      </c>
      <c r="I274" s="32"/>
      <c r="J274" s="23">
        <f t="shared" si="277"/>
        <v>2080</v>
      </c>
      <c r="K274" s="30" t="str">
        <f t="shared" si="278"/>
        <v/>
      </c>
      <c r="L274" s="23">
        <v>2080</v>
      </c>
      <c r="M274" s="23">
        <f t="shared" si="279"/>
        <v>0</v>
      </c>
      <c r="N274" s="31">
        <f t="shared" si="280"/>
        <v>0</v>
      </c>
      <c r="O274" s="23"/>
      <c r="P274" s="23"/>
      <c r="Q274" s="23"/>
      <c r="R274" s="23"/>
      <c r="S274" s="23"/>
      <c r="T274" s="23"/>
      <c r="U274" s="23"/>
      <c r="V274" s="23"/>
      <c r="W274" s="23"/>
      <c r="X274" s="24">
        <v>20170113</v>
      </c>
      <c r="Y274" s="22">
        <v>12</v>
      </c>
      <c r="Z274" s="22" t="s">
        <v>39</v>
      </c>
      <c r="AA274" s="22"/>
      <c r="AB274" s="22" t="str">
        <f t="shared" si="281"/>
        <v>김연빈</v>
      </c>
      <c r="AC274" s="45" t="s">
        <v>942</v>
      </c>
      <c r="AD274" s="47" t="str">
        <f t="shared" si="282"/>
        <v/>
      </c>
      <c r="AE274" s="48">
        <f t="shared" si="283"/>
        <v>0</v>
      </c>
    </row>
    <row r="275" spans="1:31" s="25" customFormat="1" ht="25.5" customHeight="1">
      <c r="A275" s="21">
        <v>9</v>
      </c>
      <c r="B275" s="22">
        <f t="shared" si="276"/>
        <v>1</v>
      </c>
      <c r="C275" s="22">
        <v>16</v>
      </c>
      <c r="D275" s="22" t="s">
        <v>913</v>
      </c>
      <c r="E275" s="22" t="s">
        <v>1055</v>
      </c>
      <c r="F275" s="22" t="s">
        <v>1073</v>
      </c>
      <c r="G275" s="22" t="s">
        <v>1048</v>
      </c>
      <c r="H275" s="22" t="s">
        <v>932</v>
      </c>
      <c r="I275" s="32"/>
      <c r="J275" s="23">
        <f t="shared" si="277"/>
        <v>1383</v>
      </c>
      <c r="K275" s="30" t="str">
        <f t="shared" si="278"/>
        <v/>
      </c>
      <c r="L275" s="23">
        <v>1180</v>
      </c>
      <c r="M275" s="23">
        <f t="shared" si="279"/>
        <v>203</v>
      </c>
      <c r="N275" s="31">
        <f t="shared" si="280"/>
        <v>0.14678235719450469</v>
      </c>
      <c r="O275" s="23"/>
      <c r="P275" s="23">
        <v>63</v>
      </c>
      <c r="Q275" s="23"/>
      <c r="R275" s="23"/>
      <c r="S275" s="23">
        <v>132</v>
      </c>
      <c r="T275" s="23">
        <v>8</v>
      </c>
      <c r="U275" s="23"/>
      <c r="V275" s="23"/>
      <c r="W275" s="23"/>
      <c r="X275" s="24">
        <v>20170116</v>
      </c>
      <c r="Y275" s="22">
        <v>4</v>
      </c>
      <c r="Z275" s="22" t="s">
        <v>39</v>
      </c>
      <c r="AA275" s="22"/>
      <c r="AB275" s="22" t="str">
        <f t="shared" si="281"/>
        <v>김연빈</v>
      </c>
      <c r="AC275" s="45" t="s">
        <v>923</v>
      </c>
      <c r="AD275" s="47">
        <f t="shared" ref="AD275" si="294">IF(AE275=0,"",AE275)</f>
        <v>0.4</v>
      </c>
      <c r="AE275" s="48">
        <f t="shared" ref="AE275" si="295">IF(F275="",0,VLOOKUP(F275,제품피치,2))</f>
        <v>0.4</v>
      </c>
    </row>
    <row r="276" spans="1:31" s="25" customFormat="1" ht="25.5" customHeight="1">
      <c r="A276" s="21">
        <v>10</v>
      </c>
      <c r="B276" s="22">
        <f t="shared" si="276"/>
        <v>1</v>
      </c>
      <c r="C276" s="22">
        <v>16</v>
      </c>
      <c r="D276" s="22" t="s">
        <v>913</v>
      </c>
      <c r="E276" s="22" t="s">
        <v>1055</v>
      </c>
      <c r="F276" s="22" t="s">
        <v>1061</v>
      </c>
      <c r="G276" s="22" t="s">
        <v>1048</v>
      </c>
      <c r="H276" s="22" t="s">
        <v>932</v>
      </c>
      <c r="I276" s="32"/>
      <c r="J276" s="23">
        <f t="shared" si="277"/>
        <v>1493</v>
      </c>
      <c r="K276" s="30" t="str">
        <f t="shared" si="278"/>
        <v/>
      </c>
      <c r="L276" s="23">
        <v>1270</v>
      </c>
      <c r="M276" s="23">
        <f t="shared" si="279"/>
        <v>223</v>
      </c>
      <c r="N276" s="31">
        <f t="shared" si="280"/>
        <v>0.14936369725385132</v>
      </c>
      <c r="O276" s="23">
        <v>53</v>
      </c>
      <c r="P276" s="23"/>
      <c r="Q276" s="23"/>
      <c r="R276" s="23"/>
      <c r="S276" s="23">
        <v>145</v>
      </c>
      <c r="T276" s="23">
        <v>25</v>
      </c>
      <c r="U276" s="23"/>
      <c r="V276" s="23"/>
      <c r="W276" s="23"/>
      <c r="X276" s="24">
        <v>20170116</v>
      </c>
      <c r="Y276" s="22">
        <v>4</v>
      </c>
      <c r="Z276" s="22" t="s">
        <v>38</v>
      </c>
      <c r="AA276" s="22"/>
      <c r="AB276" s="22" t="str">
        <f t="shared" si="281"/>
        <v>타이손</v>
      </c>
      <c r="AC276" s="45" t="s">
        <v>923</v>
      </c>
      <c r="AD276" s="47">
        <f t="shared" ref="AD276" si="296">IF(AE276=0,"",AE276)</f>
        <v>0.4</v>
      </c>
      <c r="AE276" s="48">
        <f t="shared" ref="AE276" si="297">IF(F276="",0,VLOOKUP(F276,제품피치,2))</f>
        <v>0.4</v>
      </c>
    </row>
    <row r="277" spans="1:31" s="25" customFormat="1" ht="25.5" customHeight="1">
      <c r="A277" s="21">
        <v>11</v>
      </c>
      <c r="B277" s="22">
        <f t="shared" si="276"/>
        <v>1</v>
      </c>
      <c r="C277" s="22">
        <v>16</v>
      </c>
      <c r="D277" s="22" t="s">
        <v>913</v>
      </c>
      <c r="E277" s="22" t="s">
        <v>901</v>
      </c>
      <c r="F277" s="22" t="s">
        <v>1058</v>
      </c>
      <c r="G277" s="22" t="s">
        <v>941</v>
      </c>
      <c r="H277" s="22" t="s">
        <v>932</v>
      </c>
      <c r="I277" s="32"/>
      <c r="J277" s="23">
        <f t="shared" si="277"/>
        <v>1116</v>
      </c>
      <c r="K277" s="30" t="str">
        <f t="shared" si="278"/>
        <v/>
      </c>
      <c r="L277" s="23">
        <v>910</v>
      </c>
      <c r="M277" s="23">
        <f t="shared" si="279"/>
        <v>206</v>
      </c>
      <c r="N277" s="31">
        <f t="shared" si="280"/>
        <v>0.18458781362007168</v>
      </c>
      <c r="O277" s="23">
        <v>83</v>
      </c>
      <c r="P277" s="23"/>
      <c r="Q277" s="23"/>
      <c r="R277" s="23"/>
      <c r="S277" s="23">
        <v>123</v>
      </c>
      <c r="T277" s="23"/>
      <c r="U277" s="23"/>
      <c r="V277" s="23"/>
      <c r="W277" s="23"/>
      <c r="X277" s="24">
        <v>20170116</v>
      </c>
      <c r="Y277" s="22">
        <v>5</v>
      </c>
      <c r="Z277" s="22" t="s">
        <v>39</v>
      </c>
      <c r="AA277" s="22"/>
      <c r="AB277" s="22" t="str">
        <f t="shared" si="281"/>
        <v>김연빈</v>
      </c>
      <c r="AC277" s="45" t="s">
        <v>41</v>
      </c>
      <c r="AD277" s="47">
        <f t="shared" ref="AD277" si="298">IF(AE277=0,"",AE277)</f>
        <v>0.4</v>
      </c>
      <c r="AE277" s="48">
        <f t="shared" ref="AE277" si="299">IF(F277="",0,VLOOKUP(F277,제품피치,2))</f>
        <v>0.4</v>
      </c>
    </row>
    <row r="278" spans="1:31" s="25" customFormat="1" ht="25.5" customHeight="1">
      <c r="A278" s="21">
        <v>12</v>
      </c>
      <c r="B278" s="22">
        <f t="shared" si="276"/>
        <v>1</v>
      </c>
      <c r="C278" s="22">
        <v>16</v>
      </c>
      <c r="D278" s="22" t="s">
        <v>913</v>
      </c>
      <c r="E278" s="22" t="s">
        <v>891</v>
      </c>
      <c r="F278" s="22" t="s">
        <v>1047</v>
      </c>
      <c r="G278" s="22" t="s">
        <v>1048</v>
      </c>
      <c r="H278" s="22" t="s">
        <v>932</v>
      </c>
      <c r="I278" s="32"/>
      <c r="J278" s="23">
        <f t="shared" si="277"/>
        <v>1092</v>
      </c>
      <c r="K278" s="30" t="str">
        <f t="shared" si="278"/>
        <v/>
      </c>
      <c r="L278" s="23">
        <v>950</v>
      </c>
      <c r="M278" s="23">
        <f t="shared" si="279"/>
        <v>142</v>
      </c>
      <c r="N278" s="31">
        <f t="shared" si="280"/>
        <v>0.13003663003663005</v>
      </c>
      <c r="O278" s="23">
        <v>46</v>
      </c>
      <c r="P278" s="23"/>
      <c r="Q278" s="23"/>
      <c r="R278" s="23"/>
      <c r="S278" s="23">
        <v>77</v>
      </c>
      <c r="T278" s="23"/>
      <c r="U278" s="23"/>
      <c r="V278" s="23"/>
      <c r="W278" s="23">
        <v>19</v>
      </c>
      <c r="X278" s="24">
        <v>20170116</v>
      </c>
      <c r="Y278" s="22">
        <v>7</v>
      </c>
      <c r="Z278" s="22" t="s">
        <v>1049</v>
      </c>
      <c r="AA278" s="22" t="s">
        <v>1059</v>
      </c>
      <c r="AB278" s="22" t="str">
        <f t="shared" si="281"/>
        <v>김연빈</v>
      </c>
      <c r="AC278" s="45" t="s">
        <v>41</v>
      </c>
      <c r="AD278" s="47" t="str">
        <f t="shared" ref="AD278" si="300">IF(AE278=0,"",AE278)</f>
        <v/>
      </c>
      <c r="AE278" s="48">
        <f t="shared" ref="AE278" si="301">IF(F278="",0,VLOOKUP(F278,제품피치,2))</f>
        <v>0</v>
      </c>
    </row>
    <row r="279" spans="1:31" s="25" customFormat="1" ht="25.5" customHeight="1">
      <c r="A279" s="21">
        <v>13</v>
      </c>
      <c r="B279" s="22">
        <f t="shared" si="276"/>
        <v>1</v>
      </c>
      <c r="C279" s="22">
        <v>16</v>
      </c>
      <c r="D279" s="22" t="s">
        <v>913</v>
      </c>
      <c r="E279" s="22" t="s">
        <v>891</v>
      </c>
      <c r="F279" s="22" t="s">
        <v>1047</v>
      </c>
      <c r="G279" s="22" t="s">
        <v>1048</v>
      </c>
      <c r="H279" s="22" t="s">
        <v>932</v>
      </c>
      <c r="I279" s="32"/>
      <c r="J279" s="23">
        <f t="shared" si="277"/>
        <v>2613</v>
      </c>
      <c r="K279" s="30" t="str">
        <f t="shared" si="278"/>
        <v/>
      </c>
      <c r="L279" s="23">
        <v>2520</v>
      </c>
      <c r="M279" s="23">
        <f t="shared" si="279"/>
        <v>93</v>
      </c>
      <c r="N279" s="31">
        <f t="shared" si="280"/>
        <v>3.5591274397244549E-2</v>
      </c>
      <c r="O279" s="23">
        <v>52</v>
      </c>
      <c r="P279" s="23"/>
      <c r="Q279" s="23"/>
      <c r="R279" s="23"/>
      <c r="S279" s="23">
        <v>41</v>
      </c>
      <c r="T279" s="23"/>
      <c r="U279" s="23"/>
      <c r="V279" s="23"/>
      <c r="W279" s="23"/>
      <c r="X279" s="24">
        <v>20170116</v>
      </c>
      <c r="Y279" s="22">
        <v>7</v>
      </c>
      <c r="Z279" s="22" t="s">
        <v>38</v>
      </c>
      <c r="AA279" s="22"/>
      <c r="AB279" s="22" t="str">
        <f t="shared" si="281"/>
        <v>타이손</v>
      </c>
      <c r="AC279" s="45" t="s">
        <v>41</v>
      </c>
      <c r="AD279" s="47" t="str">
        <f t="shared" ref="AD279" si="302">IF(AE279=0,"",AE279)</f>
        <v/>
      </c>
      <c r="AE279" s="48">
        <f t="shared" ref="AE279" si="303">IF(F279="",0,VLOOKUP(F279,제품피치,2))</f>
        <v>0</v>
      </c>
    </row>
    <row r="280" spans="1:31" s="25" customFormat="1" ht="25.5" customHeight="1">
      <c r="A280" s="21">
        <v>14</v>
      </c>
      <c r="B280" s="22">
        <f t="shared" si="276"/>
        <v>1</v>
      </c>
      <c r="C280" s="22">
        <v>16</v>
      </c>
      <c r="D280" s="22" t="s">
        <v>913</v>
      </c>
      <c r="E280" s="22" t="s">
        <v>901</v>
      </c>
      <c r="F280" s="22" t="s">
        <v>1060</v>
      </c>
      <c r="G280" s="22">
        <v>7301</v>
      </c>
      <c r="H280" s="22" t="s">
        <v>932</v>
      </c>
      <c r="I280" s="32"/>
      <c r="J280" s="23">
        <f t="shared" si="277"/>
        <v>1862</v>
      </c>
      <c r="K280" s="30" t="str">
        <f t="shared" si="278"/>
        <v/>
      </c>
      <c r="L280" s="23">
        <v>1780</v>
      </c>
      <c r="M280" s="23">
        <f t="shared" si="279"/>
        <v>82</v>
      </c>
      <c r="N280" s="31">
        <f t="shared" si="280"/>
        <v>4.4038668098818477E-2</v>
      </c>
      <c r="O280" s="23">
        <v>39</v>
      </c>
      <c r="P280" s="23"/>
      <c r="Q280" s="23"/>
      <c r="R280" s="23"/>
      <c r="S280" s="23">
        <v>37</v>
      </c>
      <c r="T280" s="23">
        <v>6</v>
      </c>
      <c r="U280" s="23"/>
      <c r="V280" s="23"/>
      <c r="W280" s="23"/>
      <c r="X280" s="24">
        <v>20170116</v>
      </c>
      <c r="Y280" s="22">
        <v>11</v>
      </c>
      <c r="Z280" s="22" t="s">
        <v>1049</v>
      </c>
      <c r="AA280" s="22"/>
      <c r="AB280" s="22" t="str">
        <f t="shared" si="281"/>
        <v>김연빈</v>
      </c>
      <c r="AC280" s="45" t="s">
        <v>41</v>
      </c>
      <c r="AD280" s="47" t="str">
        <f t="shared" ref="AD280" si="304">IF(AE280=0,"",AE280)</f>
        <v/>
      </c>
      <c r="AE280" s="48">
        <f t="shared" ref="AE280" si="305">IF(F280="",0,VLOOKUP(F280,제품피치,2))</f>
        <v>0</v>
      </c>
    </row>
    <row r="281" spans="1:31" s="25" customFormat="1" ht="25.5" customHeight="1">
      <c r="A281" s="21">
        <v>15</v>
      </c>
      <c r="B281" s="22">
        <f t="shared" si="276"/>
        <v>1</v>
      </c>
      <c r="C281" s="22">
        <v>16</v>
      </c>
      <c r="D281" s="22" t="s">
        <v>913</v>
      </c>
      <c r="E281" s="22" t="s">
        <v>892</v>
      </c>
      <c r="F281" s="22" t="s">
        <v>1054</v>
      </c>
      <c r="G281" s="22" t="s">
        <v>1052</v>
      </c>
      <c r="H281" s="22" t="s">
        <v>932</v>
      </c>
      <c r="I281" s="32"/>
      <c r="J281" s="23">
        <f t="shared" si="277"/>
        <v>780</v>
      </c>
      <c r="K281" s="30" t="str">
        <f t="shared" si="278"/>
        <v/>
      </c>
      <c r="L281" s="23">
        <v>750</v>
      </c>
      <c r="M281" s="23">
        <f t="shared" si="279"/>
        <v>30</v>
      </c>
      <c r="N281" s="31">
        <f t="shared" si="280"/>
        <v>3.8461538461538464E-2</v>
      </c>
      <c r="O281" s="23">
        <v>15</v>
      </c>
      <c r="P281" s="23"/>
      <c r="Q281" s="23"/>
      <c r="R281" s="23"/>
      <c r="S281" s="23">
        <v>15</v>
      </c>
      <c r="T281" s="23"/>
      <c r="U281" s="23"/>
      <c r="V281" s="23"/>
      <c r="W281" s="23"/>
      <c r="X281" s="24">
        <v>20170116</v>
      </c>
      <c r="Y281" s="22">
        <v>13</v>
      </c>
      <c r="Z281" s="22" t="s">
        <v>39</v>
      </c>
      <c r="AA281" s="22"/>
      <c r="AB281" s="22" t="str">
        <f t="shared" si="281"/>
        <v>김연빈</v>
      </c>
      <c r="AC281" s="45" t="s">
        <v>923</v>
      </c>
      <c r="AD281" s="47" t="str">
        <f t="shared" ref="AD281" si="306">IF(AE281=0,"",AE281)</f>
        <v/>
      </c>
      <c r="AE281" s="48">
        <f t="shared" ref="AE281" si="307">IF(F281="",0,VLOOKUP(F281,제품피치,2))</f>
        <v>0</v>
      </c>
    </row>
    <row r="282" spans="1:31" s="25" customFormat="1" ht="25.5" customHeight="1">
      <c r="A282" s="21">
        <v>16</v>
      </c>
      <c r="B282" s="22">
        <f t="shared" si="276"/>
        <v>1</v>
      </c>
      <c r="C282" s="22">
        <v>16</v>
      </c>
      <c r="D282" s="22" t="s">
        <v>913</v>
      </c>
      <c r="E282" s="22" t="s">
        <v>892</v>
      </c>
      <c r="F282" s="22" t="s">
        <v>1054</v>
      </c>
      <c r="G282" s="22" t="s">
        <v>1052</v>
      </c>
      <c r="H282" s="22" t="s">
        <v>932</v>
      </c>
      <c r="I282" s="32"/>
      <c r="J282" s="23">
        <f t="shared" si="277"/>
        <v>2257</v>
      </c>
      <c r="K282" s="30" t="str">
        <f t="shared" si="278"/>
        <v/>
      </c>
      <c r="L282" s="23">
        <v>2165</v>
      </c>
      <c r="M282" s="23">
        <f t="shared" si="279"/>
        <v>92</v>
      </c>
      <c r="N282" s="31">
        <f t="shared" si="280"/>
        <v>4.0762073548958798E-2</v>
      </c>
      <c r="O282" s="23">
        <v>36</v>
      </c>
      <c r="P282" s="23"/>
      <c r="Q282" s="23"/>
      <c r="R282" s="23"/>
      <c r="S282" s="23">
        <v>56</v>
      </c>
      <c r="T282" s="23"/>
      <c r="U282" s="23"/>
      <c r="V282" s="23"/>
      <c r="W282" s="23"/>
      <c r="X282" s="24">
        <v>20170116</v>
      </c>
      <c r="Y282" s="22">
        <v>13</v>
      </c>
      <c r="Z282" s="22" t="s">
        <v>38</v>
      </c>
      <c r="AA282" s="22"/>
      <c r="AB282" s="22" t="str">
        <f t="shared" si="281"/>
        <v>타이손</v>
      </c>
      <c r="AC282" s="45" t="s">
        <v>923</v>
      </c>
      <c r="AD282" s="47" t="str">
        <f t="shared" ref="AD282" si="308">IF(AE282=0,"",AE282)</f>
        <v/>
      </c>
      <c r="AE282" s="48">
        <f t="shared" ref="AE282" si="309">IF(F282="",0,VLOOKUP(F282,제품피치,2))</f>
        <v>0</v>
      </c>
    </row>
    <row r="283" spans="1:31" s="25" customFormat="1" ht="25.5" customHeight="1" thickBot="1">
      <c r="A283" s="21">
        <v>17</v>
      </c>
      <c r="B283" s="22">
        <f t="shared" si="276"/>
        <v>1</v>
      </c>
      <c r="C283" s="22">
        <v>16</v>
      </c>
      <c r="D283" s="22" t="s">
        <v>924</v>
      </c>
      <c r="E283" s="22" t="s">
        <v>970</v>
      </c>
      <c r="F283" s="22" t="s">
        <v>1056</v>
      </c>
      <c r="G283" s="22" t="s">
        <v>1057</v>
      </c>
      <c r="H283" s="22" t="s">
        <v>932</v>
      </c>
      <c r="I283" s="32"/>
      <c r="J283" s="23">
        <f t="shared" si="277"/>
        <v>340</v>
      </c>
      <c r="K283" s="30" t="str">
        <f t="shared" si="278"/>
        <v/>
      </c>
      <c r="L283" s="23">
        <v>300</v>
      </c>
      <c r="M283" s="23">
        <f t="shared" si="279"/>
        <v>40</v>
      </c>
      <c r="N283" s="31">
        <f t="shared" si="280"/>
        <v>0.11764705882352941</v>
      </c>
      <c r="O283" s="23">
        <v>29</v>
      </c>
      <c r="P283" s="23"/>
      <c r="Q283" s="23"/>
      <c r="R283" s="23"/>
      <c r="S283" s="23">
        <v>11</v>
      </c>
      <c r="T283" s="23"/>
      <c r="U283" s="23"/>
      <c r="V283" s="23"/>
      <c r="W283" s="23"/>
      <c r="X283" s="24">
        <v>20170116</v>
      </c>
      <c r="Y283" s="22">
        <v>14</v>
      </c>
      <c r="Z283" s="22" t="s">
        <v>1049</v>
      </c>
      <c r="AA283" s="22"/>
      <c r="AB283" s="22" t="str">
        <f t="shared" si="281"/>
        <v>김연빈</v>
      </c>
      <c r="AC283" s="45" t="s">
        <v>41</v>
      </c>
      <c r="AD283" s="47" t="str">
        <f t="shared" si="282"/>
        <v/>
      </c>
      <c r="AE283" s="48">
        <f t="shared" si="283"/>
        <v>0</v>
      </c>
    </row>
    <row r="284" spans="1:31" s="27" customFormat="1" ht="21" customHeight="1" thickTop="1">
      <c r="A284" s="81" t="s">
        <v>32</v>
      </c>
      <c r="B284" s="82"/>
      <c r="C284" s="82"/>
      <c r="D284" s="82"/>
      <c r="E284" s="82"/>
      <c r="F284" s="82"/>
      <c r="G284" s="82"/>
      <c r="H284" s="58"/>
      <c r="I284" s="85">
        <f>SUM(I267:I283)</f>
        <v>0</v>
      </c>
      <c r="J284" s="85">
        <f>SUM(J267:J283)</f>
        <v>30158</v>
      </c>
      <c r="K284" s="85">
        <f>SUM(K267:K283)</f>
        <v>0</v>
      </c>
      <c r="L284" s="85">
        <f>SUM(L267:L283)</f>
        <v>28521</v>
      </c>
      <c r="M284" s="85">
        <f>SUM(M267:M283)</f>
        <v>1637</v>
      </c>
      <c r="N284" s="87">
        <f>M284/J284</f>
        <v>5.4280787850653225E-2</v>
      </c>
      <c r="O284" s="26">
        <f t="shared" ref="O284:W284" si="310">SUM( O267:O283)</f>
        <v>638</v>
      </c>
      <c r="P284" s="26">
        <f t="shared" si="310"/>
        <v>63</v>
      </c>
      <c r="Q284" s="26">
        <f t="shared" si="310"/>
        <v>0</v>
      </c>
      <c r="R284" s="26">
        <f t="shared" si="310"/>
        <v>0</v>
      </c>
      <c r="S284" s="26">
        <f t="shared" si="310"/>
        <v>751</v>
      </c>
      <c r="T284" s="26">
        <f t="shared" si="310"/>
        <v>90</v>
      </c>
      <c r="U284" s="26">
        <f t="shared" si="310"/>
        <v>76</v>
      </c>
      <c r="V284" s="26">
        <f t="shared" si="310"/>
        <v>0</v>
      </c>
      <c r="W284" s="26">
        <f t="shared" si="310"/>
        <v>19</v>
      </c>
      <c r="X284" s="88"/>
      <c r="Y284" s="82"/>
      <c r="Z284" s="58"/>
      <c r="AA284" s="89"/>
      <c r="AB284" s="57"/>
      <c r="AC284" s="58"/>
      <c r="AD284" s="61"/>
      <c r="AE284" s="25"/>
    </row>
    <row r="285" spans="1:31" s="27" customFormat="1" ht="20.25">
      <c r="A285" s="83"/>
      <c r="B285" s="84"/>
      <c r="C285" s="84"/>
      <c r="D285" s="84"/>
      <c r="E285" s="84"/>
      <c r="F285" s="84"/>
      <c r="G285" s="84"/>
      <c r="H285" s="60"/>
      <c r="I285" s="86"/>
      <c r="J285" s="86"/>
      <c r="K285" s="86"/>
      <c r="L285" s="86"/>
      <c r="M285" s="86"/>
      <c r="N285" s="86"/>
      <c r="O285" s="55">
        <f t="shared" ref="O285:W285" si="311">IFERROR(O284/$M284,"")</f>
        <v>0.38973732437385461</v>
      </c>
      <c r="P285" s="55">
        <f t="shared" si="311"/>
        <v>3.8485033598045205E-2</v>
      </c>
      <c r="Q285" s="55">
        <f t="shared" si="311"/>
        <v>0</v>
      </c>
      <c r="R285" s="55">
        <f t="shared" si="311"/>
        <v>0</v>
      </c>
      <c r="S285" s="55">
        <f t="shared" si="311"/>
        <v>0.45876603543066585</v>
      </c>
      <c r="T285" s="55">
        <f t="shared" si="311"/>
        <v>5.4978619425778863E-2</v>
      </c>
      <c r="U285" s="55">
        <f t="shared" si="311"/>
        <v>4.6426389737324374E-2</v>
      </c>
      <c r="V285" s="55">
        <f t="shared" si="311"/>
        <v>0</v>
      </c>
      <c r="W285" s="55">
        <f t="shared" si="311"/>
        <v>1.1606597434331093E-2</v>
      </c>
      <c r="X285" s="59"/>
      <c r="Y285" s="84"/>
      <c r="Z285" s="60"/>
      <c r="AA285" s="86"/>
      <c r="AB285" s="59"/>
      <c r="AC285" s="60"/>
      <c r="AD285" s="62"/>
      <c r="AE285" s="25"/>
    </row>
    <row r="286" spans="1:31" s="28" customFormat="1" ht="10.5" customHeight="1" thickBot="1">
      <c r="A286" s="63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5"/>
      <c r="AE286" s="25"/>
    </row>
    <row r="287" spans="1:31" s="28" customFormat="1" ht="24.75" customHeight="1">
      <c r="A287" s="66" t="s">
        <v>33</v>
      </c>
      <c r="B287" s="67"/>
      <c r="C287" s="68"/>
      <c r="D287" s="75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76"/>
      <c r="AE287" s="25"/>
    </row>
    <row r="288" spans="1:31" s="28" customFormat="1" ht="24.75" customHeight="1">
      <c r="A288" s="69"/>
      <c r="B288" s="70"/>
      <c r="C288" s="71"/>
      <c r="D288" s="77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8"/>
      <c r="AE288" s="16"/>
    </row>
    <row r="289" spans="1:31" s="28" customFormat="1" ht="24.75" customHeight="1">
      <c r="A289" s="69"/>
      <c r="B289" s="70"/>
      <c r="C289" s="71"/>
      <c r="D289" s="77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8"/>
      <c r="AE289" s="16"/>
    </row>
    <row r="290" spans="1:31" s="28" customFormat="1" ht="24.75" customHeight="1">
      <c r="A290" s="69"/>
      <c r="B290" s="70"/>
      <c r="C290" s="71"/>
      <c r="D290" s="77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8"/>
      <c r="AE290" s="16"/>
    </row>
    <row r="291" spans="1:31" s="28" customFormat="1" ht="24.75" customHeight="1">
      <c r="A291" s="69"/>
      <c r="B291" s="70"/>
      <c r="C291" s="71"/>
      <c r="D291" s="77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8"/>
      <c r="AE291" s="16"/>
    </row>
    <row r="292" spans="1:31" ht="24.75" customHeight="1" thickBot="1">
      <c r="A292" s="72"/>
      <c r="B292" s="73"/>
      <c r="C292" s="74"/>
      <c r="D292" s="79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80"/>
    </row>
    <row r="293" spans="1:31" ht="17.25" thickBot="1"/>
    <row r="294" spans="1:31" s="16" customFormat="1" ht="33" customHeight="1">
      <c r="A294" s="90">
        <v>1</v>
      </c>
      <c r="B294" s="91"/>
      <c r="C294" s="91"/>
      <c r="D294" s="91"/>
      <c r="E294" s="91"/>
      <c r="F294" s="92" t="s">
        <v>40</v>
      </c>
      <c r="G294" s="92"/>
      <c r="H294" s="92"/>
      <c r="I294" s="92"/>
      <c r="J294" s="92"/>
      <c r="K294" s="93"/>
      <c r="L294" s="94" t="s">
        <v>0</v>
      </c>
      <c r="M294" s="95"/>
      <c r="N294" s="15"/>
      <c r="O294" s="94" t="s">
        <v>1</v>
      </c>
      <c r="P294" s="96"/>
      <c r="Q294" s="96"/>
      <c r="R294" s="96"/>
      <c r="S294" s="96"/>
      <c r="T294" s="96"/>
      <c r="U294" s="96"/>
      <c r="V294" s="96"/>
      <c r="W294" s="95"/>
      <c r="X294" s="94" t="s">
        <v>2</v>
      </c>
      <c r="Y294" s="96"/>
      <c r="Z294" s="95"/>
      <c r="AA294" s="97" t="s">
        <v>3</v>
      </c>
      <c r="AB294" s="99" t="s">
        <v>4</v>
      </c>
      <c r="AC294" s="101" t="s">
        <v>5</v>
      </c>
      <c r="AD294" s="103" t="s">
        <v>793</v>
      </c>
    </row>
    <row r="295" spans="1:31" s="16" customFormat="1" ht="45" customHeight="1" thickBot="1">
      <c r="A295" s="17" t="s">
        <v>6</v>
      </c>
      <c r="B295" s="18" t="s">
        <v>7</v>
      </c>
      <c r="C295" s="18" t="s">
        <v>8</v>
      </c>
      <c r="D295" s="18" t="s">
        <v>9</v>
      </c>
      <c r="E295" s="18" t="s">
        <v>10</v>
      </c>
      <c r="F295" s="18" t="s">
        <v>11</v>
      </c>
      <c r="G295" s="18" t="s">
        <v>12</v>
      </c>
      <c r="H295" s="18" t="s">
        <v>13</v>
      </c>
      <c r="I295" s="33" t="s">
        <v>36</v>
      </c>
      <c r="J295" s="18" t="s">
        <v>0</v>
      </c>
      <c r="K295" s="18" t="s">
        <v>37</v>
      </c>
      <c r="L295" s="18" t="s">
        <v>14</v>
      </c>
      <c r="M295" s="18" t="s">
        <v>15</v>
      </c>
      <c r="N295" s="19" t="s">
        <v>16</v>
      </c>
      <c r="O295" s="18" t="s">
        <v>17</v>
      </c>
      <c r="P295" s="18" t="s">
        <v>18</v>
      </c>
      <c r="Q295" s="18" t="s">
        <v>19</v>
      </c>
      <c r="R295" s="18" t="s">
        <v>20</v>
      </c>
      <c r="S295" s="18" t="s">
        <v>21</v>
      </c>
      <c r="T295" s="18" t="s">
        <v>22</v>
      </c>
      <c r="U295" s="18" t="s">
        <v>23</v>
      </c>
      <c r="V295" s="20" t="s">
        <v>34</v>
      </c>
      <c r="W295" s="18" t="s">
        <v>25</v>
      </c>
      <c r="X295" s="18" t="s">
        <v>26</v>
      </c>
      <c r="Y295" s="18" t="s">
        <v>27</v>
      </c>
      <c r="Z295" s="18" t="s">
        <v>28</v>
      </c>
      <c r="AA295" s="98"/>
      <c r="AB295" s="100"/>
      <c r="AC295" s="102"/>
      <c r="AD295" s="104"/>
    </row>
    <row r="296" spans="1:31" s="25" customFormat="1" ht="25.5" customHeight="1">
      <c r="A296" s="21">
        <v>1</v>
      </c>
      <c r="B296" s="22">
        <f t="shared" ref="B296:B307" si="312">$A$1</f>
        <v>1</v>
      </c>
      <c r="C296" s="22">
        <v>17</v>
      </c>
      <c r="D296" s="22" t="s">
        <v>913</v>
      </c>
      <c r="E296" s="22" t="s">
        <v>899</v>
      </c>
      <c r="F296" s="22" t="s">
        <v>1061</v>
      </c>
      <c r="G296" s="22" t="s">
        <v>941</v>
      </c>
      <c r="H296" s="22" t="s">
        <v>932</v>
      </c>
      <c r="I296" s="32"/>
      <c r="J296" s="23">
        <f t="shared" ref="J296:J307" si="313">L296+M296</f>
        <v>2221</v>
      </c>
      <c r="K296" s="30" t="str">
        <f t="shared" ref="K296:K307" si="314">IF(OR(I296=0,J296=0),"",I296-J296)</f>
        <v/>
      </c>
      <c r="L296" s="23">
        <v>2050</v>
      </c>
      <c r="M296" s="23">
        <f t="shared" ref="M296:M307" si="315">SUBTOTAL(9,O296:W296)</f>
        <v>171</v>
      </c>
      <c r="N296" s="31">
        <f t="shared" ref="N296:N307" si="316">IF(L296="",0,M296/J296)</f>
        <v>7.6992345790184602E-2</v>
      </c>
      <c r="O296" s="23"/>
      <c r="P296" s="23"/>
      <c r="Q296" s="23"/>
      <c r="R296" s="23"/>
      <c r="S296" s="23">
        <v>156</v>
      </c>
      <c r="T296" s="23"/>
      <c r="U296" s="23"/>
      <c r="V296" s="23"/>
      <c r="W296" s="23">
        <v>15</v>
      </c>
      <c r="X296" s="24">
        <v>20160905</v>
      </c>
      <c r="Y296" s="22">
        <v>13</v>
      </c>
      <c r="Z296" s="22" t="s">
        <v>38</v>
      </c>
      <c r="AA296" s="22" t="s">
        <v>1072</v>
      </c>
      <c r="AB296" s="22" t="str">
        <f t="shared" ref="AB296:AB307" si="317">IF(Z296="A","김연빈","타이손")</f>
        <v>타이손</v>
      </c>
      <c r="AC296" s="45" t="s">
        <v>923</v>
      </c>
      <c r="AD296" s="47">
        <f t="shared" ref="AD296:AD307" si="318">IF(AE296=0,"",AE296)</f>
        <v>0.4</v>
      </c>
      <c r="AE296" s="48">
        <f t="shared" ref="AE296:AE307" si="319">IF(F296="",0,VLOOKUP(F296,제품피치,2))</f>
        <v>0.4</v>
      </c>
    </row>
    <row r="297" spans="1:31" s="25" customFormat="1" ht="25.5" customHeight="1">
      <c r="A297" s="21">
        <v>2</v>
      </c>
      <c r="B297" s="22">
        <f t="shared" si="312"/>
        <v>1</v>
      </c>
      <c r="C297" s="22">
        <v>17</v>
      </c>
      <c r="D297" s="22" t="s">
        <v>913</v>
      </c>
      <c r="E297" s="22" t="s">
        <v>899</v>
      </c>
      <c r="F297" s="22" t="s">
        <v>1061</v>
      </c>
      <c r="G297" s="22" t="s">
        <v>941</v>
      </c>
      <c r="H297" s="22" t="s">
        <v>932</v>
      </c>
      <c r="I297" s="32"/>
      <c r="J297" s="23">
        <f t="shared" si="313"/>
        <v>1099</v>
      </c>
      <c r="K297" s="30" t="str">
        <f t="shared" si="314"/>
        <v/>
      </c>
      <c r="L297" s="23">
        <v>1010</v>
      </c>
      <c r="M297" s="23">
        <f t="shared" si="315"/>
        <v>89</v>
      </c>
      <c r="N297" s="31">
        <f t="shared" si="316"/>
        <v>8.0982711555959958E-2</v>
      </c>
      <c r="O297" s="23"/>
      <c r="P297" s="23"/>
      <c r="Q297" s="23"/>
      <c r="R297" s="23"/>
      <c r="S297" s="23">
        <v>89</v>
      </c>
      <c r="T297" s="23"/>
      <c r="U297" s="23"/>
      <c r="V297" s="23"/>
      <c r="W297" s="23"/>
      <c r="X297" s="24">
        <v>20160906</v>
      </c>
      <c r="Y297" s="22">
        <v>13</v>
      </c>
      <c r="Z297" s="22" t="s">
        <v>39</v>
      </c>
      <c r="AA297" s="22"/>
      <c r="AB297" s="22" t="str">
        <f t="shared" si="317"/>
        <v>김연빈</v>
      </c>
      <c r="AC297" s="45" t="s">
        <v>923</v>
      </c>
      <c r="AD297" s="47">
        <f t="shared" ref="AD297" si="320">IF(AE297=0,"",AE297)</f>
        <v>0.4</v>
      </c>
      <c r="AE297" s="48">
        <f t="shared" ref="AE297" si="321">IF(F297="",0,VLOOKUP(F297,제품피치,2))</f>
        <v>0.4</v>
      </c>
    </row>
    <row r="298" spans="1:31" s="25" customFormat="1" ht="25.5" customHeight="1">
      <c r="A298" s="21">
        <v>3</v>
      </c>
      <c r="B298" s="22">
        <f t="shared" si="312"/>
        <v>1</v>
      </c>
      <c r="C298" s="22">
        <v>17</v>
      </c>
      <c r="D298" s="22" t="s">
        <v>913</v>
      </c>
      <c r="E298" s="22" t="s">
        <v>936</v>
      </c>
      <c r="F298" s="22" t="s">
        <v>937</v>
      </c>
      <c r="G298" s="22" t="s">
        <v>938</v>
      </c>
      <c r="H298" s="22" t="s">
        <v>932</v>
      </c>
      <c r="I298" s="32"/>
      <c r="J298" s="23">
        <f t="shared" si="313"/>
        <v>61272</v>
      </c>
      <c r="K298" s="30" t="str">
        <f t="shared" si="314"/>
        <v/>
      </c>
      <c r="L298" s="23">
        <v>60511</v>
      </c>
      <c r="M298" s="23">
        <f t="shared" si="315"/>
        <v>761</v>
      </c>
      <c r="N298" s="31">
        <f t="shared" si="316"/>
        <v>1.242002872437655E-2</v>
      </c>
      <c r="O298" s="23">
        <v>761</v>
      </c>
      <c r="P298" s="23"/>
      <c r="Q298" s="23"/>
      <c r="R298" s="23"/>
      <c r="S298" s="23"/>
      <c r="T298" s="23"/>
      <c r="U298" s="23"/>
      <c r="V298" s="23"/>
      <c r="W298" s="23"/>
      <c r="X298" s="24">
        <v>20161214</v>
      </c>
      <c r="Y298" s="22">
        <v>5</v>
      </c>
      <c r="Z298" s="22" t="s">
        <v>38</v>
      </c>
      <c r="AA298" s="22"/>
      <c r="AB298" s="22" t="str">
        <f t="shared" si="317"/>
        <v>타이손</v>
      </c>
      <c r="AC298" s="45" t="s">
        <v>912</v>
      </c>
      <c r="AD298" s="47" t="str">
        <f t="shared" ref="AD298" si="322">IF(AE298=0,"",AE298)</f>
        <v/>
      </c>
      <c r="AE298" s="48">
        <f t="shared" ref="AE298" si="323">IF(F298="",0,VLOOKUP(F298,제품피치,2))</f>
        <v>0</v>
      </c>
    </row>
    <row r="299" spans="1:31" s="25" customFormat="1" ht="25.5" customHeight="1">
      <c r="A299" s="21">
        <v>4</v>
      </c>
      <c r="B299" s="22">
        <f t="shared" si="312"/>
        <v>1</v>
      </c>
      <c r="C299" s="22">
        <v>17</v>
      </c>
      <c r="D299" s="22" t="s">
        <v>921</v>
      </c>
      <c r="E299" s="22" t="s">
        <v>892</v>
      </c>
      <c r="F299" s="22" t="s">
        <v>1063</v>
      </c>
      <c r="G299" s="22" t="s">
        <v>930</v>
      </c>
      <c r="H299" s="22" t="s">
        <v>927</v>
      </c>
      <c r="I299" s="32"/>
      <c r="J299" s="23">
        <f t="shared" si="313"/>
        <v>5112</v>
      </c>
      <c r="K299" s="30" t="str">
        <f t="shared" si="314"/>
        <v/>
      </c>
      <c r="L299" s="23">
        <v>5112</v>
      </c>
      <c r="M299" s="23">
        <f t="shared" si="315"/>
        <v>0</v>
      </c>
      <c r="N299" s="31">
        <f t="shared" si="316"/>
        <v>0</v>
      </c>
      <c r="O299" s="23"/>
      <c r="P299" s="23"/>
      <c r="Q299" s="23"/>
      <c r="R299" s="23"/>
      <c r="S299" s="23"/>
      <c r="T299" s="23"/>
      <c r="U299" s="23"/>
      <c r="V299" s="23"/>
      <c r="W299" s="23"/>
      <c r="X299" s="24">
        <v>20170102</v>
      </c>
      <c r="Y299" s="22">
        <v>12</v>
      </c>
      <c r="Z299" s="22" t="s">
        <v>38</v>
      </c>
      <c r="AA299" s="22"/>
      <c r="AB299" s="22" t="str">
        <f t="shared" si="317"/>
        <v>타이손</v>
      </c>
      <c r="AC299" s="45" t="s">
        <v>942</v>
      </c>
      <c r="AD299" s="47">
        <f t="shared" ref="AD299" si="324">IF(AE299=0,"",AE299)</f>
        <v>0.8</v>
      </c>
      <c r="AE299" s="48">
        <f t="shared" ref="AE299" si="325">IF(F299="",0,VLOOKUP(F299,제품피치,2))</f>
        <v>0.8</v>
      </c>
    </row>
    <row r="300" spans="1:31" s="25" customFormat="1" ht="25.5" customHeight="1">
      <c r="A300" s="21">
        <v>5</v>
      </c>
      <c r="B300" s="22">
        <f t="shared" si="312"/>
        <v>1</v>
      </c>
      <c r="C300" s="22">
        <v>17</v>
      </c>
      <c r="D300" s="22" t="s">
        <v>921</v>
      </c>
      <c r="E300" s="22" t="s">
        <v>892</v>
      </c>
      <c r="F300" s="22" t="s">
        <v>1063</v>
      </c>
      <c r="G300" s="22" t="s">
        <v>930</v>
      </c>
      <c r="H300" s="22" t="s">
        <v>927</v>
      </c>
      <c r="I300" s="32"/>
      <c r="J300" s="23">
        <f t="shared" si="313"/>
        <v>4967</v>
      </c>
      <c r="K300" s="30" t="str">
        <f t="shared" si="314"/>
        <v/>
      </c>
      <c r="L300" s="23">
        <v>4967</v>
      </c>
      <c r="M300" s="23">
        <f t="shared" si="315"/>
        <v>0</v>
      </c>
      <c r="N300" s="31">
        <f t="shared" si="316"/>
        <v>0</v>
      </c>
      <c r="O300" s="23"/>
      <c r="P300" s="23"/>
      <c r="Q300" s="23"/>
      <c r="R300" s="23"/>
      <c r="S300" s="23"/>
      <c r="T300" s="23"/>
      <c r="U300" s="23"/>
      <c r="V300" s="23"/>
      <c r="W300" s="23"/>
      <c r="X300" s="24">
        <v>20170104</v>
      </c>
      <c r="Y300" s="22">
        <v>12</v>
      </c>
      <c r="Z300" s="22" t="s">
        <v>39</v>
      </c>
      <c r="AA300" s="22"/>
      <c r="AB300" s="22" t="str">
        <f t="shared" si="317"/>
        <v>김연빈</v>
      </c>
      <c r="AC300" s="45" t="s">
        <v>942</v>
      </c>
      <c r="AD300" s="47">
        <f t="shared" si="318"/>
        <v>0.8</v>
      </c>
      <c r="AE300" s="48">
        <f t="shared" si="319"/>
        <v>0.8</v>
      </c>
    </row>
    <row r="301" spans="1:31" s="25" customFormat="1" ht="25.5" customHeight="1">
      <c r="A301" s="21">
        <v>6</v>
      </c>
      <c r="B301" s="22">
        <f t="shared" si="312"/>
        <v>1</v>
      </c>
      <c r="C301" s="22">
        <v>17</v>
      </c>
      <c r="D301" s="22" t="s">
        <v>1064</v>
      </c>
      <c r="E301" s="22" t="s">
        <v>1065</v>
      </c>
      <c r="F301" s="56" t="s">
        <v>1066</v>
      </c>
      <c r="G301" s="22">
        <v>7301</v>
      </c>
      <c r="H301" s="22" t="s">
        <v>932</v>
      </c>
      <c r="I301" s="32"/>
      <c r="J301" s="23">
        <f t="shared" si="313"/>
        <v>1230</v>
      </c>
      <c r="K301" s="30" t="str">
        <f t="shared" si="314"/>
        <v/>
      </c>
      <c r="L301" s="23">
        <v>1230</v>
      </c>
      <c r="M301" s="23">
        <f t="shared" si="315"/>
        <v>0</v>
      </c>
      <c r="N301" s="31">
        <f t="shared" si="316"/>
        <v>0</v>
      </c>
      <c r="O301" s="23"/>
      <c r="P301" s="23"/>
      <c r="Q301" s="23"/>
      <c r="R301" s="23"/>
      <c r="S301" s="23"/>
      <c r="T301" s="23"/>
      <c r="U301" s="23"/>
      <c r="V301" s="23"/>
      <c r="W301" s="23"/>
      <c r="X301" s="24">
        <v>20170116</v>
      </c>
      <c r="Y301" s="22">
        <v>8</v>
      </c>
      <c r="Z301" s="22" t="s">
        <v>39</v>
      </c>
      <c r="AA301" s="22"/>
      <c r="AB301" s="22" t="str">
        <f t="shared" si="317"/>
        <v>김연빈</v>
      </c>
      <c r="AC301" s="45" t="s">
        <v>912</v>
      </c>
      <c r="AD301" s="47" t="str">
        <f t="shared" ref="AD301" si="326">IF(AE301=0,"",AE301)</f>
        <v/>
      </c>
      <c r="AE301" s="48">
        <f t="shared" ref="AE301" si="327">IF(F301="",0,VLOOKUP(F301,제품피치,2))</f>
        <v>0</v>
      </c>
    </row>
    <row r="302" spans="1:31" s="25" customFormat="1" ht="25.5" customHeight="1">
      <c r="A302" s="21">
        <v>7</v>
      </c>
      <c r="B302" s="22">
        <f t="shared" si="312"/>
        <v>1</v>
      </c>
      <c r="C302" s="22">
        <v>17</v>
      </c>
      <c r="D302" s="22" t="s">
        <v>1064</v>
      </c>
      <c r="E302" s="22" t="s">
        <v>1067</v>
      </c>
      <c r="F302" s="56" t="s">
        <v>1068</v>
      </c>
      <c r="G302" s="22">
        <v>7301</v>
      </c>
      <c r="H302" s="22" t="s">
        <v>932</v>
      </c>
      <c r="I302" s="32"/>
      <c r="J302" s="23">
        <f t="shared" si="313"/>
        <v>1160</v>
      </c>
      <c r="K302" s="30" t="str">
        <f t="shared" si="314"/>
        <v/>
      </c>
      <c r="L302" s="23">
        <v>1160</v>
      </c>
      <c r="M302" s="23">
        <f t="shared" si="315"/>
        <v>0</v>
      </c>
      <c r="N302" s="31">
        <f t="shared" si="316"/>
        <v>0</v>
      </c>
      <c r="O302" s="23"/>
      <c r="P302" s="23"/>
      <c r="Q302" s="23"/>
      <c r="R302" s="23"/>
      <c r="S302" s="23"/>
      <c r="T302" s="23"/>
      <c r="U302" s="23"/>
      <c r="V302" s="23"/>
      <c r="W302" s="23"/>
      <c r="X302" s="24">
        <v>20170116</v>
      </c>
      <c r="Y302" s="22">
        <v>8</v>
      </c>
      <c r="Z302" s="22" t="s">
        <v>39</v>
      </c>
      <c r="AA302" s="22"/>
      <c r="AB302" s="22" t="str">
        <f t="shared" si="317"/>
        <v>김연빈</v>
      </c>
      <c r="AC302" s="45" t="s">
        <v>912</v>
      </c>
      <c r="AD302" s="47" t="str">
        <f t="shared" ref="AD302" si="328">IF(AE302=0,"",AE302)</f>
        <v/>
      </c>
      <c r="AE302" s="48">
        <f t="shared" ref="AE302" si="329">IF(F302="",0,VLOOKUP(F302,제품피치,2))</f>
        <v>0</v>
      </c>
    </row>
    <row r="303" spans="1:31" s="25" customFormat="1" ht="25.5" customHeight="1">
      <c r="A303" s="21">
        <v>8</v>
      </c>
      <c r="B303" s="22">
        <f t="shared" si="312"/>
        <v>1</v>
      </c>
      <c r="C303" s="22">
        <v>17</v>
      </c>
      <c r="D303" s="22" t="s">
        <v>913</v>
      </c>
      <c r="E303" s="22" t="s">
        <v>901</v>
      </c>
      <c r="F303" s="22" t="s">
        <v>1060</v>
      </c>
      <c r="G303" s="22">
        <v>7301</v>
      </c>
      <c r="H303" s="22" t="s">
        <v>932</v>
      </c>
      <c r="I303" s="32"/>
      <c r="J303" s="23">
        <f t="shared" si="313"/>
        <v>2636</v>
      </c>
      <c r="K303" s="30" t="str">
        <f t="shared" si="314"/>
        <v/>
      </c>
      <c r="L303" s="23">
        <v>2636</v>
      </c>
      <c r="M303" s="23">
        <f t="shared" si="315"/>
        <v>0</v>
      </c>
      <c r="N303" s="31">
        <f t="shared" si="316"/>
        <v>0</v>
      </c>
      <c r="O303" s="23"/>
      <c r="P303" s="23"/>
      <c r="Q303" s="23"/>
      <c r="R303" s="23"/>
      <c r="S303" s="23"/>
      <c r="T303" s="23"/>
      <c r="U303" s="23"/>
      <c r="V303" s="23"/>
      <c r="W303" s="23"/>
      <c r="X303" s="24">
        <v>20170116</v>
      </c>
      <c r="Y303" s="22">
        <v>11</v>
      </c>
      <c r="Z303" s="22" t="s">
        <v>38</v>
      </c>
      <c r="AA303" s="22"/>
      <c r="AB303" s="22" t="str">
        <f t="shared" si="317"/>
        <v>타이손</v>
      </c>
      <c r="AC303" s="45" t="s">
        <v>942</v>
      </c>
      <c r="AD303" s="47" t="str">
        <f t="shared" ref="AD303" si="330">IF(AE303=0,"",AE303)</f>
        <v/>
      </c>
      <c r="AE303" s="48">
        <f t="shared" ref="AE303" si="331">IF(F303="",0,VLOOKUP(F303,제품피치,2))</f>
        <v>0</v>
      </c>
    </row>
    <row r="304" spans="1:31" s="25" customFormat="1" ht="25.5" customHeight="1">
      <c r="A304" s="21">
        <v>9</v>
      </c>
      <c r="B304" s="22">
        <f t="shared" si="312"/>
        <v>1</v>
      </c>
      <c r="C304" s="22">
        <v>17</v>
      </c>
      <c r="D304" s="22" t="s">
        <v>924</v>
      </c>
      <c r="E304" s="22" t="s">
        <v>897</v>
      </c>
      <c r="F304" s="22" t="s">
        <v>1071</v>
      </c>
      <c r="G304" s="22" t="s">
        <v>965</v>
      </c>
      <c r="H304" s="22" t="s">
        <v>932</v>
      </c>
      <c r="I304" s="32"/>
      <c r="J304" s="23">
        <f t="shared" si="313"/>
        <v>620</v>
      </c>
      <c r="K304" s="30" t="str">
        <f t="shared" si="314"/>
        <v/>
      </c>
      <c r="L304" s="23">
        <v>620</v>
      </c>
      <c r="M304" s="23">
        <f t="shared" si="315"/>
        <v>0</v>
      </c>
      <c r="N304" s="31">
        <f t="shared" si="316"/>
        <v>0</v>
      </c>
      <c r="O304" s="23"/>
      <c r="P304" s="23"/>
      <c r="Q304" s="23"/>
      <c r="R304" s="23"/>
      <c r="S304" s="23"/>
      <c r="T304" s="23"/>
      <c r="U304" s="23"/>
      <c r="V304" s="23"/>
      <c r="W304" s="23"/>
      <c r="X304" s="24">
        <v>20170117</v>
      </c>
      <c r="Y304" s="22">
        <v>3</v>
      </c>
      <c r="Z304" s="22" t="s">
        <v>39</v>
      </c>
      <c r="AA304" s="22"/>
      <c r="AB304" s="22" t="str">
        <f t="shared" si="317"/>
        <v>김연빈</v>
      </c>
      <c r="AC304" s="45" t="s">
        <v>41</v>
      </c>
      <c r="AD304" s="47">
        <f t="shared" ref="AD304" si="332">IF(AE304=0,"",AE304)</f>
        <v>1</v>
      </c>
      <c r="AE304" s="48">
        <f t="shared" ref="AE304" si="333">IF(F304="",0,VLOOKUP(F304,제품피치,2))</f>
        <v>1</v>
      </c>
    </row>
    <row r="305" spans="1:31" s="25" customFormat="1" ht="25.5" customHeight="1">
      <c r="A305" s="21">
        <v>10</v>
      </c>
      <c r="B305" s="22">
        <f t="shared" si="312"/>
        <v>1</v>
      </c>
      <c r="C305" s="22">
        <v>17</v>
      </c>
      <c r="D305" s="22" t="s">
        <v>924</v>
      </c>
      <c r="E305" s="22" t="s">
        <v>1026</v>
      </c>
      <c r="F305" s="22" t="s">
        <v>1069</v>
      </c>
      <c r="G305" s="22" t="s">
        <v>1070</v>
      </c>
      <c r="H305" s="22" t="s">
        <v>932</v>
      </c>
      <c r="I305" s="32"/>
      <c r="J305" s="23">
        <f t="shared" si="313"/>
        <v>550</v>
      </c>
      <c r="K305" s="30" t="str">
        <f t="shared" si="314"/>
        <v/>
      </c>
      <c r="L305" s="23">
        <v>550</v>
      </c>
      <c r="M305" s="23">
        <f t="shared" si="315"/>
        <v>0</v>
      </c>
      <c r="N305" s="31">
        <f t="shared" si="316"/>
        <v>0</v>
      </c>
      <c r="O305" s="23"/>
      <c r="P305" s="23"/>
      <c r="Q305" s="23"/>
      <c r="R305" s="23"/>
      <c r="S305" s="23"/>
      <c r="T305" s="23"/>
      <c r="U305" s="23"/>
      <c r="V305" s="23"/>
      <c r="W305" s="23"/>
      <c r="X305" s="24">
        <v>20170117</v>
      </c>
      <c r="Y305" s="22">
        <v>8</v>
      </c>
      <c r="Z305" s="22" t="s">
        <v>39</v>
      </c>
      <c r="AA305" s="22"/>
      <c r="AB305" s="22" t="str">
        <f t="shared" si="317"/>
        <v>김연빈</v>
      </c>
      <c r="AC305" s="45" t="s">
        <v>41</v>
      </c>
      <c r="AD305" s="47">
        <f t="shared" si="318"/>
        <v>1</v>
      </c>
      <c r="AE305" s="48">
        <f t="shared" si="319"/>
        <v>1</v>
      </c>
    </row>
    <row r="306" spans="1:31" s="25" customFormat="1" ht="25.5" customHeight="1">
      <c r="A306" s="21">
        <v>11</v>
      </c>
      <c r="B306" s="22">
        <f t="shared" si="312"/>
        <v>1</v>
      </c>
      <c r="C306" s="22">
        <v>17</v>
      </c>
      <c r="D306" s="22" t="s">
        <v>924</v>
      </c>
      <c r="E306" s="22" t="s">
        <v>970</v>
      </c>
      <c r="F306" s="22" t="s">
        <v>1062</v>
      </c>
      <c r="G306" s="22" t="s">
        <v>991</v>
      </c>
      <c r="H306" s="22" t="s">
        <v>932</v>
      </c>
      <c r="I306" s="32"/>
      <c r="J306" s="23">
        <f t="shared" si="313"/>
        <v>1244</v>
      </c>
      <c r="K306" s="30" t="str">
        <f t="shared" si="314"/>
        <v/>
      </c>
      <c r="L306" s="23">
        <v>922</v>
      </c>
      <c r="M306" s="23">
        <f t="shared" si="315"/>
        <v>322</v>
      </c>
      <c r="N306" s="31">
        <f t="shared" si="316"/>
        <v>0.25884244372990356</v>
      </c>
      <c r="O306" s="23">
        <v>243</v>
      </c>
      <c r="P306" s="23"/>
      <c r="Q306" s="23"/>
      <c r="R306" s="23"/>
      <c r="S306" s="23">
        <v>79</v>
      </c>
      <c r="T306" s="23"/>
      <c r="U306" s="23"/>
      <c r="V306" s="23"/>
      <c r="W306" s="23"/>
      <c r="X306" s="24">
        <v>20170117</v>
      </c>
      <c r="Y306" s="22">
        <v>14</v>
      </c>
      <c r="Z306" s="22" t="s">
        <v>39</v>
      </c>
      <c r="AA306" s="22"/>
      <c r="AB306" s="22" t="str">
        <f t="shared" si="317"/>
        <v>김연빈</v>
      </c>
      <c r="AC306" s="45" t="s">
        <v>30</v>
      </c>
      <c r="AD306" s="47" t="str">
        <f t="shared" ref="AD306" si="334">IF(AE306=0,"",AE306)</f>
        <v/>
      </c>
      <c r="AE306" s="48">
        <f t="shared" ref="AE306" si="335">IF(F306="",0,VLOOKUP(F306,제품피치,2))</f>
        <v>0</v>
      </c>
    </row>
    <row r="307" spans="1:31" s="25" customFormat="1" ht="25.5" customHeight="1" thickBot="1">
      <c r="A307" s="21">
        <v>12</v>
      </c>
      <c r="B307" s="22">
        <f t="shared" si="312"/>
        <v>1</v>
      </c>
      <c r="C307" s="22">
        <v>17</v>
      </c>
      <c r="D307" s="22" t="s">
        <v>924</v>
      </c>
      <c r="E307" s="22" t="s">
        <v>970</v>
      </c>
      <c r="F307" s="22" t="s">
        <v>1062</v>
      </c>
      <c r="G307" s="22" t="s">
        <v>991</v>
      </c>
      <c r="H307" s="22" t="s">
        <v>932</v>
      </c>
      <c r="I307" s="32"/>
      <c r="J307" s="23">
        <f t="shared" si="313"/>
        <v>757</v>
      </c>
      <c r="K307" s="30" t="str">
        <f t="shared" si="314"/>
        <v/>
      </c>
      <c r="L307" s="23">
        <v>635</v>
      </c>
      <c r="M307" s="23">
        <f t="shared" si="315"/>
        <v>122</v>
      </c>
      <c r="N307" s="31">
        <f t="shared" si="316"/>
        <v>0.16116248348745046</v>
      </c>
      <c r="O307" s="23">
        <v>83</v>
      </c>
      <c r="P307" s="23"/>
      <c r="Q307" s="23"/>
      <c r="R307" s="23"/>
      <c r="S307" s="23">
        <v>39</v>
      </c>
      <c r="T307" s="23"/>
      <c r="U307" s="23"/>
      <c r="V307" s="23"/>
      <c r="W307" s="23"/>
      <c r="X307" s="24">
        <v>20170117</v>
      </c>
      <c r="Y307" s="22">
        <v>14</v>
      </c>
      <c r="Z307" s="22" t="s">
        <v>39</v>
      </c>
      <c r="AA307" s="22"/>
      <c r="AB307" s="22" t="str">
        <f t="shared" si="317"/>
        <v>김연빈</v>
      </c>
      <c r="AC307" s="45" t="s">
        <v>41</v>
      </c>
      <c r="AD307" s="47" t="str">
        <f t="shared" si="318"/>
        <v/>
      </c>
      <c r="AE307" s="48">
        <f t="shared" si="319"/>
        <v>0</v>
      </c>
    </row>
    <row r="308" spans="1:31" s="27" customFormat="1" ht="21" customHeight="1" thickTop="1">
      <c r="A308" s="81" t="s">
        <v>32</v>
      </c>
      <c r="B308" s="82"/>
      <c r="C308" s="82"/>
      <c r="D308" s="82"/>
      <c r="E308" s="82"/>
      <c r="F308" s="82"/>
      <c r="G308" s="82"/>
      <c r="H308" s="58"/>
      <c r="I308" s="85">
        <f>SUM(I296:I307)</f>
        <v>0</v>
      </c>
      <c r="J308" s="85">
        <f>SUM(J296:J307)</f>
        <v>82868</v>
      </c>
      <c r="K308" s="85">
        <f>SUM(K296:K307)</f>
        <v>0</v>
      </c>
      <c r="L308" s="85">
        <f>SUM(L296:L307)</f>
        <v>81403</v>
      </c>
      <c r="M308" s="85">
        <f>SUM(M296:M307)</f>
        <v>1465</v>
      </c>
      <c r="N308" s="87">
        <f>M308/J308</f>
        <v>1.7678717961094752E-2</v>
      </c>
      <c r="O308" s="26">
        <f t="shared" ref="O308:W308" si="336">SUM( O296:O307)</f>
        <v>1087</v>
      </c>
      <c r="P308" s="26">
        <f t="shared" si="336"/>
        <v>0</v>
      </c>
      <c r="Q308" s="26">
        <f t="shared" si="336"/>
        <v>0</v>
      </c>
      <c r="R308" s="26">
        <f t="shared" si="336"/>
        <v>0</v>
      </c>
      <c r="S308" s="26">
        <f t="shared" si="336"/>
        <v>363</v>
      </c>
      <c r="T308" s="26">
        <f t="shared" si="336"/>
        <v>0</v>
      </c>
      <c r="U308" s="26">
        <f t="shared" si="336"/>
        <v>0</v>
      </c>
      <c r="V308" s="26">
        <f t="shared" si="336"/>
        <v>0</v>
      </c>
      <c r="W308" s="26">
        <f t="shared" si="336"/>
        <v>15</v>
      </c>
      <c r="X308" s="88"/>
      <c r="Y308" s="82"/>
      <c r="Z308" s="58"/>
      <c r="AA308" s="89"/>
      <c r="AB308" s="57"/>
      <c r="AC308" s="58"/>
      <c r="AD308" s="61"/>
      <c r="AE308" s="25"/>
    </row>
    <row r="309" spans="1:31" s="27" customFormat="1" ht="20.25">
      <c r="A309" s="83"/>
      <c r="B309" s="84"/>
      <c r="C309" s="84"/>
      <c r="D309" s="84"/>
      <c r="E309" s="84"/>
      <c r="F309" s="84"/>
      <c r="G309" s="84"/>
      <c r="H309" s="60"/>
      <c r="I309" s="86"/>
      <c r="J309" s="86"/>
      <c r="K309" s="86"/>
      <c r="L309" s="86"/>
      <c r="M309" s="86"/>
      <c r="N309" s="86"/>
      <c r="O309" s="55">
        <f t="shared" ref="O309:W309" si="337">IFERROR(O308/$M308,"")</f>
        <v>0.7419795221843003</v>
      </c>
      <c r="P309" s="55">
        <f t="shared" si="337"/>
        <v>0</v>
      </c>
      <c r="Q309" s="55">
        <f t="shared" si="337"/>
        <v>0</v>
      </c>
      <c r="R309" s="55">
        <f t="shared" si="337"/>
        <v>0</v>
      </c>
      <c r="S309" s="55">
        <f t="shared" si="337"/>
        <v>0.24778156996587031</v>
      </c>
      <c r="T309" s="55">
        <f t="shared" si="337"/>
        <v>0</v>
      </c>
      <c r="U309" s="55">
        <f t="shared" si="337"/>
        <v>0</v>
      </c>
      <c r="V309" s="55">
        <f t="shared" si="337"/>
        <v>0</v>
      </c>
      <c r="W309" s="55">
        <f t="shared" si="337"/>
        <v>1.0238907849829351E-2</v>
      </c>
      <c r="X309" s="59"/>
      <c r="Y309" s="84"/>
      <c r="Z309" s="60"/>
      <c r="AA309" s="86"/>
      <c r="AB309" s="59"/>
      <c r="AC309" s="60"/>
      <c r="AD309" s="62"/>
      <c r="AE309" s="25"/>
    </row>
    <row r="310" spans="1:31" s="28" customFormat="1" ht="10.5" customHeight="1" thickBot="1">
      <c r="A310" s="63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5"/>
      <c r="AE310" s="25"/>
    </row>
    <row r="311" spans="1:31" s="28" customFormat="1" ht="24.75" customHeight="1">
      <c r="A311" s="66" t="s">
        <v>33</v>
      </c>
      <c r="B311" s="67"/>
      <c r="C311" s="68"/>
      <c r="D311" s="75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76"/>
      <c r="AE311" s="25"/>
    </row>
    <row r="312" spans="1:31" s="28" customFormat="1" ht="24.75" customHeight="1">
      <c r="A312" s="69"/>
      <c r="B312" s="70"/>
      <c r="C312" s="71"/>
      <c r="D312" s="77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8"/>
      <c r="AE312" s="16"/>
    </row>
    <row r="313" spans="1:31" s="28" customFormat="1" ht="24.75" customHeight="1">
      <c r="A313" s="69"/>
      <c r="B313" s="70"/>
      <c r="C313" s="71"/>
      <c r="D313" s="77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8"/>
      <c r="AE313" s="16"/>
    </row>
    <row r="314" spans="1:31" s="28" customFormat="1" ht="24.75" customHeight="1">
      <c r="A314" s="69"/>
      <c r="B314" s="70"/>
      <c r="C314" s="71"/>
      <c r="D314" s="77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8"/>
      <c r="AE314" s="16"/>
    </row>
    <row r="315" spans="1:31" s="28" customFormat="1" ht="24.75" customHeight="1">
      <c r="A315" s="69"/>
      <c r="B315" s="70"/>
      <c r="C315" s="71"/>
      <c r="D315" s="77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8"/>
      <c r="AE315" s="16"/>
    </row>
    <row r="316" spans="1:31" ht="24.75" customHeight="1" thickBot="1">
      <c r="A316" s="72"/>
      <c r="B316" s="73"/>
      <c r="C316" s="74"/>
      <c r="D316" s="79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80"/>
    </row>
    <row r="317" spans="1:31" ht="17.25" thickBot="1"/>
    <row r="318" spans="1:31" s="16" customFormat="1" ht="33" customHeight="1">
      <c r="A318" s="90">
        <v>1</v>
      </c>
      <c r="B318" s="91"/>
      <c r="C318" s="91"/>
      <c r="D318" s="91"/>
      <c r="E318" s="91"/>
      <c r="F318" s="92" t="s">
        <v>40</v>
      </c>
      <c r="G318" s="92"/>
      <c r="H318" s="92"/>
      <c r="I318" s="92"/>
      <c r="J318" s="92"/>
      <c r="K318" s="93"/>
      <c r="L318" s="94" t="s">
        <v>0</v>
      </c>
      <c r="M318" s="95"/>
      <c r="N318" s="15"/>
      <c r="O318" s="94" t="s">
        <v>1</v>
      </c>
      <c r="P318" s="96"/>
      <c r="Q318" s="96"/>
      <c r="R318" s="96"/>
      <c r="S318" s="96"/>
      <c r="T318" s="96"/>
      <c r="U318" s="96"/>
      <c r="V318" s="96"/>
      <c r="W318" s="95"/>
      <c r="X318" s="94" t="s">
        <v>2</v>
      </c>
      <c r="Y318" s="96"/>
      <c r="Z318" s="95"/>
      <c r="AA318" s="97" t="s">
        <v>3</v>
      </c>
      <c r="AB318" s="99" t="s">
        <v>4</v>
      </c>
      <c r="AC318" s="101" t="s">
        <v>5</v>
      </c>
      <c r="AD318" s="103" t="s">
        <v>793</v>
      </c>
    </row>
    <row r="319" spans="1:31" s="16" customFormat="1" ht="45" customHeight="1" thickBot="1">
      <c r="A319" s="17" t="s">
        <v>6</v>
      </c>
      <c r="B319" s="18" t="s">
        <v>7</v>
      </c>
      <c r="C319" s="18" t="s">
        <v>8</v>
      </c>
      <c r="D319" s="18" t="s">
        <v>9</v>
      </c>
      <c r="E319" s="18" t="s">
        <v>10</v>
      </c>
      <c r="F319" s="18" t="s">
        <v>11</v>
      </c>
      <c r="G319" s="18" t="s">
        <v>12</v>
      </c>
      <c r="H319" s="18" t="s">
        <v>13</v>
      </c>
      <c r="I319" s="33" t="s">
        <v>36</v>
      </c>
      <c r="J319" s="18" t="s">
        <v>0</v>
      </c>
      <c r="K319" s="18" t="s">
        <v>37</v>
      </c>
      <c r="L319" s="18" t="s">
        <v>14</v>
      </c>
      <c r="M319" s="18" t="s">
        <v>15</v>
      </c>
      <c r="N319" s="19" t="s">
        <v>16</v>
      </c>
      <c r="O319" s="18" t="s">
        <v>17</v>
      </c>
      <c r="P319" s="18" t="s">
        <v>18</v>
      </c>
      <c r="Q319" s="18" t="s">
        <v>19</v>
      </c>
      <c r="R319" s="18" t="s">
        <v>20</v>
      </c>
      <c r="S319" s="18" t="s">
        <v>21</v>
      </c>
      <c r="T319" s="18" t="s">
        <v>22</v>
      </c>
      <c r="U319" s="18" t="s">
        <v>23</v>
      </c>
      <c r="V319" s="20" t="s">
        <v>34</v>
      </c>
      <c r="W319" s="18" t="s">
        <v>25</v>
      </c>
      <c r="X319" s="18" t="s">
        <v>26</v>
      </c>
      <c r="Y319" s="18" t="s">
        <v>27</v>
      </c>
      <c r="Z319" s="18" t="s">
        <v>28</v>
      </c>
      <c r="AA319" s="98"/>
      <c r="AB319" s="100"/>
      <c r="AC319" s="102"/>
      <c r="AD319" s="104"/>
    </row>
    <row r="320" spans="1:31" s="25" customFormat="1" ht="25.5" customHeight="1">
      <c r="A320" s="21">
        <v>1</v>
      </c>
      <c r="B320" s="22">
        <f t="shared" ref="B320:B336" si="338">$A$1</f>
        <v>1</v>
      </c>
      <c r="C320" s="22">
        <v>18</v>
      </c>
      <c r="D320" s="22" t="s">
        <v>921</v>
      </c>
      <c r="E320" s="22" t="s">
        <v>892</v>
      </c>
      <c r="F320" s="22" t="s">
        <v>1063</v>
      </c>
      <c r="G320" s="22" t="s">
        <v>930</v>
      </c>
      <c r="H320" s="22" t="s">
        <v>927</v>
      </c>
      <c r="I320" s="32"/>
      <c r="J320" s="23">
        <f t="shared" ref="J320:J336" si="339">L320+M320</f>
        <v>7040</v>
      </c>
      <c r="K320" s="30" t="str">
        <f t="shared" ref="K320:K336" si="340">IF(OR(I320=0,J320=0),"",I320-J320)</f>
        <v/>
      </c>
      <c r="L320" s="23">
        <v>7040</v>
      </c>
      <c r="M320" s="23">
        <f t="shared" ref="M320:M336" si="341">SUBTOTAL(9,O320:W320)</f>
        <v>0</v>
      </c>
      <c r="N320" s="31">
        <f t="shared" ref="N320:N336" si="342">IF(L320="",0,M320/J320)</f>
        <v>0</v>
      </c>
      <c r="O320" s="23"/>
      <c r="P320" s="23"/>
      <c r="Q320" s="23"/>
      <c r="R320" s="23"/>
      <c r="S320" s="23"/>
      <c r="T320" s="23"/>
      <c r="U320" s="23"/>
      <c r="V320" s="23"/>
      <c r="W320" s="23"/>
      <c r="X320" s="24">
        <v>20170103</v>
      </c>
      <c r="Y320" s="22">
        <v>12</v>
      </c>
      <c r="Z320" s="22" t="s">
        <v>39</v>
      </c>
      <c r="AA320" s="22"/>
      <c r="AB320" s="22" t="str">
        <f t="shared" ref="AB320:AB336" si="343">IF(Z320="A","김연빈","타이손")</f>
        <v>김연빈</v>
      </c>
      <c r="AC320" s="45" t="s">
        <v>942</v>
      </c>
      <c r="AD320" s="47">
        <f t="shared" ref="AD320" si="344">IF(AE320=0,"",AE320)</f>
        <v>0.8</v>
      </c>
      <c r="AE320" s="48">
        <f t="shared" ref="AE320" si="345">IF(F320="",0,VLOOKUP(F320,제품피치,2))</f>
        <v>0.8</v>
      </c>
    </row>
    <row r="321" spans="1:31" s="25" customFormat="1" ht="25.5" customHeight="1">
      <c r="A321" s="21">
        <v>2</v>
      </c>
      <c r="B321" s="22">
        <f t="shared" si="338"/>
        <v>1</v>
      </c>
      <c r="C321" s="22">
        <v>18</v>
      </c>
      <c r="D321" s="22" t="s">
        <v>921</v>
      </c>
      <c r="E321" s="22" t="s">
        <v>892</v>
      </c>
      <c r="F321" s="22" t="s">
        <v>1063</v>
      </c>
      <c r="G321" s="22" t="s">
        <v>930</v>
      </c>
      <c r="H321" s="22" t="s">
        <v>927</v>
      </c>
      <c r="I321" s="32"/>
      <c r="J321" s="23">
        <f t="shared" si="339"/>
        <v>5180</v>
      </c>
      <c r="K321" s="30" t="str">
        <f t="shared" si="340"/>
        <v/>
      </c>
      <c r="L321" s="23">
        <v>5180</v>
      </c>
      <c r="M321" s="23">
        <f t="shared" si="341"/>
        <v>0</v>
      </c>
      <c r="N321" s="31">
        <f t="shared" si="342"/>
        <v>0</v>
      </c>
      <c r="O321" s="23"/>
      <c r="P321" s="23"/>
      <c r="Q321" s="23"/>
      <c r="R321" s="23"/>
      <c r="S321" s="23"/>
      <c r="T321" s="23"/>
      <c r="U321" s="23"/>
      <c r="V321" s="23"/>
      <c r="W321" s="23"/>
      <c r="X321" s="24">
        <v>20170103</v>
      </c>
      <c r="Y321" s="22">
        <v>12</v>
      </c>
      <c r="Z321" s="22" t="s">
        <v>38</v>
      </c>
      <c r="AA321" s="22"/>
      <c r="AB321" s="22" t="str">
        <f t="shared" si="343"/>
        <v>타이손</v>
      </c>
      <c r="AC321" s="45" t="s">
        <v>942</v>
      </c>
      <c r="AD321" s="47">
        <f t="shared" ref="AD321" si="346">IF(AE321=0,"",AE321)</f>
        <v>0.8</v>
      </c>
      <c r="AE321" s="48">
        <f t="shared" ref="AE321" si="347">IF(F321="",0,VLOOKUP(F321,제품피치,2))</f>
        <v>0.8</v>
      </c>
    </row>
    <row r="322" spans="1:31" s="25" customFormat="1" ht="25.5" customHeight="1">
      <c r="A322" s="21">
        <v>3</v>
      </c>
      <c r="B322" s="22">
        <f t="shared" si="338"/>
        <v>1</v>
      </c>
      <c r="C322" s="22">
        <v>18</v>
      </c>
      <c r="D322" s="22" t="s">
        <v>1022</v>
      </c>
      <c r="E322" s="22" t="s">
        <v>1023</v>
      </c>
      <c r="F322" s="22" t="s">
        <v>1024</v>
      </c>
      <c r="G322" s="22" t="s">
        <v>1025</v>
      </c>
      <c r="H322" s="22" t="s">
        <v>1013</v>
      </c>
      <c r="I322" s="32"/>
      <c r="J322" s="23">
        <f t="shared" si="339"/>
        <v>2537</v>
      </c>
      <c r="K322" s="30" t="str">
        <f t="shared" si="340"/>
        <v/>
      </c>
      <c r="L322" s="23">
        <v>2374</v>
      </c>
      <c r="M322" s="23">
        <f t="shared" si="341"/>
        <v>163</v>
      </c>
      <c r="N322" s="31">
        <f t="shared" si="342"/>
        <v>6.4249113125739069E-2</v>
      </c>
      <c r="O322" s="23">
        <v>91</v>
      </c>
      <c r="P322" s="23"/>
      <c r="Q322" s="23"/>
      <c r="R322" s="23"/>
      <c r="S322" s="23">
        <v>72</v>
      </c>
      <c r="T322" s="23"/>
      <c r="U322" s="23"/>
      <c r="V322" s="23"/>
      <c r="W322" s="23"/>
      <c r="X322" s="24">
        <v>20170106</v>
      </c>
      <c r="Y322" s="22">
        <v>5</v>
      </c>
      <c r="Z322" s="22" t="s">
        <v>39</v>
      </c>
      <c r="AA322" s="22"/>
      <c r="AB322" s="22" t="str">
        <f t="shared" si="343"/>
        <v>김연빈</v>
      </c>
      <c r="AC322" s="45" t="s">
        <v>912</v>
      </c>
      <c r="AD322" s="47">
        <f t="shared" ref="AD322" si="348">IF(AE322=0,"",AE322)</f>
        <v>0.8</v>
      </c>
      <c r="AE322" s="48">
        <f t="shared" ref="AE322" si="349">IF(F322="",0,VLOOKUP(F322,제품피치,2))</f>
        <v>0.8</v>
      </c>
    </row>
    <row r="323" spans="1:31" s="25" customFormat="1" ht="25.5" customHeight="1">
      <c r="A323" s="21">
        <v>4</v>
      </c>
      <c r="B323" s="22">
        <f t="shared" si="338"/>
        <v>1</v>
      </c>
      <c r="C323" s="22">
        <v>18</v>
      </c>
      <c r="D323" s="22" t="s">
        <v>1074</v>
      </c>
      <c r="E323" s="22" t="s">
        <v>892</v>
      </c>
      <c r="F323" s="22" t="s">
        <v>1054</v>
      </c>
      <c r="G323" s="22" t="s">
        <v>1080</v>
      </c>
      <c r="H323" s="22" t="s">
        <v>932</v>
      </c>
      <c r="I323" s="32"/>
      <c r="J323" s="23">
        <f t="shared" si="339"/>
        <v>2460</v>
      </c>
      <c r="K323" s="30" t="str">
        <f t="shared" si="340"/>
        <v/>
      </c>
      <c r="L323" s="23">
        <v>2400</v>
      </c>
      <c r="M323" s="23">
        <f t="shared" si="341"/>
        <v>60</v>
      </c>
      <c r="N323" s="31">
        <f t="shared" si="342"/>
        <v>2.4390243902439025E-2</v>
      </c>
      <c r="O323" s="23"/>
      <c r="P323" s="23"/>
      <c r="Q323" s="23"/>
      <c r="R323" s="23"/>
      <c r="S323" s="23">
        <v>56</v>
      </c>
      <c r="T323" s="23">
        <v>4</v>
      </c>
      <c r="U323" s="23"/>
      <c r="V323" s="23"/>
      <c r="W323" s="23"/>
      <c r="X323" s="24">
        <v>20170116</v>
      </c>
      <c r="Y323" s="22">
        <v>13</v>
      </c>
      <c r="Z323" s="22" t="s">
        <v>38</v>
      </c>
      <c r="AA323" s="22"/>
      <c r="AB323" s="22" t="str">
        <f t="shared" si="343"/>
        <v>타이손</v>
      </c>
      <c r="AC323" s="45" t="s">
        <v>30</v>
      </c>
      <c r="AD323" s="47" t="str">
        <f t="shared" ref="AD323" si="350">IF(AE323=0,"",AE323)</f>
        <v/>
      </c>
      <c r="AE323" s="48">
        <f t="shared" ref="AE323" si="351">IF(F323="",0,VLOOKUP(F323,제품피치,2))</f>
        <v>0</v>
      </c>
    </row>
    <row r="324" spans="1:31" s="25" customFormat="1" ht="25.5" customHeight="1">
      <c r="A324" s="21">
        <v>5</v>
      </c>
      <c r="B324" s="22">
        <f t="shared" si="338"/>
        <v>1</v>
      </c>
      <c r="C324" s="22">
        <v>18</v>
      </c>
      <c r="D324" s="22" t="s">
        <v>1022</v>
      </c>
      <c r="E324" s="22" t="s">
        <v>1079</v>
      </c>
      <c r="F324" s="22" t="s">
        <v>1081</v>
      </c>
      <c r="G324" s="22" t="s">
        <v>1025</v>
      </c>
      <c r="H324" s="22" t="s">
        <v>1082</v>
      </c>
      <c r="I324" s="32"/>
      <c r="J324" s="23">
        <f t="shared" si="339"/>
        <v>674</v>
      </c>
      <c r="K324" s="30" t="str">
        <f t="shared" si="340"/>
        <v/>
      </c>
      <c r="L324" s="23">
        <v>578</v>
      </c>
      <c r="M324" s="23">
        <f t="shared" si="341"/>
        <v>96</v>
      </c>
      <c r="N324" s="31">
        <f t="shared" si="342"/>
        <v>0.14243323442136499</v>
      </c>
      <c r="O324" s="23">
        <v>21</v>
      </c>
      <c r="P324" s="23"/>
      <c r="Q324" s="23"/>
      <c r="R324" s="23"/>
      <c r="S324" s="23">
        <v>12</v>
      </c>
      <c r="T324" s="23">
        <v>37</v>
      </c>
      <c r="U324" s="23">
        <v>26</v>
      </c>
      <c r="V324" s="23"/>
      <c r="W324" s="23"/>
      <c r="X324" s="24">
        <v>20170117</v>
      </c>
      <c r="Y324" s="22">
        <v>6</v>
      </c>
      <c r="Z324" s="22" t="s">
        <v>39</v>
      </c>
      <c r="AA324" s="22"/>
      <c r="AB324" s="22" t="str">
        <f t="shared" si="343"/>
        <v>김연빈</v>
      </c>
      <c r="AC324" s="45" t="s">
        <v>912</v>
      </c>
      <c r="AD324" s="47">
        <f t="shared" ref="AD324:AD325" si="352">IF(AE324=0,"",AE324)</f>
        <v>0.5</v>
      </c>
      <c r="AE324" s="48">
        <f t="shared" ref="AE324:AE325" si="353">IF(F324="",0,VLOOKUP(F324,제품피치,2))</f>
        <v>0.5</v>
      </c>
    </row>
    <row r="325" spans="1:31" s="25" customFormat="1" ht="25.5" customHeight="1">
      <c r="A325" s="21">
        <v>6</v>
      </c>
      <c r="B325" s="22">
        <f t="shared" si="338"/>
        <v>1</v>
      </c>
      <c r="C325" s="22">
        <v>18</v>
      </c>
      <c r="D325" s="22" t="s">
        <v>913</v>
      </c>
      <c r="E325" s="22" t="s">
        <v>891</v>
      </c>
      <c r="F325" s="22" t="s">
        <v>1047</v>
      </c>
      <c r="G325" s="22" t="s">
        <v>941</v>
      </c>
      <c r="H325" s="22" t="s">
        <v>932</v>
      </c>
      <c r="I325" s="32"/>
      <c r="J325" s="23">
        <f t="shared" si="339"/>
        <v>2654</v>
      </c>
      <c r="K325" s="30" t="str">
        <f t="shared" si="340"/>
        <v/>
      </c>
      <c r="L325" s="23">
        <v>2500</v>
      </c>
      <c r="M325" s="23">
        <f t="shared" si="341"/>
        <v>154</v>
      </c>
      <c r="N325" s="31">
        <f t="shared" si="342"/>
        <v>5.8025621703089676E-2</v>
      </c>
      <c r="O325" s="23">
        <v>52</v>
      </c>
      <c r="P325" s="23"/>
      <c r="Q325" s="23"/>
      <c r="R325" s="23"/>
      <c r="S325" s="23">
        <v>102</v>
      </c>
      <c r="T325" s="23"/>
      <c r="U325" s="23"/>
      <c r="V325" s="23"/>
      <c r="W325" s="23"/>
      <c r="X325" s="24">
        <v>20170117</v>
      </c>
      <c r="Y325" s="22">
        <v>7</v>
      </c>
      <c r="Z325" s="22" t="s">
        <v>39</v>
      </c>
      <c r="AA325" s="22"/>
      <c r="AB325" s="22" t="str">
        <f t="shared" si="343"/>
        <v>김연빈</v>
      </c>
      <c r="AC325" s="45" t="s">
        <v>30</v>
      </c>
      <c r="AD325" s="47" t="str">
        <f t="shared" si="352"/>
        <v/>
      </c>
      <c r="AE325" s="48">
        <f t="shared" si="353"/>
        <v>0</v>
      </c>
    </row>
    <row r="326" spans="1:31" s="25" customFormat="1" ht="25.5" customHeight="1">
      <c r="A326" s="21">
        <v>7</v>
      </c>
      <c r="B326" s="22">
        <f t="shared" si="338"/>
        <v>1</v>
      </c>
      <c r="C326" s="22">
        <v>18</v>
      </c>
      <c r="D326" s="22" t="s">
        <v>921</v>
      </c>
      <c r="E326" s="22" t="s">
        <v>1085</v>
      </c>
      <c r="F326" s="22" t="s">
        <v>1086</v>
      </c>
      <c r="G326" s="22" t="s">
        <v>930</v>
      </c>
      <c r="H326" s="22" t="s">
        <v>932</v>
      </c>
      <c r="I326" s="32"/>
      <c r="J326" s="23">
        <f t="shared" si="339"/>
        <v>1217</v>
      </c>
      <c r="K326" s="30" t="str">
        <f t="shared" si="340"/>
        <v/>
      </c>
      <c r="L326" s="23">
        <v>1217</v>
      </c>
      <c r="M326" s="23">
        <f t="shared" si="341"/>
        <v>0</v>
      </c>
      <c r="N326" s="31">
        <f t="shared" si="342"/>
        <v>0</v>
      </c>
      <c r="O326" s="23"/>
      <c r="P326" s="23"/>
      <c r="Q326" s="23"/>
      <c r="R326" s="23"/>
      <c r="S326" s="23"/>
      <c r="T326" s="23"/>
      <c r="U326" s="23"/>
      <c r="V326" s="23"/>
      <c r="W326" s="23"/>
      <c r="X326" s="24">
        <v>20170117</v>
      </c>
      <c r="Y326" s="22">
        <v>8</v>
      </c>
      <c r="Z326" s="22" t="s">
        <v>1078</v>
      </c>
      <c r="AA326" s="22"/>
      <c r="AB326" s="22" t="str">
        <f t="shared" si="343"/>
        <v>김연빈</v>
      </c>
      <c r="AC326" s="45" t="s">
        <v>942</v>
      </c>
      <c r="AD326" s="47" t="str">
        <f t="shared" ref="AD326" si="354">IF(AE326=0,"",AE326)</f>
        <v/>
      </c>
      <c r="AE326" s="48">
        <f t="shared" ref="AE326" si="355">IF(F326="",0,VLOOKUP(F326,제품피치,2))</f>
        <v>0</v>
      </c>
    </row>
    <row r="327" spans="1:31" s="25" customFormat="1" ht="25.5" customHeight="1">
      <c r="A327" s="21">
        <v>8</v>
      </c>
      <c r="B327" s="22">
        <f t="shared" si="338"/>
        <v>1</v>
      </c>
      <c r="C327" s="22">
        <v>18</v>
      </c>
      <c r="D327" s="22" t="s">
        <v>924</v>
      </c>
      <c r="E327" s="22" t="s">
        <v>1083</v>
      </c>
      <c r="F327" s="22" t="s">
        <v>1084</v>
      </c>
      <c r="G327" s="22">
        <v>8301</v>
      </c>
      <c r="H327" s="22" t="s">
        <v>954</v>
      </c>
      <c r="I327" s="32"/>
      <c r="J327" s="23">
        <f t="shared" si="339"/>
        <v>2661</v>
      </c>
      <c r="K327" s="30" t="str">
        <f t="shared" si="340"/>
        <v/>
      </c>
      <c r="L327" s="23">
        <v>2200</v>
      </c>
      <c r="M327" s="23">
        <f t="shared" si="341"/>
        <v>461</v>
      </c>
      <c r="N327" s="31">
        <f t="shared" si="342"/>
        <v>0.17324314167606164</v>
      </c>
      <c r="O327" s="23">
        <v>46</v>
      </c>
      <c r="P327" s="23"/>
      <c r="Q327" s="23"/>
      <c r="R327" s="23"/>
      <c r="S327" s="23">
        <v>298</v>
      </c>
      <c r="T327" s="23">
        <v>117</v>
      </c>
      <c r="U327" s="23"/>
      <c r="V327" s="23"/>
      <c r="W327" s="23"/>
      <c r="X327" s="24">
        <v>20170117</v>
      </c>
      <c r="Y327" s="22">
        <v>12</v>
      </c>
      <c r="Z327" s="22" t="s">
        <v>38</v>
      </c>
      <c r="AA327" s="22"/>
      <c r="AB327" s="22" t="str">
        <f t="shared" si="343"/>
        <v>타이손</v>
      </c>
      <c r="AC327" s="45" t="s">
        <v>41</v>
      </c>
      <c r="AD327" s="47" t="str">
        <f t="shared" ref="AD327" si="356">IF(AE327=0,"",AE327)</f>
        <v/>
      </c>
      <c r="AE327" s="48">
        <f t="shared" ref="AE327" si="357">IF(F327="",0,VLOOKUP(F327,제품피치,2))</f>
        <v>0</v>
      </c>
    </row>
    <row r="328" spans="1:31" s="25" customFormat="1" ht="25.5" customHeight="1">
      <c r="A328" s="21">
        <v>9</v>
      </c>
      <c r="B328" s="22">
        <f t="shared" si="338"/>
        <v>1</v>
      </c>
      <c r="C328" s="22">
        <v>18</v>
      </c>
      <c r="D328" s="22" t="s">
        <v>1074</v>
      </c>
      <c r="E328" s="22" t="s">
        <v>892</v>
      </c>
      <c r="F328" s="22" t="s">
        <v>1054</v>
      </c>
      <c r="G328" s="22" t="s">
        <v>1080</v>
      </c>
      <c r="H328" s="22" t="s">
        <v>932</v>
      </c>
      <c r="I328" s="32"/>
      <c r="J328" s="23">
        <f t="shared" si="339"/>
        <v>2753</v>
      </c>
      <c r="K328" s="30" t="str">
        <f t="shared" si="340"/>
        <v/>
      </c>
      <c r="L328" s="23">
        <v>2700</v>
      </c>
      <c r="M328" s="23">
        <f t="shared" si="341"/>
        <v>53</v>
      </c>
      <c r="N328" s="31">
        <f t="shared" si="342"/>
        <v>1.9251725390483108E-2</v>
      </c>
      <c r="O328" s="23"/>
      <c r="P328" s="23"/>
      <c r="Q328" s="23"/>
      <c r="R328" s="23"/>
      <c r="S328" s="23">
        <v>47</v>
      </c>
      <c r="T328" s="23">
        <v>6</v>
      </c>
      <c r="U328" s="23"/>
      <c r="V328" s="23"/>
      <c r="W328" s="23"/>
      <c r="X328" s="24">
        <v>20170117</v>
      </c>
      <c r="Y328" s="22">
        <v>13</v>
      </c>
      <c r="Z328" s="22" t="s">
        <v>38</v>
      </c>
      <c r="AA328" s="22"/>
      <c r="AB328" s="22" t="str">
        <f t="shared" si="343"/>
        <v>타이손</v>
      </c>
      <c r="AC328" s="45" t="s">
        <v>30</v>
      </c>
      <c r="AD328" s="47" t="str">
        <f t="shared" ref="AD328" si="358">IF(AE328=0,"",AE328)</f>
        <v/>
      </c>
      <c r="AE328" s="48">
        <f t="shared" ref="AE328" si="359">IF(F328="",0,VLOOKUP(F328,제품피치,2))</f>
        <v>0</v>
      </c>
    </row>
    <row r="329" spans="1:31" s="25" customFormat="1" ht="25.5" customHeight="1">
      <c r="A329" s="21">
        <v>10</v>
      </c>
      <c r="B329" s="22">
        <f t="shared" si="338"/>
        <v>1</v>
      </c>
      <c r="C329" s="22">
        <v>18</v>
      </c>
      <c r="D329" s="22" t="s">
        <v>913</v>
      </c>
      <c r="E329" s="22" t="s">
        <v>899</v>
      </c>
      <c r="F329" s="22" t="s">
        <v>1094</v>
      </c>
      <c r="G329" s="22" t="s">
        <v>941</v>
      </c>
      <c r="H329" s="22" t="s">
        <v>932</v>
      </c>
      <c r="I329" s="32"/>
      <c r="J329" s="23">
        <f t="shared" si="339"/>
        <v>2238</v>
      </c>
      <c r="K329" s="30" t="str">
        <f t="shared" si="340"/>
        <v/>
      </c>
      <c r="L329" s="23">
        <v>1850</v>
      </c>
      <c r="M329" s="23">
        <f t="shared" si="341"/>
        <v>388</v>
      </c>
      <c r="N329" s="31">
        <f t="shared" si="342"/>
        <v>0.17336907953529937</v>
      </c>
      <c r="O329" s="23">
        <v>188</v>
      </c>
      <c r="P329" s="23"/>
      <c r="Q329" s="23"/>
      <c r="R329" s="23"/>
      <c r="S329" s="23">
        <v>173</v>
      </c>
      <c r="T329" s="23">
        <v>27</v>
      </c>
      <c r="U329" s="23"/>
      <c r="V329" s="23"/>
      <c r="W329" s="23"/>
      <c r="X329" s="24">
        <v>20170118</v>
      </c>
      <c r="Y329" s="22">
        <v>4</v>
      </c>
      <c r="Z329" s="22" t="s">
        <v>39</v>
      </c>
      <c r="AA329" s="22"/>
      <c r="AB329" s="22" t="str">
        <f t="shared" si="343"/>
        <v>김연빈</v>
      </c>
      <c r="AC329" s="45" t="s">
        <v>923</v>
      </c>
      <c r="AD329" s="47">
        <f t="shared" ref="AD329" si="360">IF(AE329=0,"",AE329)</f>
        <v>0.4</v>
      </c>
      <c r="AE329" s="48">
        <f t="shared" ref="AE329" si="361">IF(F329="",0,VLOOKUP(F329,제품피치,2))</f>
        <v>0.4</v>
      </c>
    </row>
    <row r="330" spans="1:31" s="25" customFormat="1" ht="25.5" customHeight="1">
      <c r="A330" s="21">
        <v>11</v>
      </c>
      <c r="B330" s="22">
        <f t="shared" si="338"/>
        <v>1</v>
      </c>
      <c r="C330" s="22">
        <v>18</v>
      </c>
      <c r="D330" s="22" t="s">
        <v>1089</v>
      </c>
      <c r="E330" s="22" t="s">
        <v>1090</v>
      </c>
      <c r="F330" s="22" t="s">
        <v>1091</v>
      </c>
      <c r="G330" s="22" t="s">
        <v>1092</v>
      </c>
      <c r="H330" s="22" t="s">
        <v>1013</v>
      </c>
      <c r="I330" s="32"/>
      <c r="J330" s="23">
        <f t="shared" si="339"/>
        <v>797</v>
      </c>
      <c r="K330" s="30" t="str">
        <f t="shared" si="340"/>
        <v/>
      </c>
      <c r="L330" s="23">
        <v>677</v>
      </c>
      <c r="M330" s="23">
        <f t="shared" si="341"/>
        <v>120</v>
      </c>
      <c r="N330" s="31">
        <f t="shared" si="342"/>
        <v>0.15056461731493098</v>
      </c>
      <c r="O330" s="23">
        <v>87</v>
      </c>
      <c r="P330" s="23"/>
      <c r="Q330" s="23"/>
      <c r="R330" s="23"/>
      <c r="S330" s="23">
        <v>33</v>
      </c>
      <c r="T330" s="23"/>
      <c r="U330" s="23"/>
      <c r="V330" s="23"/>
      <c r="W330" s="23"/>
      <c r="X330" s="24">
        <v>20170118</v>
      </c>
      <c r="Y330" s="22">
        <v>5</v>
      </c>
      <c r="Z330" s="22" t="s">
        <v>1078</v>
      </c>
      <c r="AA330" s="22"/>
      <c r="AB330" s="22" t="str">
        <f t="shared" si="343"/>
        <v>김연빈</v>
      </c>
      <c r="AC330" s="45" t="s">
        <v>923</v>
      </c>
      <c r="AD330" s="47">
        <f t="shared" ref="AD330" si="362">IF(AE330=0,"",AE330)</f>
        <v>0.4</v>
      </c>
      <c r="AE330" s="48">
        <f t="shared" ref="AE330" si="363">IF(F330="",0,VLOOKUP(F330,제품피치,2))</f>
        <v>0.4</v>
      </c>
    </row>
    <row r="331" spans="1:31" s="25" customFormat="1" ht="25.5" customHeight="1">
      <c r="A331" s="21">
        <v>12</v>
      </c>
      <c r="B331" s="22">
        <f t="shared" si="338"/>
        <v>1</v>
      </c>
      <c r="C331" s="22">
        <v>18</v>
      </c>
      <c r="D331" s="22" t="s">
        <v>1089</v>
      </c>
      <c r="E331" s="22" t="s">
        <v>1090</v>
      </c>
      <c r="F331" s="22" t="s">
        <v>1091</v>
      </c>
      <c r="G331" s="22" t="s">
        <v>1092</v>
      </c>
      <c r="H331" s="22" t="s">
        <v>1013</v>
      </c>
      <c r="I331" s="32"/>
      <c r="J331" s="23">
        <f t="shared" si="339"/>
        <v>3434</v>
      </c>
      <c r="K331" s="30" t="str">
        <f t="shared" si="340"/>
        <v/>
      </c>
      <c r="L331" s="23">
        <v>2950</v>
      </c>
      <c r="M331" s="23">
        <f t="shared" si="341"/>
        <v>484</v>
      </c>
      <c r="N331" s="31">
        <f t="shared" si="342"/>
        <v>0.14094350611531742</v>
      </c>
      <c r="O331" s="23">
        <v>256</v>
      </c>
      <c r="P331" s="23"/>
      <c r="Q331" s="23"/>
      <c r="R331" s="23"/>
      <c r="S331" s="23">
        <v>192</v>
      </c>
      <c r="T331" s="23">
        <v>36</v>
      </c>
      <c r="U331" s="23"/>
      <c r="V331" s="23"/>
      <c r="W331" s="23"/>
      <c r="X331" s="24">
        <v>20170118</v>
      </c>
      <c r="Y331" s="22">
        <v>5</v>
      </c>
      <c r="Z331" s="22" t="s">
        <v>1093</v>
      </c>
      <c r="AA331" s="22"/>
      <c r="AB331" s="22" t="str">
        <f t="shared" si="343"/>
        <v>타이손</v>
      </c>
      <c r="AC331" s="45" t="s">
        <v>923</v>
      </c>
      <c r="AD331" s="47">
        <f t="shared" ref="AD331" si="364">IF(AE331=0,"",AE331)</f>
        <v>0.4</v>
      </c>
      <c r="AE331" s="48">
        <f t="shared" ref="AE331" si="365">IF(F331="",0,VLOOKUP(F331,제품피치,2))</f>
        <v>0.4</v>
      </c>
    </row>
    <row r="332" spans="1:31" s="25" customFormat="1" ht="25.5" customHeight="1">
      <c r="A332" s="21">
        <v>13</v>
      </c>
      <c r="B332" s="22">
        <f t="shared" si="338"/>
        <v>1</v>
      </c>
      <c r="C332" s="22">
        <v>18</v>
      </c>
      <c r="D332" s="22" t="s">
        <v>921</v>
      </c>
      <c r="E332" s="22" t="s">
        <v>1087</v>
      </c>
      <c r="F332" s="22" t="s">
        <v>1088</v>
      </c>
      <c r="G332" s="22" t="s">
        <v>930</v>
      </c>
      <c r="H332" s="22" t="s">
        <v>932</v>
      </c>
      <c r="I332" s="32"/>
      <c r="J332" s="23">
        <f t="shared" si="339"/>
        <v>1157</v>
      </c>
      <c r="K332" s="30" t="str">
        <f t="shared" si="340"/>
        <v/>
      </c>
      <c r="L332" s="23">
        <v>1157</v>
      </c>
      <c r="M332" s="23">
        <f t="shared" si="341"/>
        <v>0</v>
      </c>
      <c r="N332" s="31">
        <f t="shared" si="342"/>
        <v>0</v>
      </c>
      <c r="O332" s="23"/>
      <c r="P332" s="23"/>
      <c r="Q332" s="23"/>
      <c r="R332" s="23"/>
      <c r="S332" s="23"/>
      <c r="T332" s="23"/>
      <c r="U332" s="23"/>
      <c r="V332" s="23"/>
      <c r="W332" s="23"/>
      <c r="X332" s="24">
        <v>20170118</v>
      </c>
      <c r="Y332" s="22">
        <v>8</v>
      </c>
      <c r="Z332" s="22" t="s">
        <v>39</v>
      </c>
      <c r="AA332" s="22"/>
      <c r="AB332" s="22" t="str">
        <f t="shared" si="343"/>
        <v>김연빈</v>
      </c>
      <c r="AC332" s="45" t="s">
        <v>942</v>
      </c>
      <c r="AD332" s="47" t="str">
        <f t="shared" ref="AD332" si="366">IF(AE332=0,"",AE332)</f>
        <v/>
      </c>
      <c r="AE332" s="48">
        <f t="shared" ref="AE332" si="367">IF(F332="",0,VLOOKUP(F332,제품피치,2))</f>
        <v>0</v>
      </c>
    </row>
    <row r="333" spans="1:31" s="25" customFormat="1" ht="25.5" customHeight="1">
      <c r="A333" s="21">
        <v>14</v>
      </c>
      <c r="B333" s="22">
        <f t="shared" si="338"/>
        <v>1</v>
      </c>
      <c r="C333" s="22">
        <v>18</v>
      </c>
      <c r="D333" s="22" t="s">
        <v>1074</v>
      </c>
      <c r="E333" s="22" t="s">
        <v>1075</v>
      </c>
      <c r="F333" s="22" t="s">
        <v>1076</v>
      </c>
      <c r="G333" s="22" t="s">
        <v>976</v>
      </c>
      <c r="H333" s="22" t="s">
        <v>1077</v>
      </c>
      <c r="I333" s="32"/>
      <c r="J333" s="23">
        <f t="shared" si="339"/>
        <v>594</v>
      </c>
      <c r="K333" s="30" t="str">
        <f t="shared" si="340"/>
        <v/>
      </c>
      <c r="L333" s="23">
        <v>560</v>
      </c>
      <c r="M333" s="23">
        <f t="shared" si="341"/>
        <v>34</v>
      </c>
      <c r="N333" s="31">
        <f t="shared" si="342"/>
        <v>5.7239057239057242E-2</v>
      </c>
      <c r="O333" s="23">
        <v>21</v>
      </c>
      <c r="P333" s="23"/>
      <c r="Q333" s="23"/>
      <c r="R333" s="23"/>
      <c r="S333" s="23"/>
      <c r="T333" s="23">
        <v>9</v>
      </c>
      <c r="U333" s="23">
        <v>4</v>
      </c>
      <c r="V333" s="23"/>
      <c r="W333" s="23"/>
      <c r="X333" s="24">
        <v>20170118</v>
      </c>
      <c r="Y333" s="22">
        <v>10</v>
      </c>
      <c r="Z333" s="22" t="s">
        <v>1078</v>
      </c>
      <c r="AA333" s="22"/>
      <c r="AB333" s="22" t="str">
        <f t="shared" si="343"/>
        <v>김연빈</v>
      </c>
      <c r="AC333" s="45" t="s">
        <v>30</v>
      </c>
      <c r="AD333" s="47" t="str">
        <f t="shared" ref="AD333" si="368">IF(AE333=0,"",AE333)</f>
        <v/>
      </c>
      <c r="AE333" s="48">
        <f t="shared" ref="AE333" si="369">IF(F333="",0,VLOOKUP(F333,제품피치,2))</f>
        <v>0</v>
      </c>
    </row>
    <row r="334" spans="1:31" s="25" customFormat="1" ht="25.5" customHeight="1">
      <c r="A334" s="21">
        <v>15</v>
      </c>
      <c r="B334" s="22">
        <f t="shared" si="338"/>
        <v>1</v>
      </c>
      <c r="C334" s="22">
        <v>18</v>
      </c>
      <c r="D334" s="22" t="s">
        <v>924</v>
      </c>
      <c r="E334" s="22" t="s">
        <v>1083</v>
      </c>
      <c r="F334" s="22" t="s">
        <v>1084</v>
      </c>
      <c r="G334" s="22">
        <v>8301</v>
      </c>
      <c r="H334" s="22" t="s">
        <v>954</v>
      </c>
      <c r="I334" s="32"/>
      <c r="J334" s="23">
        <f t="shared" si="339"/>
        <v>1075</v>
      </c>
      <c r="K334" s="30" t="str">
        <f t="shared" si="340"/>
        <v/>
      </c>
      <c r="L334" s="23">
        <v>850</v>
      </c>
      <c r="M334" s="23">
        <f t="shared" si="341"/>
        <v>225</v>
      </c>
      <c r="N334" s="31">
        <f t="shared" si="342"/>
        <v>0.20930232558139536</v>
      </c>
      <c r="O334" s="23">
        <v>70</v>
      </c>
      <c r="P334" s="23"/>
      <c r="Q334" s="23"/>
      <c r="R334" s="23"/>
      <c r="S334" s="23">
        <v>71</v>
      </c>
      <c r="T334" s="23">
        <v>31</v>
      </c>
      <c r="U334" s="23">
        <v>53</v>
      </c>
      <c r="V334" s="23"/>
      <c r="W334" s="23"/>
      <c r="X334" s="24">
        <v>20170118</v>
      </c>
      <c r="Y334" s="22">
        <v>12</v>
      </c>
      <c r="Z334" s="22" t="s">
        <v>39</v>
      </c>
      <c r="AA334" s="22"/>
      <c r="AB334" s="22" t="str">
        <f t="shared" si="343"/>
        <v>김연빈</v>
      </c>
      <c r="AC334" s="45" t="s">
        <v>912</v>
      </c>
      <c r="AD334" s="47" t="str">
        <f t="shared" ref="AD334" si="370">IF(AE334=0,"",AE334)</f>
        <v/>
      </c>
      <c r="AE334" s="48">
        <f t="shared" ref="AE334" si="371">IF(F334="",0,VLOOKUP(F334,제품피치,2))</f>
        <v>0</v>
      </c>
    </row>
    <row r="335" spans="1:31" s="25" customFormat="1" ht="25.5" customHeight="1">
      <c r="A335" s="21">
        <v>16</v>
      </c>
      <c r="B335" s="22">
        <f t="shared" si="338"/>
        <v>1</v>
      </c>
      <c r="C335" s="22">
        <v>18</v>
      </c>
      <c r="D335" s="22" t="s">
        <v>1074</v>
      </c>
      <c r="E335" s="22" t="s">
        <v>892</v>
      </c>
      <c r="F335" s="22" t="s">
        <v>1054</v>
      </c>
      <c r="G335" s="22" t="s">
        <v>1080</v>
      </c>
      <c r="H335" s="22" t="s">
        <v>932</v>
      </c>
      <c r="I335" s="32"/>
      <c r="J335" s="23">
        <f t="shared" si="339"/>
        <v>1246</v>
      </c>
      <c r="K335" s="30" t="str">
        <f t="shared" si="340"/>
        <v/>
      </c>
      <c r="L335" s="23">
        <v>1180</v>
      </c>
      <c r="M335" s="23">
        <f t="shared" si="341"/>
        <v>66</v>
      </c>
      <c r="N335" s="31">
        <f t="shared" si="342"/>
        <v>5.2969502407704656E-2</v>
      </c>
      <c r="O335" s="23">
        <v>12</v>
      </c>
      <c r="P335" s="23"/>
      <c r="Q335" s="23"/>
      <c r="R335" s="23"/>
      <c r="S335" s="23">
        <v>54</v>
      </c>
      <c r="T335" s="23"/>
      <c r="U335" s="23"/>
      <c r="V335" s="23"/>
      <c r="W335" s="23"/>
      <c r="X335" s="24">
        <v>20170118</v>
      </c>
      <c r="Y335" s="22">
        <v>13</v>
      </c>
      <c r="Z335" s="22" t="s">
        <v>39</v>
      </c>
      <c r="AA335" s="22"/>
      <c r="AB335" s="22" t="str">
        <f t="shared" si="343"/>
        <v>김연빈</v>
      </c>
      <c r="AC335" s="45" t="s">
        <v>923</v>
      </c>
      <c r="AD335" s="47" t="str">
        <f t="shared" ref="AD335" si="372">IF(AE335=0,"",AE335)</f>
        <v/>
      </c>
      <c r="AE335" s="48">
        <f t="shared" ref="AE335" si="373">IF(F335="",0,VLOOKUP(F335,제품피치,2))</f>
        <v>0</v>
      </c>
    </row>
    <row r="336" spans="1:31" s="25" customFormat="1" ht="25.5" customHeight="1" thickBot="1">
      <c r="A336" s="21">
        <v>17</v>
      </c>
      <c r="B336" s="22">
        <f t="shared" si="338"/>
        <v>1</v>
      </c>
      <c r="C336" s="22">
        <v>18</v>
      </c>
      <c r="D336" s="22" t="s">
        <v>1074</v>
      </c>
      <c r="E336" s="22" t="s">
        <v>892</v>
      </c>
      <c r="F336" s="22" t="s">
        <v>1054</v>
      </c>
      <c r="G336" s="22" t="s">
        <v>1080</v>
      </c>
      <c r="H336" s="22" t="s">
        <v>932</v>
      </c>
      <c r="I336" s="32"/>
      <c r="J336" s="23">
        <f t="shared" si="339"/>
        <v>1180</v>
      </c>
      <c r="K336" s="30" t="str">
        <f t="shared" si="340"/>
        <v/>
      </c>
      <c r="L336" s="23">
        <v>1110</v>
      </c>
      <c r="M336" s="23">
        <f t="shared" si="341"/>
        <v>70</v>
      </c>
      <c r="N336" s="31">
        <f t="shared" si="342"/>
        <v>5.9322033898305086E-2</v>
      </c>
      <c r="O336" s="23">
        <v>26</v>
      </c>
      <c r="P336" s="23"/>
      <c r="Q336" s="23"/>
      <c r="R336" s="23"/>
      <c r="S336" s="23">
        <v>44</v>
      </c>
      <c r="T336" s="23"/>
      <c r="U336" s="23"/>
      <c r="V336" s="23"/>
      <c r="W336" s="23"/>
      <c r="X336" s="24">
        <v>20170118</v>
      </c>
      <c r="Y336" s="22">
        <v>13</v>
      </c>
      <c r="Z336" s="22" t="s">
        <v>38</v>
      </c>
      <c r="AA336" s="22"/>
      <c r="AB336" s="22" t="str">
        <f t="shared" si="343"/>
        <v>타이손</v>
      </c>
      <c r="AC336" s="45" t="s">
        <v>923</v>
      </c>
      <c r="AD336" s="47" t="str">
        <f t="shared" ref="AD336" si="374">IF(AE336=0,"",AE336)</f>
        <v/>
      </c>
      <c r="AE336" s="48">
        <f t="shared" ref="AE336" si="375">IF(F336="",0,VLOOKUP(F336,제품피치,2))</f>
        <v>0</v>
      </c>
    </row>
    <row r="337" spans="1:31" s="27" customFormat="1" ht="21" customHeight="1" thickTop="1">
      <c r="A337" s="81" t="s">
        <v>32</v>
      </c>
      <c r="B337" s="82"/>
      <c r="C337" s="82"/>
      <c r="D337" s="82"/>
      <c r="E337" s="82"/>
      <c r="F337" s="82"/>
      <c r="G337" s="82"/>
      <c r="H337" s="58"/>
      <c r="I337" s="85">
        <f>SUM(I320:I336)</f>
        <v>0</v>
      </c>
      <c r="J337" s="85">
        <f>SUM(J320:J336)</f>
        <v>38897</v>
      </c>
      <c r="K337" s="85">
        <f>SUM(K320:K336)</f>
        <v>0</v>
      </c>
      <c r="L337" s="85">
        <f>SUM(L320:L336)</f>
        <v>36523</v>
      </c>
      <c r="M337" s="85">
        <f>SUM(M320:M336)</f>
        <v>2374</v>
      </c>
      <c r="N337" s="87">
        <f>M337/J337</f>
        <v>6.1032984548936936E-2</v>
      </c>
      <c r="O337" s="26">
        <f t="shared" ref="O337:W337" si="376">SUM( O320:O336)</f>
        <v>870</v>
      </c>
      <c r="P337" s="26">
        <f t="shared" si="376"/>
        <v>0</v>
      </c>
      <c r="Q337" s="26">
        <f t="shared" si="376"/>
        <v>0</v>
      </c>
      <c r="R337" s="26">
        <f t="shared" si="376"/>
        <v>0</v>
      </c>
      <c r="S337" s="26">
        <f t="shared" si="376"/>
        <v>1154</v>
      </c>
      <c r="T337" s="26">
        <f t="shared" si="376"/>
        <v>267</v>
      </c>
      <c r="U337" s="26">
        <f t="shared" si="376"/>
        <v>83</v>
      </c>
      <c r="V337" s="26">
        <f t="shared" si="376"/>
        <v>0</v>
      </c>
      <c r="W337" s="26">
        <f t="shared" si="376"/>
        <v>0</v>
      </c>
      <c r="X337" s="88"/>
      <c r="Y337" s="82"/>
      <c r="Z337" s="58"/>
      <c r="AA337" s="89"/>
      <c r="AB337" s="57"/>
      <c r="AC337" s="58"/>
      <c r="AD337" s="61"/>
      <c r="AE337" s="25"/>
    </row>
    <row r="338" spans="1:31" s="27" customFormat="1" ht="20.25">
      <c r="A338" s="83"/>
      <c r="B338" s="84"/>
      <c r="C338" s="84"/>
      <c r="D338" s="84"/>
      <c r="E338" s="84"/>
      <c r="F338" s="84"/>
      <c r="G338" s="84"/>
      <c r="H338" s="60"/>
      <c r="I338" s="86"/>
      <c r="J338" s="86"/>
      <c r="K338" s="86"/>
      <c r="L338" s="86"/>
      <c r="M338" s="86"/>
      <c r="N338" s="86"/>
      <c r="O338" s="55">
        <f t="shared" ref="O338:W338" si="377">IFERROR(O337/$M337,"")</f>
        <v>0.36647009267059816</v>
      </c>
      <c r="P338" s="55">
        <f t="shared" si="377"/>
        <v>0</v>
      </c>
      <c r="Q338" s="55">
        <f t="shared" si="377"/>
        <v>0</v>
      </c>
      <c r="R338" s="55">
        <f t="shared" si="377"/>
        <v>0</v>
      </c>
      <c r="S338" s="55">
        <f t="shared" si="377"/>
        <v>0.48609941027801179</v>
      </c>
      <c r="T338" s="55">
        <f t="shared" si="377"/>
        <v>0.11246840775063184</v>
      </c>
      <c r="U338" s="55">
        <f t="shared" si="377"/>
        <v>3.4962089300758212E-2</v>
      </c>
      <c r="V338" s="55">
        <f t="shared" si="377"/>
        <v>0</v>
      </c>
      <c r="W338" s="55">
        <f t="shared" si="377"/>
        <v>0</v>
      </c>
      <c r="X338" s="59"/>
      <c r="Y338" s="84"/>
      <c r="Z338" s="60"/>
      <c r="AA338" s="86"/>
      <c r="AB338" s="59"/>
      <c r="AC338" s="60"/>
      <c r="AD338" s="62"/>
      <c r="AE338" s="25"/>
    </row>
    <row r="339" spans="1:31" s="28" customFormat="1" ht="10.5" customHeight="1" thickBot="1">
      <c r="A339" s="63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5"/>
      <c r="AE339" s="25"/>
    </row>
    <row r="340" spans="1:31" s="28" customFormat="1" ht="24.75" customHeight="1">
      <c r="A340" s="66" t="s">
        <v>33</v>
      </c>
      <c r="B340" s="67"/>
      <c r="C340" s="68"/>
      <c r="D340" s="75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76"/>
      <c r="AE340" s="25"/>
    </row>
    <row r="341" spans="1:31" s="28" customFormat="1" ht="24.75" customHeight="1">
      <c r="A341" s="69"/>
      <c r="B341" s="70"/>
      <c r="C341" s="71"/>
      <c r="D341" s="77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8"/>
      <c r="AE341" s="16"/>
    </row>
    <row r="342" spans="1:31" s="28" customFormat="1" ht="24.75" customHeight="1">
      <c r="A342" s="69"/>
      <c r="B342" s="70"/>
      <c r="C342" s="71"/>
      <c r="D342" s="77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8"/>
      <c r="AE342" s="16"/>
    </row>
    <row r="343" spans="1:31" s="28" customFormat="1" ht="24.75" customHeight="1">
      <c r="A343" s="69"/>
      <c r="B343" s="70"/>
      <c r="C343" s="71"/>
      <c r="D343" s="77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8"/>
      <c r="AE343" s="16"/>
    </row>
    <row r="344" spans="1:31" s="28" customFormat="1" ht="24.75" customHeight="1">
      <c r="A344" s="69"/>
      <c r="B344" s="70"/>
      <c r="C344" s="71"/>
      <c r="D344" s="77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8"/>
      <c r="AE344" s="16"/>
    </row>
    <row r="345" spans="1:31" ht="24.75" customHeight="1" thickBot="1">
      <c r="A345" s="72"/>
      <c r="B345" s="73"/>
      <c r="C345" s="74"/>
      <c r="D345" s="79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80"/>
    </row>
    <row r="346" spans="1:31" ht="17.25" thickBot="1"/>
    <row r="347" spans="1:31" s="16" customFormat="1" ht="33" customHeight="1">
      <c r="A347" s="90">
        <v>1</v>
      </c>
      <c r="B347" s="91"/>
      <c r="C347" s="91"/>
      <c r="D347" s="91"/>
      <c r="E347" s="91"/>
      <c r="F347" s="92" t="s">
        <v>40</v>
      </c>
      <c r="G347" s="92"/>
      <c r="H347" s="92"/>
      <c r="I347" s="92"/>
      <c r="J347" s="92"/>
      <c r="K347" s="93"/>
      <c r="L347" s="94" t="s">
        <v>0</v>
      </c>
      <c r="M347" s="95"/>
      <c r="N347" s="15"/>
      <c r="O347" s="94" t="s">
        <v>1</v>
      </c>
      <c r="P347" s="96"/>
      <c r="Q347" s="96"/>
      <c r="R347" s="96"/>
      <c r="S347" s="96"/>
      <c r="T347" s="96"/>
      <c r="U347" s="96"/>
      <c r="V347" s="96"/>
      <c r="W347" s="95"/>
      <c r="X347" s="94" t="s">
        <v>2</v>
      </c>
      <c r="Y347" s="96"/>
      <c r="Z347" s="95"/>
      <c r="AA347" s="97" t="s">
        <v>3</v>
      </c>
      <c r="AB347" s="99" t="s">
        <v>4</v>
      </c>
      <c r="AC347" s="101" t="s">
        <v>5</v>
      </c>
      <c r="AD347" s="103" t="s">
        <v>793</v>
      </c>
    </row>
    <row r="348" spans="1:31" s="16" customFormat="1" ht="45" customHeight="1" thickBot="1">
      <c r="A348" s="17" t="s">
        <v>6</v>
      </c>
      <c r="B348" s="18" t="s">
        <v>7</v>
      </c>
      <c r="C348" s="18" t="s">
        <v>8</v>
      </c>
      <c r="D348" s="18" t="s">
        <v>9</v>
      </c>
      <c r="E348" s="18" t="s">
        <v>10</v>
      </c>
      <c r="F348" s="18" t="s">
        <v>11</v>
      </c>
      <c r="G348" s="18" t="s">
        <v>12</v>
      </c>
      <c r="H348" s="18" t="s">
        <v>13</v>
      </c>
      <c r="I348" s="33" t="s">
        <v>36</v>
      </c>
      <c r="J348" s="18" t="s">
        <v>0</v>
      </c>
      <c r="K348" s="18" t="s">
        <v>37</v>
      </c>
      <c r="L348" s="18" t="s">
        <v>14</v>
      </c>
      <c r="M348" s="18" t="s">
        <v>15</v>
      </c>
      <c r="N348" s="19" t="s">
        <v>16</v>
      </c>
      <c r="O348" s="18" t="s">
        <v>17</v>
      </c>
      <c r="P348" s="18" t="s">
        <v>18</v>
      </c>
      <c r="Q348" s="18" t="s">
        <v>19</v>
      </c>
      <c r="R348" s="18" t="s">
        <v>20</v>
      </c>
      <c r="S348" s="18" t="s">
        <v>21</v>
      </c>
      <c r="T348" s="18" t="s">
        <v>22</v>
      </c>
      <c r="U348" s="18" t="s">
        <v>23</v>
      </c>
      <c r="V348" s="20" t="s">
        <v>34</v>
      </c>
      <c r="W348" s="18" t="s">
        <v>25</v>
      </c>
      <c r="X348" s="18" t="s">
        <v>26</v>
      </c>
      <c r="Y348" s="18" t="s">
        <v>27</v>
      </c>
      <c r="Z348" s="18" t="s">
        <v>28</v>
      </c>
      <c r="AA348" s="98"/>
      <c r="AB348" s="100"/>
      <c r="AC348" s="102"/>
      <c r="AD348" s="104"/>
    </row>
    <row r="349" spans="1:31" s="25" customFormat="1" ht="25.5" customHeight="1">
      <c r="A349" s="21">
        <v>1</v>
      </c>
      <c r="B349" s="22">
        <f t="shared" ref="B349:B367" si="378">$A$1</f>
        <v>1</v>
      </c>
      <c r="C349" s="22">
        <v>19</v>
      </c>
      <c r="D349" s="22" t="s">
        <v>1022</v>
      </c>
      <c r="E349" s="22" t="s">
        <v>1023</v>
      </c>
      <c r="F349" s="22" t="s">
        <v>1024</v>
      </c>
      <c r="G349" s="22" t="s">
        <v>1025</v>
      </c>
      <c r="H349" s="22" t="s">
        <v>1013</v>
      </c>
      <c r="I349" s="32"/>
      <c r="J349" s="23">
        <f t="shared" ref="J349:J367" si="379">L349+M349</f>
        <v>1967</v>
      </c>
      <c r="K349" s="30" t="str">
        <f t="shared" ref="K349:K367" si="380">IF(OR(I349=0,J349=0),"",I349-J349)</f>
        <v/>
      </c>
      <c r="L349" s="23">
        <v>1703</v>
      </c>
      <c r="M349" s="23">
        <f t="shared" ref="M349:M367" si="381">SUBTOTAL(9,O349:W349)</f>
        <v>264</v>
      </c>
      <c r="N349" s="31">
        <f t="shared" ref="N349:N367" si="382">IF(L349="",0,M349/J349)</f>
        <v>0.13421453990849008</v>
      </c>
      <c r="O349" s="23">
        <v>122</v>
      </c>
      <c r="P349" s="23"/>
      <c r="Q349" s="23">
        <v>106</v>
      </c>
      <c r="R349" s="23"/>
      <c r="S349" s="23">
        <v>36</v>
      </c>
      <c r="T349" s="23"/>
      <c r="U349" s="23"/>
      <c r="V349" s="23"/>
      <c r="W349" s="23"/>
      <c r="X349" s="24">
        <v>20170105</v>
      </c>
      <c r="Y349" s="22">
        <v>5</v>
      </c>
      <c r="Z349" s="22" t="s">
        <v>38</v>
      </c>
      <c r="AA349" s="22"/>
      <c r="AB349" s="22" t="str">
        <f t="shared" ref="AB349:AB367" si="383">IF(Z349="A","김연빈","타이손")</f>
        <v>타이손</v>
      </c>
      <c r="AC349" s="45" t="s">
        <v>912</v>
      </c>
      <c r="AD349" s="47">
        <f t="shared" ref="AD349:AD366" si="384">IF(AE349=0,"",AE349)</f>
        <v>0.8</v>
      </c>
      <c r="AE349" s="48">
        <f t="shared" ref="AE349:AE366" si="385">IF(F349="",0,VLOOKUP(F349,제품피치,2))</f>
        <v>0.8</v>
      </c>
    </row>
    <row r="350" spans="1:31" s="25" customFormat="1" ht="25.5" customHeight="1">
      <c r="A350" s="21">
        <v>2</v>
      </c>
      <c r="B350" s="22">
        <f t="shared" si="378"/>
        <v>1</v>
      </c>
      <c r="C350" s="22">
        <v>19</v>
      </c>
      <c r="D350" s="22" t="s">
        <v>913</v>
      </c>
      <c r="E350" s="22" t="s">
        <v>903</v>
      </c>
      <c r="F350" s="22" t="s">
        <v>1095</v>
      </c>
      <c r="G350" s="22" t="s">
        <v>958</v>
      </c>
      <c r="H350" s="22" t="s">
        <v>932</v>
      </c>
      <c r="I350" s="32"/>
      <c r="J350" s="23">
        <f t="shared" si="379"/>
        <v>4170</v>
      </c>
      <c r="K350" s="30" t="str">
        <f t="shared" si="380"/>
        <v/>
      </c>
      <c r="L350" s="23">
        <v>4170</v>
      </c>
      <c r="M350" s="23">
        <f t="shared" si="381"/>
        <v>0</v>
      </c>
      <c r="N350" s="31">
        <f t="shared" si="382"/>
        <v>0</v>
      </c>
      <c r="O350" s="23"/>
      <c r="P350" s="23"/>
      <c r="Q350" s="23"/>
      <c r="R350" s="23"/>
      <c r="S350" s="23"/>
      <c r="T350" s="23"/>
      <c r="U350" s="23"/>
      <c r="V350" s="23"/>
      <c r="W350" s="23"/>
      <c r="X350" s="24">
        <v>20170110</v>
      </c>
      <c r="Y350" s="22">
        <v>1</v>
      </c>
      <c r="Z350" s="22" t="s">
        <v>38</v>
      </c>
      <c r="AA350" s="22"/>
      <c r="AB350" s="22" t="str">
        <f t="shared" si="383"/>
        <v>타이손</v>
      </c>
      <c r="AC350" s="45" t="s">
        <v>942</v>
      </c>
      <c r="AD350" s="47">
        <f t="shared" si="384"/>
        <v>0.5</v>
      </c>
      <c r="AE350" s="48">
        <f t="shared" si="385"/>
        <v>0.5</v>
      </c>
    </row>
    <row r="351" spans="1:31" s="25" customFormat="1" ht="25.5" customHeight="1">
      <c r="A351" s="21">
        <v>3</v>
      </c>
      <c r="B351" s="22">
        <f t="shared" si="378"/>
        <v>1</v>
      </c>
      <c r="C351" s="22">
        <v>19</v>
      </c>
      <c r="D351" s="22" t="s">
        <v>913</v>
      </c>
      <c r="E351" s="22" t="s">
        <v>903</v>
      </c>
      <c r="F351" s="22" t="s">
        <v>1095</v>
      </c>
      <c r="G351" s="22" t="s">
        <v>958</v>
      </c>
      <c r="H351" s="22" t="s">
        <v>932</v>
      </c>
      <c r="I351" s="32"/>
      <c r="J351" s="23">
        <f t="shared" si="379"/>
        <v>3430</v>
      </c>
      <c r="K351" s="30" t="str">
        <f t="shared" si="380"/>
        <v/>
      </c>
      <c r="L351" s="23">
        <v>3430</v>
      </c>
      <c r="M351" s="23">
        <f t="shared" si="381"/>
        <v>0</v>
      </c>
      <c r="N351" s="31">
        <f t="shared" si="382"/>
        <v>0</v>
      </c>
      <c r="O351" s="23"/>
      <c r="P351" s="23"/>
      <c r="Q351" s="23"/>
      <c r="R351" s="23"/>
      <c r="S351" s="23"/>
      <c r="T351" s="23"/>
      <c r="U351" s="23"/>
      <c r="V351" s="23"/>
      <c r="W351" s="23"/>
      <c r="X351" s="24">
        <v>20170116</v>
      </c>
      <c r="Y351" s="22">
        <v>1</v>
      </c>
      <c r="Z351" s="22" t="s">
        <v>39</v>
      </c>
      <c r="AA351" s="22"/>
      <c r="AB351" s="22" t="str">
        <f t="shared" si="383"/>
        <v>김연빈</v>
      </c>
      <c r="AC351" s="45" t="s">
        <v>942</v>
      </c>
      <c r="AD351" s="47">
        <f t="shared" ref="AD351" si="386">IF(AE351=0,"",AE351)</f>
        <v>0.5</v>
      </c>
      <c r="AE351" s="48">
        <f t="shared" ref="AE351" si="387">IF(F351="",0,VLOOKUP(F351,제품피치,2))</f>
        <v>0.5</v>
      </c>
    </row>
    <row r="352" spans="1:31" s="25" customFormat="1" ht="25.5" customHeight="1">
      <c r="A352" s="21">
        <v>4</v>
      </c>
      <c r="B352" s="22">
        <f t="shared" si="378"/>
        <v>1</v>
      </c>
      <c r="C352" s="22">
        <v>19</v>
      </c>
      <c r="D352" s="22" t="s">
        <v>913</v>
      </c>
      <c r="E352" s="22" t="s">
        <v>903</v>
      </c>
      <c r="F352" s="22" t="s">
        <v>1095</v>
      </c>
      <c r="G352" s="22" t="s">
        <v>958</v>
      </c>
      <c r="H352" s="22" t="s">
        <v>932</v>
      </c>
      <c r="I352" s="32"/>
      <c r="J352" s="23">
        <f t="shared" si="379"/>
        <v>4247</v>
      </c>
      <c r="K352" s="30" t="str">
        <f t="shared" si="380"/>
        <v/>
      </c>
      <c r="L352" s="23">
        <v>4247</v>
      </c>
      <c r="M352" s="23">
        <f t="shared" si="381"/>
        <v>0</v>
      </c>
      <c r="N352" s="31">
        <f t="shared" si="382"/>
        <v>0</v>
      </c>
      <c r="O352" s="23"/>
      <c r="P352" s="23"/>
      <c r="Q352" s="23"/>
      <c r="R352" s="23"/>
      <c r="S352" s="23"/>
      <c r="T352" s="23"/>
      <c r="U352" s="23"/>
      <c r="V352" s="23"/>
      <c r="W352" s="23"/>
      <c r="X352" s="24">
        <v>20170117</v>
      </c>
      <c r="Y352" s="22">
        <v>1</v>
      </c>
      <c r="Z352" s="22" t="s">
        <v>39</v>
      </c>
      <c r="AA352" s="22"/>
      <c r="AB352" s="22" t="str">
        <f t="shared" si="383"/>
        <v>김연빈</v>
      </c>
      <c r="AC352" s="45" t="s">
        <v>942</v>
      </c>
      <c r="AD352" s="47">
        <f t="shared" si="384"/>
        <v>0.5</v>
      </c>
      <c r="AE352" s="48">
        <f t="shared" si="385"/>
        <v>0.5</v>
      </c>
    </row>
    <row r="353" spans="1:31" s="25" customFormat="1" ht="25.5" customHeight="1">
      <c r="A353" s="21">
        <v>5</v>
      </c>
      <c r="B353" s="22">
        <f t="shared" si="378"/>
        <v>1</v>
      </c>
      <c r="C353" s="22">
        <v>19</v>
      </c>
      <c r="D353" s="22" t="s">
        <v>913</v>
      </c>
      <c r="E353" s="22" t="s">
        <v>903</v>
      </c>
      <c r="F353" s="22" t="s">
        <v>1095</v>
      </c>
      <c r="G353" s="22" t="s">
        <v>958</v>
      </c>
      <c r="H353" s="22" t="s">
        <v>932</v>
      </c>
      <c r="I353" s="32"/>
      <c r="J353" s="23">
        <f t="shared" si="379"/>
        <v>4580</v>
      </c>
      <c r="K353" s="30" t="str">
        <f t="shared" si="380"/>
        <v/>
      </c>
      <c r="L353" s="23">
        <v>4580</v>
      </c>
      <c r="M353" s="23">
        <f t="shared" si="381"/>
        <v>0</v>
      </c>
      <c r="N353" s="31">
        <f t="shared" si="382"/>
        <v>0</v>
      </c>
      <c r="O353" s="23"/>
      <c r="P353" s="23"/>
      <c r="Q353" s="23"/>
      <c r="R353" s="23"/>
      <c r="S353" s="23"/>
      <c r="T353" s="23"/>
      <c r="U353" s="23"/>
      <c r="V353" s="23"/>
      <c r="W353" s="23"/>
      <c r="X353" s="24">
        <v>20170117</v>
      </c>
      <c r="Y353" s="22">
        <v>1</v>
      </c>
      <c r="Z353" s="22" t="s">
        <v>38</v>
      </c>
      <c r="AA353" s="22"/>
      <c r="AB353" s="22" t="str">
        <f t="shared" si="383"/>
        <v>타이손</v>
      </c>
      <c r="AC353" s="45" t="s">
        <v>942</v>
      </c>
      <c r="AD353" s="47">
        <f t="shared" ref="AD353" si="388">IF(AE353=0,"",AE353)</f>
        <v>0.5</v>
      </c>
      <c r="AE353" s="48">
        <f t="shared" ref="AE353" si="389">IF(F353="",0,VLOOKUP(F353,제품피치,2))</f>
        <v>0.5</v>
      </c>
    </row>
    <row r="354" spans="1:31" s="25" customFormat="1" ht="25.5" customHeight="1">
      <c r="A354" s="21">
        <v>6</v>
      </c>
      <c r="B354" s="22">
        <f t="shared" si="378"/>
        <v>1</v>
      </c>
      <c r="C354" s="22">
        <v>19</v>
      </c>
      <c r="D354" s="22" t="s">
        <v>913</v>
      </c>
      <c r="E354" s="22" t="s">
        <v>899</v>
      </c>
      <c r="F354" s="22" t="s">
        <v>1094</v>
      </c>
      <c r="G354" s="22" t="s">
        <v>941</v>
      </c>
      <c r="H354" s="22" t="s">
        <v>932</v>
      </c>
      <c r="I354" s="32"/>
      <c r="J354" s="23">
        <f t="shared" si="379"/>
        <v>1581</v>
      </c>
      <c r="K354" s="30" t="str">
        <f t="shared" si="380"/>
        <v/>
      </c>
      <c r="L354" s="23">
        <v>1450</v>
      </c>
      <c r="M354" s="23">
        <f t="shared" si="381"/>
        <v>131</v>
      </c>
      <c r="N354" s="31">
        <f t="shared" si="382"/>
        <v>8.285895003162555E-2</v>
      </c>
      <c r="O354" s="23">
        <v>59</v>
      </c>
      <c r="P354" s="23"/>
      <c r="Q354" s="23"/>
      <c r="R354" s="23"/>
      <c r="S354" s="23">
        <v>72</v>
      </c>
      <c r="T354" s="23"/>
      <c r="U354" s="23"/>
      <c r="V354" s="23"/>
      <c r="W354" s="23"/>
      <c r="X354" s="24">
        <v>20170117</v>
      </c>
      <c r="Y354" s="22">
        <v>4</v>
      </c>
      <c r="Z354" s="22" t="s">
        <v>39</v>
      </c>
      <c r="AA354" s="22"/>
      <c r="AB354" s="22" t="str">
        <f t="shared" si="383"/>
        <v>김연빈</v>
      </c>
      <c r="AC354" s="45" t="s">
        <v>41</v>
      </c>
      <c r="AD354" s="47">
        <f t="shared" ref="AD354" si="390">IF(AE354=0,"",AE354)</f>
        <v>0.4</v>
      </c>
      <c r="AE354" s="48">
        <f t="shared" ref="AE354" si="391">IF(F354="",0,VLOOKUP(F354,제품피치,2))</f>
        <v>0.4</v>
      </c>
    </row>
    <row r="355" spans="1:31" s="25" customFormat="1" ht="25.5" customHeight="1">
      <c r="A355" s="21">
        <v>7</v>
      </c>
      <c r="B355" s="22">
        <f t="shared" si="378"/>
        <v>1</v>
      </c>
      <c r="C355" s="22">
        <v>19</v>
      </c>
      <c r="D355" s="22" t="s">
        <v>913</v>
      </c>
      <c r="E355" s="22" t="s">
        <v>899</v>
      </c>
      <c r="F355" s="22" t="s">
        <v>1094</v>
      </c>
      <c r="G355" s="22" t="s">
        <v>941</v>
      </c>
      <c r="H355" s="22" t="s">
        <v>932</v>
      </c>
      <c r="I355" s="32"/>
      <c r="J355" s="23">
        <f t="shared" si="379"/>
        <v>2323</v>
      </c>
      <c r="K355" s="30" t="str">
        <f t="shared" si="380"/>
        <v/>
      </c>
      <c r="L355" s="23">
        <v>2000</v>
      </c>
      <c r="M355" s="23">
        <f t="shared" si="381"/>
        <v>323</v>
      </c>
      <c r="N355" s="31">
        <f t="shared" si="382"/>
        <v>0.13904433921653034</v>
      </c>
      <c r="O355" s="23">
        <v>171</v>
      </c>
      <c r="P355" s="23"/>
      <c r="Q355" s="23"/>
      <c r="R355" s="23"/>
      <c r="S355" s="23">
        <v>137</v>
      </c>
      <c r="T355" s="23">
        <v>15</v>
      </c>
      <c r="U355" s="23"/>
      <c r="V355" s="23"/>
      <c r="W355" s="23"/>
      <c r="X355" s="24">
        <v>20170117</v>
      </c>
      <c r="Y355" s="22">
        <v>4</v>
      </c>
      <c r="Z355" s="22" t="s">
        <v>38</v>
      </c>
      <c r="AA355" s="22"/>
      <c r="AB355" s="22" t="str">
        <f t="shared" si="383"/>
        <v>타이손</v>
      </c>
      <c r="AC355" s="45" t="s">
        <v>923</v>
      </c>
      <c r="AD355" s="47">
        <f t="shared" ref="AD355" si="392">IF(AE355=0,"",AE355)</f>
        <v>0.4</v>
      </c>
      <c r="AE355" s="48">
        <f t="shared" ref="AE355" si="393">IF(F355="",0,VLOOKUP(F355,제품피치,2))</f>
        <v>0.4</v>
      </c>
    </row>
    <row r="356" spans="1:31" s="25" customFormat="1" ht="25.5" customHeight="1">
      <c r="A356" s="21">
        <v>8</v>
      </c>
      <c r="B356" s="22">
        <f t="shared" si="378"/>
        <v>1</v>
      </c>
      <c r="C356" s="22">
        <v>19</v>
      </c>
      <c r="D356" s="22" t="s">
        <v>913</v>
      </c>
      <c r="E356" s="22" t="s">
        <v>891</v>
      </c>
      <c r="F356" s="22" t="s">
        <v>1047</v>
      </c>
      <c r="G356" s="22" t="s">
        <v>941</v>
      </c>
      <c r="H356" s="22" t="s">
        <v>932</v>
      </c>
      <c r="I356" s="32"/>
      <c r="J356" s="23">
        <f t="shared" si="379"/>
        <v>2737</v>
      </c>
      <c r="K356" s="30" t="str">
        <f t="shared" si="380"/>
        <v/>
      </c>
      <c r="L356" s="23">
        <v>2400</v>
      </c>
      <c r="M356" s="23">
        <f t="shared" si="381"/>
        <v>337</v>
      </c>
      <c r="N356" s="31">
        <f t="shared" si="382"/>
        <v>0.12312751187431495</v>
      </c>
      <c r="O356" s="23">
        <v>279</v>
      </c>
      <c r="P356" s="23"/>
      <c r="Q356" s="23"/>
      <c r="R356" s="23"/>
      <c r="S356" s="23">
        <v>56</v>
      </c>
      <c r="T356" s="23">
        <v>2</v>
      </c>
      <c r="U356" s="23"/>
      <c r="V356" s="23"/>
      <c r="W356" s="23"/>
      <c r="X356" s="24">
        <v>20170117</v>
      </c>
      <c r="Y356" s="22">
        <v>7</v>
      </c>
      <c r="Z356" s="22" t="s">
        <v>38</v>
      </c>
      <c r="AA356" s="22"/>
      <c r="AB356" s="22" t="str">
        <f t="shared" si="383"/>
        <v>타이손</v>
      </c>
      <c r="AC356" s="45" t="s">
        <v>30</v>
      </c>
      <c r="AD356" s="47" t="str">
        <f t="shared" ref="AD356" si="394">IF(AE356=0,"",AE356)</f>
        <v/>
      </c>
      <c r="AE356" s="48">
        <f t="shared" ref="AE356" si="395">IF(F356="",0,VLOOKUP(F356,제품피치,2))</f>
        <v>0</v>
      </c>
    </row>
    <row r="357" spans="1:31" s="25" customFormat="1" ht="25.5" customHeight="1">
      <c r="A357" s="21">
        <v>9</v>
      </c>
      <c r="B357" s="22">
        <f t="shared" si="378"/>
        <v>1</v>
      </c>
      <c r="C357" s="22">
        <v>19</v>
      </c>
      <c r="D357" s="22" t="s">
        <v>913</v>
      </c>
      <c r="E357" s="22" t="s">
        <v>903</v>
      </c>
      <c r="F357" s="22" t="s">
        <v>1095</v>
      </c>
      <c r="G357" s="22" t="s">
        <v>958</v>
      </c>
      <c r="H357" s="22" t="s">
        <v>932</v>
      </c>
      <c r="I357" s="32"/>
      <c r="J357" s="23">
        <f t="shared" si="379"/>
        <v>4200</v>
      </c>
      <c r="K357" s="30" t="str">
        <f t="shared" si="380"/>
        <v/>
      </c>
      <c r="L357" s="23">
        <v>4200</v>
      </c>
      <c r="M357" s="23">
        <f t="shared" si="381"/>
        <v>0</v>
      </c>
      <c r="N357" s="31">
        <f t="shared" si="382"/>
        <v>0</v>
      </c>
      <c r="O357" s="23"/>
      <c r="P357" s="23"/>
      <c r="Q357" s="23"/>
      <c r="R357" s="23"/>
      <c r="S357" s="23"/>
      <c r="T357" s="23"/>
      <c r="U357" s="23"/>
      <c r="V357" s="23"/>
      <c r="W357" s="23"/>
      <c r="X357" s="24">
        <v>20170118</v>
      </c>
      <c r="Y357" s="22">
        <v>1</v>
      </c>
      <c r="Z357" s="22" t="s">
        <v>39</v>
      </c>
      <c r="AA357" s="22"/>
      <c r="AB357" s="22" t="str">
        <f t="shared" si="383"/>
        <v>김연빈</v>
      </c>
      <c r="AC357" s="45" t="s">
        <v>942</v>
      </c>
      <c r="AD357" s="47">
        <f t="shared" ref="AD357" si="396">IF(AE357=0,"",AE357)</f>
        <v>0.5</v>
      </c>
      <c r="AE357" s="48">
        <f t="shared" ref="AE357" si="397">IF(F357="",0,VLOOKUP(F357,제품피치,2))</f>
        <v>0.5</v>
      </c>
    </row>
    <row r="358" spans="1:31" s="25" customFormat="1" ht="25.5" customHeight="1">
      <c r="A358" s="21">
        <v>10</v>
      </c>
      <c r="B358" s="22">
        <f t="shared" si="378"/>
        <v>1</v>
      </c>
      <c r="C358" s="22">
        <v>19</v>
      </c>
      <c r="D358" s="22" t="s">
        <v>913</v>
      </c>
      <c r="E358" s="22" t="s">
        <v>903</v>
      </c>
      <c r="F358" s="22" t="s">
        <v>1095</v>
      </c>
      <c r="G358" s="22" t="s">
        <v>958</v>
      </c>
      <c r="H358" s="22" t="s">
        <v>932</v>
      </c>
      <c r="I358" s="32"/>
      <c r="J358" s="23">
        <f t="shared" si="379"/>
        <v>5700</v>
      </c>
      <c r="K358" s="30" t="str">
        <f t="shared" si="380"/>
        <v/>
      </c>
      <c r="L358" s="23">
        <v>5700</v>
      </c>
      <c r="M358" s="23">
        <f t="shared" si="381"/>
        <v>0</v>
      </c>
      <c r="N358" s="31">
        <f t="shared" si="382"/>
        <v>0</v>
      </c>
      <c r="O358" s="23"/>
      <c r="P358" s="23"/>
      <c r="Q358" s="23"/>
      <c r="R358" s="23"/>
      <c r="S358" s="23"/>
      <c r="T358" s="23"/>
      <c r="U358" s="23"/>
      <c r="V358" s="23"/>
      <c r="W358" s="23"/>
      <c r="X358" s="24">
        <v>20170118</v>
      </c>
      <c r="Y358" s="22">
        <v>1</v>
      </c>
      <c r="Z358" s="22" t="s">
        <v>38</v>
      </c>
      <c r="AA358" s="22"/>
      <c r="AB358" s="22" t="str">
        <f t="shared" si="383"/>
        <v>타이손</v>
      </c>
      <c r="AC358" s="45" t="s">
        <v>942</v>
      </c>
      <c r="AD358" s="47">
        <f t="shared" ref="AD358" si="398">IF(AE358=0,"",AE358)</f>
        <v>0.5</v>
      </c>
      <c r="AE358" s="48">
        <f t="shared" ref="AE358" si="399">IF(F358="",0,VLOOKUP(F358,제품피치,2))</f>
        <v>0.5</v>
      </c>
    </row>
    <row r="359" spans="1:31" s="25" customFormat="1" ht="25.5" customHeight="1">
      <c r="A359" s="21">
        <v>11</v>
      </c>
      <c r="B359" s="22">
        <f t="shared" si="378"/>
        <v>1</v>
      </c>
      <c r="C359" s="22">
        <v>19</v>
      </c>
      <c r="D359" s="22" t="s">
        <v>978</v>
      </c>
      <c r="E359" s="22" t="s">
        <v>1096</v>
      </c>
      <c r="F359" s="22" t="s">
        <v>1097</v>
      </c>
      <c r="G359" s="22" t="s">
        <v>981</v>
      </c>
      <c r="H359" s="22" t="s">
        <v>932</v>
      </c>
      <c r="I359" s="32"/>
      <c r="J359" s="23">
        <f t="shared" si="379"/>
        <v>5096</v>
      </c>
      <c r="K359" s="30" t="str">
        <f t="shared" si="380"/>
        <v/>
      </c>
      <c r="L359" s="23">
        <v>5075</v>
      </c>
      <c r="M359" s="23">
        <f t="shared" si="381"/>
        <v>21</v>
      </c>
      <c r="N359" s="31">
        <f t="shared" si="382"/>
        <v>4.120879120879121E-3</v>
      </c>
      <c r="O359" s="23">
        <v>2</v>
      </c>
      <c r="P359" s="23"/>
      <c r="Q359" s="23"/>
      <c r="R359" s="23"/>
      <c r="S359" s="23"/>
      <c r="T359" s="23"/>
      <c r="U359" s="23"/>
      <c r="V359" s="23"/>
      <c r="W359" s="23">
        <v>19</v>
      </c>
      <c r="X359" s="24">
        <v>20170118</v>
      </c>
      <c r="Y359" s="22">
        <v>2</v>
      </c>
      <c r="Z359" s="22" t="s">
        <v>39</v>
      </c>
      <c r="AA359" s="22" t="s">
        <v>1098</v>
      </c>
      <c r="AB359" s="22" t="str">
        <f t="shared" si="383"/>
        <v>김연빈</v>
      </c>
      <c r="AC359" s="45" t="s">
        <v>912</v>
      </c>
      <c r="AD359" s="47" t="str">
        <f t="shared" ref="AD359" si="400">IF(AE359=0,"",AE359)</f>
        <v/>
      </c>
      <c r="AE359" s="48">
        <f t="shared" ref="AE359" si="401">IF(F359="",0,VLOOKUP(F359,제품피치,2))</f>
        <v>0</v>
      </c>
    </row>
    <row r="360" spans="1:31" s="25" customFormat="1" ht="25.5" customHeight="1">
      <c r="A360" s="21">
        <v>12</v>
      </c>
      <c r="B360" s="22">
        <f t="shared" si="378"/>
        <v>1</v>
      </c>
      <c r="C360" s="22">
        <v>19</v>
      </c>
      <c r="D360" s="22" t="s">
        <v>978</v>
      </c>
      <c r="E360" s="22" t="s">
        <v>1096</v>
      </c>
      <c r="F360" s="22" t="s">
        <v>1097</v>
      </c>
      <c r="G360" s="22" t="s">
        <v>981</v>
      </c>
      <c r="H360" s="22" t="s">
        <v>932</v>
      </c>
      <c r="I360" s="32"/>
      <c r="J360" s="23">
        <f t="shared" si="379"/>
        <v>10419</v>
      </c>
      <c r="K360" s="30" t="str">
        <f t="shared" si="380"/>
        <v/>
      </c>
      <c r="L360" s="23">
        <v>10330</v>
      </c>
      <c r="M360" s="23">
        <f t="shared" si="381"/>
        <v>89</v>
      </c>
      <c r="N360" s="31">
        <f t="shared" si="382"/>
        <v>8.5420865726077364E-3</v>
      </c>
      <c r="O360" s="23">
        <v>13</v>
      </c>
      <c r="P360" s="23"/>
      <c r="Q360" s="23"/>
      <c r="R360" s="23"/>
      <c r="S360" s="23"/>
      <c r="T360" s="23"/>
      <c r="U360" s="23"/>
      <c r="V360" s="23"/>
      <c r="W360" s="23">
        <v>76</v>
      </c>
      <c r="X360" s="24">
        <v>20170118</v>
      </c>
      <c r="Y360" s="22">
        <v>2</v>
      </c>
      <c r="Z360" s="22" t="s">
        <v>38</v>
      </c>
      <c r="AA360" s="22" t="s">
        <v>1099</v>
      </c>
      <c r="AB360" s="22" t="str">
        <f t="shared" si="383"/>
        <v>타이손</v>
      </c>
      <c r="AC360" s="45" t="s">
        <v>912</v>
      </c>
      <c r="AD360" s="47" t="str">
        <f t="shared" ref="AD360" si="402">IF(AE360=0,"",AE360)</f>
        <v/>
      </c>
      <c r="AE360" s="48">
        <f t="shared" ref="AE360" si="403">IF(F360="",0,VLOOKUP(F360,제품피치,2))</f>
        <v>0</v>
      </c>
    </row>
    <row r="361" spans="1:31" s="25" customFormat="1" ht="25.5" customHeight="1">
      <c r="A361" s="21">
        <v>13</v>
      </c>
      <c r="B361" s="22">
        <f t="shared" si="378"/>
        <v>1</v>
      </c>
      <c r="C361" s="22">
        <v>19</v>
      </c>
      <c r="D361" s="22" t="s">
        <v>913</v>
      </c>
      <c r="E361" s="22" t="s">
        <v>899</v>
      </c>
      <c r="F361" s="22" t="s">
        <v>1094</v>
      </c>
      <c r="G361" s="22" t="s">
        <v>941</v>
      </c>
      <c r="H361" s="22" t="s">
        <v>932</v>
      </c>
      <c r="I361" s="32"/>
      <c r="J361" s="23">
        <f t="shared" si="379"/>
        <v>2653</v>
      </c>
      <c r="K361" s="30" t="str">
        <f t="shared" si="380"/>
        <v/>
      </c>
      <c r="L361" s="23">
        <v>2240</v>
      </c>
      <c r="M361" s="23">
        <f t="shared" si="381"/>
        <v>413</v>
      </c>
      <c r="N361" s="31">
        <f t="shared" si="382"/>
        <v>0.15567282321899736</v>
      </c>
      <c r="O361" s="23">
        <v>197</v>
      </c>
      <c r="P361" s="23"/>
      <c r="Q361" s="23"/>
      <c r="R361" s="23"/>
      <c r="S361" s="23">
        <v>162</v>
      </c>
      <c r="T361" s="23">
        <v>54</v>
      </c>
      <c r="U361" s="23"/>
      <c r="V361" s="23"/>
      <c r="W361" s="23"/>
      <c r="X361" s="24">
        <v>20170118</v>
      </c>
      <c r="Y361" s="22">
        <v>4</v>
      </c>
      <c r="Z361" s="22" t="s">
        <v>38</v>
      </c>
      <c r="AA361" s="22"/>
      <c r="AB361" s="22" t="str">
        <f t="shared" si="383"/>
        <v>타이손</v>
      </c>
      <c r="AC361" s="45" t="s">
        <v>923</v>
      </c>
      <c r="AD361" s="47">
        <f t="shared" ref="AD361" si="404">IF(AE361=0,"",AE361)</f>
        <v>0.4</v>
      </c>
      <c r="AE361" s="48">
        <f t="shared" ref="AE361" si="405">IF(F361="",0,VLOOKUP(F361,제품피치,2))</f>
        <v>0.4</v>
      </c>
    </row>
    <row r="362" spans="1:31" s="25" customFormat="1" ht="25.5" customHeight="1">
      <c r="A362" s="21">
        <v>14</v>
      </c>
      <c r="B362" s="22">
        <f t="shared" si="378"/>
        <v>1</v>
      </c>
      <c r="C362" s="22">
        <v>19</v>
      </c>
      <c r="D362" s="22" t="s">
        <v>913</v>
      </c>
      <c r="E362" s="22" t="s">
        <v>891</v>
      </c>
      <c r="F362" s="22" t="s">
        <v>1047</v>
      </c>
      <c r="G362" s="22" t="s">
        <v>941</v>
      </c>
      <c r="H362" s="22" t="s">
        <v>932</v>
      </c>
      <c r="I362" s="32"/>
      <c r="J362" s="23">
        <f t="shared" si="379"/>
        <v>3134</v>
      </c>
      <c r="K362" s="30" t="str">
        <f t="shared" si="380"/>
        <v/>
      </c>
      <c r="L362" s="23">
        <v>2790</v>
      </c>
      <c r="M362" s="23">
        <f t="shared" si="381"/>
        <v>344</v>
      </c>
      <c r="N362" s="31">
        <f t="shared" si="382"/>
        <v>0.10976388002552648</v>
      </c>
      <c r="O362" s="23">
        <v>172</v>
      </c>
      <c r="P362" s="23"/>
      <c r="Q362" s="23"/>
      <c r="R362" s="23"/>
      <c r="S362" s="23">
        <v>169</v>
      </c>
      <c r="T362" s="23">
        <v>3</v>
      </c>
      <c r="U362" s="23"/>
      <c r="V362" s="23"/>
      <c r="W362" s="23"/>
      <c r="X362" s="24">
        <v>20170118</v>
      </c>
      <c r="Y362" s="22">
        <v>7</v>
      </c>
      <c r="Z362" s="22" t="s">
        <v>38</v>
      </c>
      <c r="AA362" s="22"/>
      <c r="AB362" s="22" t="str">
        <f t="shared" si="383"/>
        <v>타이손</v>
      </c>
      <c r="AC362" s="45" t="s">
        <v>41</v>
      </c>
      <c r="AD362" s="47" t="str">
        <f t="shared" si="384"/>
        <v/>
      </c>
      <c r="AE362" s="48">
        <f t="shared" si="385"/>
        <v>0</v>
      </c>
    </row>
    <row r="363" spans="1:31" s="25" customFormat="1" ht="25.5" customHeight="1">
      <c r="A363" s="21">
        <v>15</v>
      </c>
      <c r="B363" s="22">
        <f t="shared" si="378"/>
        <v>1</v>
      </c>
      <c r="C363" s="22">
        <v>19</v>
      </c>
      <c r="D363" s="22" t="s">
        <v>913</v>
      </c>
      <c r="E363" s="22" t="s">
        <v>892</v>
      </c>
      <c r="F363" s="22" t="s">
        <v>1054</v>
      </c>
      <c r="G363" s="22" t="s">
        <v>965</v>
      </c>
      <c r="H363" s="22" t="s">
        <v>932</v>
      </c>
      <c r="I363" s="32"/>
      <c r="J363" s="23">
        <f t="shared" si="379"/>
        <v>1317</v>
      </c>
      <c r="K363" s="30" t="str">
        <f t="shared" si="380"/>
        <v/>
      </c>
      <c r="L363" s="23">
        <v>1280</v>
      </c>
      <c r="M363" s="23">
        <f t="shared" si="381"/>
        <v>37</v>
      </c>
      <c r="N363" s="31">
        <f t="shared" si="382"/>
        <v>2.8094153378891418E-2</v>
      </c>
      <c r="O363" s="23">
        <v>11</v>
      </c>
      <c r="P363" s="23"/>
      <c r="Q363" s="23"/>
      <c r="R363" s="23"/>
      <c r="S363" s="23">
        <v>21</v>
      </c>
      <c r="T363" s="23">
        <v>5</v>
      </c>
      <c r="U363" s="23"/>
      <c r="V363" s="23"/>
      <c r="W363" s="23"/>
      <c r="X363" s="24">
        <v>20170118</v>
      </c>
      <c r="Y363" s="22">
        <v>13</v>
      </c>
      <c r="Z363" s="22" t="s">
        <v>38</v>
      </c>
      <c r="AA363" s="22"/>
      <c r="AB363" s="22" t="str">
        <f t="shared" si="383"/>
        <v>타이손</v>
      </c>
      <c r="AC363" s="45" t="s">
        <v>30</v>
      </c>
      <c r="AD363" s="47" t="str">
        <f t="shared" ref="AD363" si="406">IF(AE363=0,"",AE363)</f>
        <v/>
      </c>
      <c r="AE363" s="48">
        <f t="shared" ref="AE363" si="407">IF(F363="",0,VLOOKUP(F363,제품피치,2))</f>
        <v>0</v>
      </c>
    </row>
    <row r="364" spans="1:31" s="25" customFormat="1" ht="25.5" customHeight="1">
      <c r="A364" s="21">
        <v>16</v>
      </c>
      <c r="B364" s="22">
        <f t="shared" si="378"/>
        <v>1</v>
      </c>
      <c r="C364" s="22">
        <v>19</v>
      </c>
      <c r="D364" s="22" t="s">
        <v>913</v>
      </c>
      <c r="E364" s="22" t="s">
        <v>901</v>
      </c>
      <c r="F364" s="22" t="s">
        <v>1058</v>
      </c>
      <c r="G364" s="22" t="s">
        <v>941</v>
      </c>
      <c r="H364" s="22" t="s">
        <v>1013</v>
      </c>
      <c r="I364" s="32"/>
      <c r="J364" s="23">
        <f t="shared" si="379"/>
        <v>2671</v>
      </c>
      <c r="K364" s="30" t="str">
        <f t="shared" si="380"/>
        <v/>
      </c>
      <c r="L364" s="23">
        <v>2280</v>
      </c>
      <c r="M364" s="23">
        <f t="shared" si="381"/>
        <v>391</v>
      </c>
      <c r="N364" s="31">
        <f t="shared" si="382"/>
        <v>0.14638712092849121</v>
      </c>
      <c r="O364" s="23">
        <v>197</v>
      </c>
      <c r="P364" s="23"/>
      <c r="Q364" s="23"/>
      <c r="R364" s="23"/>
      <c r="S364" s="23">
        <v>163</v>
      </c>
      <c r="T364" s="23">
        <v>31</v>
      </c>
      <c r="U364" s="23"/>
      <c r="V364" s="23"/>
      <c r="W364" s="23"/>
      <c r="X364" s="24">
        <v>20170119</v>
      </c>
      <c r="Y364" s="22">
        <v>5</v>
      </c>
      <c r="Z364" s="22" t="s">
        <v>39</v>
      </c>
      <c r="AA364" s="22"/>
      <c r="AB364" s="22" t="str">
        <f t="shared" si="383"/>
        <v>김연빈</v>
      </c>
      <c r="AC364" s="45" t="s">
        <v>41</v>
      </c>
      <c r="AD364" s="47">
        <f t="shared" ref="AD364" si="408">IF(AE364=0,"",AE364)</f>
        <v>0.4</v>
      </c>
      <c r="AE364" s="48">
        <f t="shared" ref="AE364" si="409">IF(F364="",0,VLOOKUP(F364,제품피치,2))</f>
        <v>0.4</v>
      </c>
    </row>
    <row r="365" spans="1:31" s="25" customFormat="1" ht="25.5" customHeight="1">
      <c r="A365" s="21">
        <v>17</v>
      </c>
      <c r="B365" s="22">
        <f t="shared" si="378"/>
        <v>1</v>
      </c>
      <c r="C365" s="22">
        <v>19</v>
      </c>
      <c r="D365" s="22" t="s">
        <v>913</v>
      </c>
      <c r="E365" s="22" t="s">
        <v>901</v>
      </c>
      <c r="F365" s="22" t="s">
        <v>1058</v>
      </c>
      <c r="G365" s="22" t="s">
        <v>941</v>
      </c>
      <c r="H365" s="22" t="s">
        <v>1013</v>
      </c>
      <c r="I365" s="32"/>
      <c r="J365" s="23">
        <f t="shared" si="379"/>
        <v>1211</v>
      </c>
      <c r="K365" s="30" t="str">
        <f t="shared" si="380"/>
        <v/>
      </c>
      <c r="L365" s="23">
        <v>1060</v>
      </c>
      <c r="M365" s="23">
        <f t="shared" si="381"/>
        <v>151</v>
      </c>
      <c r="N365" s="31">
        <f t="shared" si="382"/>
        <v>0.12469033856317094</v>
      </c>
      <c r="O365" s="23">
        <v>83</v>
      </c>
      <c r="P365" s="23"/>
      <c r="Q365" s="23"/>
      <c r="R365" s="23"/>
      <c r="S365" s="23">
        <v>63</v>
      </c>
      <c r="T365" s="23">
        <v>5</v>
      </c>
      <c r="U365" s="23"/>
      <c r="V365" s="23"/>
      <c r="W365" s="23"/>
      <c r="X365" s="24">
        <v>20170119</v>
      </c>
      <c r="Y365" s="22">
        <v>5</v>
      </c>
      <c r="Z365" s="22" t="s">
        <v>38</v>
      </c>
      <c r="AA365" s="22"/>
      <c r="AB365" s="22" t="str">
        <f t="shared" si="383"/>
        <v>타이손</v>
      </c>
      <c r="AC365" s="45" t="s">
        <v>41</v>
      </c>
      <c r="AD365" s="47">
        <f t="shared" si="384"/>
        <v>0.4</v>
      </c>
      <c r="AE365" s="48">
        <f t="shared" si="385"/>
        <v>0.4</v>
      </c>
    </row>
    <row r="366" spans="1:31" s="25" customFormat="1" ht="25.5" customHeight="1">
      <c r="A366" s="21">
        <v>18</v>
      </c>
      <c r="B366" s="22">
        <f t="shared" si="378"/>
        <v>1</v>
      </c>
      <c r="C366" s="22">
        <v>19</v>
      </c>
      <c r="D366" s="22" t="s">
        <v>924</v>
      </c>
      <c r="E366" s="22" t="s">
        <v>925</v>
      </c>
      <c r="F366" s="22" t="s">
        <v>1014</v>
      </c>
      <c r="G366" s="22">
        <v>8301</v>
      </c>
      <c r="H366" s="22" t="s">
        <v>1100</v>
      </c>
      <c r="I366" s="32"/>
      <c r="J366" s="23">
        <f t="shared" si="379"/>
        <v>393</v>
      </c>
      <c r="K366" s="30" t="str">
        <f t="shared" si="380"/>
        <v/>
      </c>
      <c r="L366" s="23">
        <v>384</v>
      </c>
      <c r="M366" s="23">
        <f t="shared" si="381"/>
        <v>9</v>
      </c>
      <c r="N366" s="31">
        <f t="shared" si="382"/>
        <v>2.2900763358778626E-2</v>
      </c>
      <c r="O366" s="23"/>
      <c r="P366" s="23"/>
      <c r="Q366" s="23"/>
      <c r="R366" s="23"/>
      <c r="S366" s="23"/>
      <c r="T366" s="23"/>
      <c r="U366" s="23">
        <v>9</v>
      </c>
      <c r="V366" s="23"/>
      <c r="W366" s="23"/>
      <c r="X366" s="24">
        <v>20170119</v>
      </c>
      <c r="Y366" s="22">
        <v>6</v>
      </c>
      <c r="Z366" s="22" t="s">
        <v>39</v>
      </c>
      <c r="AA366" s="22"/>
      <c r="AB366" s="22" t="str">
        <f t="shared" si="383"/>
        <v>김연빈</v>
      </c>
      <c r="AC366" s="45" t="s">
        <v>41</v>
      </c>
      <c r="AD366" s="47">
        <f t="shared" si="384"/>
        <v>1</v>
      </c>
      <c r="AE366" s="48">
        <f t="shared" si="385"/>
        <v>1</v>
      </c>
    </row>
    <row r="367" spans="1:31" s="25" customFormat="1" ht="25.5" customHeight="1" thickBot="1">
      <c r="A367" s="21">
        <v>19</v>
      </c>
      <c r="B367" s="22">
        <f t="shared" si="378"/>
        <v>1</v>
      </c>
      <c r="C367" s="22">
        <v>19</v>
      </c>
      <c r="D367" s="22" t="s">
        <v>913</v>
      </c>
      <c r="E367" s="22" t="s">
        <v>892</v>
      </c>
      <c r="F367" s="22" t="s">
        <v>1054</v>
      </c>
      <c r="G367" s="22" t="s">
        <v>965</v>
      </c>
      <c r="H367" s="22" t="s">
        <v>932</v>
      </c>
      <c r="I367" s="32"/>
      <c r="J367" s="23">
        <f t="shared" si="379"/>
        <v>1126</v>
      </c>
      <c r="K367" s="30" t="str">
        <f t="shared" si="380"/>
        <v/>
      </c>
      <c r="L367" s="23">
        <v>1100</v>
      </c>
      <c r="M367" s="23">
        <f t="shared" si="381"/>
        <v>26</v>
      </c>
      <c r="N367" s="31">
        <f t="shared" si="382"/>
        <v>2.3090586145648313E-2</v>
      </c>
      <c r="O367" s="23"/>
      <c r="P367" s="23"/>
      <c r="Q367" s="23"/>
      <c r="R367" s="23"/>
      <c r="S367" s="23">
        <v>19</v>
      </c>
      <c r="T367" s="23">
        <v>7</v>
      </c>
      <c r="U367" s="23"/>
      <c r="V367" s="23"/>
      <c r="W367" s="23"/>
      <c r="X367" s="24">
        <v>20170119</v>
      </c>
      <c r="Y367" s="22">
        <v>13</v>
      </c>
      <c r="Z367" s="22" t="s">
        <v>39</v>
      </c>
      <c r="AA367" s="22"/>
      <c r="AB367" s="22" t="str">
        <f t="shared" si="383"/>
        <v>김연빈</v>
      </c>
      <c r="AC367" s="45" t="s">
        <v>30</v>
      </c>
      <c r="AD367" s="47" t="str">
        <f t="shared" ref="AD367" si="410">IF(AE367=0,"",AE367)</f>
        <v/>
      </c>
      <c r="AE367" s="48">
        <f t="shared" ref="AE367" si="411">IF(F367="",0,VLOOKUP(F367,제품피치,2))</f>
        <v>0</v>
      </c>
    </row>
    <row r="368" spans="1:31" s="27" customFormat="1" ht="21" customHeight="1" thickTop="1">
      <c r="A368" s="81" t="s">
        <v>32</v>
      </c>
      <c r="B368" s="82"/>
      <c r="C368" s="82"/>
      <c r="D368" s="82"/>
      <c r="E368" s="82"/>
      <c r="F368" s="82"/>
      <c r="G368" s="82"/>
      <c r="H368" s="58"/>
      <c r="I368" s="85">
        <f>SUM(I349:I367)</f>
        <v>0</v>
      </c>
      <c r="J368" s="85">
        <f>SUM(J349:J367)</f>
        <v>62955</v>
      </c>
      <c r="K368" s="85">
        <f>SUM(K349:K367)</f>
        <v>0</v>
      </c>
      <c r="L368" s="85">
        <f>SUM(L349:L367)</f>
        <v>60419</v>
      </c>
      <c r="M368" s="85">
        <f>SUM(M349:M367)</f>
        <v>2536</v>
      </c>
      <c r="N368" s="87">
        <f>M368/J368</f>
        <v>4.0282741640854582E-2</v>
      </c>
      <c r="O368" s="26">
        <f t="shared" ref="O368:W368" si="412">SUM( O349:O367)</f>
        <v>1306</v>
      </c>
      <c r="P368" s="26">
        <f t="shared" si="412"/>
        <v>0</v>
      </c>
      <c r="Q368" s="26">
        <f t="shared" si="412"/>
        <v>106</v>
      </c>
      <c r="R368" s="26">
        <f t="shared" si="412"/>
        <v>0</v>
      </c>
      <c r="S368" s="26">
        <f t="shared" si="412"/>
        <v>898</v>
      </c>
      <c r="T368" s="26">
        <f t="shared" si="412"/>
        <v>122</v>
      </c>
      <c r="U368" s="26">
        <f t="shared" si="412"/>
        <v>9</v>
      </c>
      <c r="V368" s="26">
        <f t="shared" si="412"/>
        <v>0</v>
      </c>
      <c r="W368" s="26">
        <f t="shared" si="412"/>
        <v>95</v>
      </c>
      <c r="X368" s="88"/>
      <c r="Y368" s="82"/>
      <c r="Z368" s="58"/>
      <c r="AA368" s="89"/>
      <c r="AB368" s="57"/>
      <c r="AC368" s="58"/>
      <c r="AD368" s="61"/>
      <c r="AE368" s="25"/>
    </row>
    <row r="369" spans="1:31" s="27" customFormat="1" ht="20.25">
      <c r="A369" s="83"/>
      <c r="B369" s="84"/>
      <c r="C369" s="84"/>
      <c r="D369" s="84"/>
      <c r="E369" s="84"/>
      <c r="F369" s="84"/>
      <c r="G369" s="84"/>
      <c r="H369" s="60"/>
      <c r="I369" s="86"/>
      <c r="J369" s="86"/>
      <c r="K369" s="86"/>
      <c r="L369" s="86"/>
      <c r="M369" s="86"/>
      <c r="N369" s="86"/>
      <c r="O369" s="55">
        <f t="shared" ref="O369:W369" si="413">IFERROR(O368/$M368,"")</f>
        <v>0.51498422712933756</v>
      </c>
      <c r="P369" s="55">
        <f t="shared" si="413"/>
        <v>0</v>
      </c>
      <c r="Q369" s="55">
        <f t="shared" si="413"/>
        <v>4.1798107255520502E-2</v>
      </c>
      <c r="R369" s="55">
        <f t="shared" si="413"/>
        <v>0</v>
      </c>
      <c r="S369" s="55">
        <f t="shared" si="413"/>
        <v>0.35410094637223977</v>
      </c>
      <c r="T369" s="55">
        <f t="shared" si="413"/>
        <v>4.8107255520504731E-2</v>
      </c>
      <c r="U369" s="55">
        <f t="shared" si="413"/>
        <v>3.5488958990536278E-3</v>
      </c>
      <c r="V369" s="55">
        <f t="shared" si="413"/>
        <v>0</v>
      </c>
      <c r="W369" s="55">
        <f t="shared" si="413"/>
        <v>3.7460567823343852E-2</v>
      </c>
      <c r="X369" s="59"/>
      <c r="Y369" s="84"/>
      <c r="Z369" s="60"/>
      <c r="AA369" s="86"/>
      <c r="AB369" s="59"/>
      <c r="AC369" s="60"/>
      <c r="AD369" s="62"/>
      <c r="AE369" s="25"/>
    </row>
    <row r="370" spans="1:31" s="28" customFormat="1" ht="10.5" customHeight="1" thickBot="1">
      <c r="A370" s="63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5"/>
      <c r="AE370" s="25"/>
    </row>
    <row r="371" spans="1:31" s="28" customFormat="1" ht="24.75" customHeight="1">
      <c r="A371" s="66" t="s">
        <v>33</v>
      </c>
      <c r="B371" s="67"/>
      <c r="C371" s="68"/>
      <c r="D371" s="75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76"/>
      <c r="AE371" s="25"/>
    </row>
    <row r="372" spans="1:31" s="28" customFormat="1" ht="24.75" customHeight="1">
      <c r="A372" s="69"/>
      <c r="B372" s="70"/>
      <c r="C372" s="71"/>
      <c r="D372" s="77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8"/>
      <c r="AE372" s="16"/>
    </row>
    <row r="373" spans="1:31" s="28" customFormat="1" ht="24.75" customHeight="1">
      <c r="A373" s="69"/>
      <c r="B373" s="70"/>
      <c r="C373" s="71"/>
      <c r="D373" s="77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8"/>
      <c r="AE373" s="16"/>
    </row>
    <row r="374" spans="1:31" s="28" customFormat="1" ht="24.75" customHeight="1">
      <c r="A374" s="69"/>
      <c r="B374" s="70"/>
      <c r="C374" s="71"/>
      <c r="D374" s="77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8"/>
      <c r="AE374" s="16"/>
    </row>
    <row r="375" spans="1:31" s="28" customFormat="1" ht="24.75" customHeight="1">
      <c r="A375" s="69"/>
      <c r="B375" s="70"/>
      <c r="C375" s="71"/>
      <c r="D375" s="77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8"/>
      <c r="AE375" s="16"/>
    </row>
    <row r="376" spans="1:31" ht="24.75" customHeight="1" thickBot="1">
      <c r="A376" s="72"/>
      <c r="B376" s="73"/>
      <c r="C376" s="74"/>
      <c r="D376" s="79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80"/>
    </row>
    <row r="377" spans="1:31" ht="17.25" thickBot="1"/>
    <row r="378" spans="1:31" s="16" customFormat="1" ht="33" customHeight="1">
      <c r="A378" s="90">
        <v>1</v>
      </c>
      <c r="B378" s="91"/>
      <c r="C378" s="91"/>
      <c r="D378" s="91"/>
      <c r="E378" s="91"/>
      <c r="F378" s="92" t="s">
        <v>40</v>
      </c>
      <c r="G378" s="92"/>
      <c r="H378" s="92"/>
      <c r="I378" s="92"/>
      <c r="J378" s="92"/>
      <c r="K378" s="93"/>
      <c r="L378" s="94" t="s">
        <v>0</v>
      </c>
      <c r="M378" s="95"/>
      <c r="N378" s="15"/>
      <c r="O378" s="94" t="s">
        <v>1</v>
      </c>
      <c r="P378" s="96"/>
      <c r="Q378" s="96"/>
      <c r="R378" s="96"/>
      <c r="S378" s="96"/>
      <c r="T378" s="96"/>
      <c r="U378" s="96"/>
      <c r="V378" s="96"/>
      <c r="W378" s="95"/>
      <c r="X378" s="94" t="s">
        <v>2</v>
      </c>
      <c r="Y378" s="96"/>
      <c r="Z378" s="95"/>
      <c r="AA378" s="97" t="s">
        <v>3</v>
      </c>
      <c r="AB378" s="99" t="s">
        <v>4</v>
      </c>
      <c r="AC378" s="101" t="s">
        <v>5</v>
      </c>
      <c r="AD378" s="103" t="s">
        <v>793</v>
      </c>
    </row>
    <row r="379" spans="1:31" s="16" customFormat="1" ht="45" customHeight="1" thickBot="1">
      <c r="A379" s="17" t="s">
        <v>6</v>
      </c>
      <c r="B379" s="18" t="s">
        <v>7</v>
      </c>
      <c r="C379" s="18" t="s">
        <v>8</v>
      </c>
      <c r="D379" s="18" t="s">
        <v>9</v>
      </c>
      <c r="E379" s="18" t="s">
        <v>10</v>
      </c>
      <c r="F379" s="18" t="s">
        <v>11</v>
      </c>
      <c r="G379" s="18" t="s">
        <v>12</v>
      </c>
      <c r="H379" s="18" t="s">
        <v>13</v>
      </c>
      <c r="I379" s="33" t="s">
        <v>36</v>
      </c>
      <c r="J379" s="18" t="s">
        <v>0</v>
      </c>
      <c r="K379" s="18" t="s">
        <v>37</v>
      </c>
      <c r="L379" s="18" t="s">
        <v>14</v>
      </c>
      <c r="M379" s="18" t="s">
        <v>15</v>
      </c>
      <c r="N379" s="19" t="s">
        <v>16</v>
      </c>
      <c r="O379" s="18" t="s">
        <v>17</v>
      </c>
      <c r="P379" s="18" t="s">
        <v>18</v>
      </c>
      <c r="Q379" s="18" t="s">
        <v>19</v>
      </c>
      <c r="R379" s="18" t="s">
        <v>20</v>
      </c>
      <c r="S379" s="18" t="s">
        <v>21</v>
      </c>
      <c r="T379" s="18" t="s">
        <v>22</v>
      </c>
      <c r="U379" s="18" t="s">
        <v>23</v>
      </c>
      <c r="V379" s="20" t="s">
        <v>34</v>
      </c>
      <c r="W379" s="18" t="s">
        <v>25</v>
      </c>
      <c r="X379" s="18" t="s">
        <v>26</v>
      </c>
      <c r="Y379" s="18" t="s">
        <v>27</v>
      </c>
      <c r="Z379" s="18" t="s">
        <v>28</v>
      </c>
      <c r="AA379" s="98"/>
      <c r="AB379" s="100"/>
      <c r="AC379" s="102"/>
      <c r="AD379" s="104"/>
    </row>
    <row r="380" spans="1:31" s="25" customFormat="1" ht="25.5" customHeight="1">
      <c r="A380" s="21">
        <v>1</v>
      </c>
      <c r="B380" s="22">
        <f t="shared" ref="B380:B401" si="414">$A$1</f>
        <v>1</v>
      </c>
      <c r="C380" s="22">
        <v>20</v>
      </c>
      <c r="D380" s="22" t="s">
        <v>1022</v>
      </c>
      <c r="E380" s="22" t="s">
        <v>1079</v>
      </c>
      <c r="F380" s="22" t="s">
        <v>1101</v>
      </c>
      <c r="G380" s="22" t="s">
        <v>1102</v>
      </c>
      <c r="H380" s="22" t="s">
        <v>1082</v>
      </c>
      <c r="I380" s="32"/>
      <c r="J380" s="23">
        <f t="shared" ref="J380:J401" si="415">L380+M380</f>
        <v>1750</v>
      </c>
      <c r="K380" s="30" t="str">
        <f t="shared" ref="K380:K401" si="416">IF(OR(I380=0,J380=0),"",I380-J380)</f>
        <v/>
      </c>
      <c r="L380" s="23">
        <v>1750</v>
      </c>
      <c r="M380" s="23">
        <f t="shared" ref="M380:M401" si="417">SUBTOTAL(9,O380:W380)</f>
        <v>0</v>
      </c>
      <c r="N380" s="31">
        <f t="shared" ref="N380:N401" si="418">IF(L380="",0,M380/J380)</f>
        <v>0</v>
      </c>
      <c r="O380" s="23"/>
      <c r="P380" s="23"/>
      <c r="Q380" s="23"/>
      <c r="R380" s="23"/>
      <c r="S380" s="23"/>
      <c r="T380" s="23"/>
      <c r="U380" s="23"/>
      <c r="V380" s="23"/>
      <c r="W380" s="23"/>
      <c r="X380" s="24">
        <v>20170102</v>
      </c>
      <c r="Y380" s="22">
        <v>12</v>
      </c>
      <c r="Z380" s="22" t="s">
        <v>39</v>
      </c>
      <c r="AA380" s="22"/>
      <c r="AB380" s="22" t="str">
        <f t="shared" ref="AB380:AB401" si="419">IF(Z380="A","김연빈","타이손")</f>
        <v>김연빈</v>
      </c>
      <c r="AC380" s="45" t="s">
        <v>942</v>
      </c>
      <c r="AD380" s="47">
        <f t="shared" ref="AD380:AD401" si="420">IF(AE380=0,"",AE380)</f>
        <v>0.8</v>
      </c>
      <c r="AE380" s="48">
        <f t="shared" ref="AE380:AE401" si="421">IF(F380="",0,VLOOKUP(F380,제품피치,2))</f>
        <v>0.8</v>
      </c>
    </row>
    <row r="381" spans="1:31" s="25" customFormat="1" ht="25.5" customHeight="1">
      <c r="A381" s="21">
        <v>2</v>
      </c>
      <c r="B381" s="22">
        <f t="shared" si="414"/>
        <v>1</v>
      </c>
      <c r="C381" s="22">
        <v>20</v>
      </c>
      <c r="D381" s="22" t="s">
        <v>1022</v>
      </c>
      <c r="E381" s="22" t="s">
        <v>1079</v>
      </c>
      <c r="F381" s="22" t="s">
        <v>1101</v>
      </c>
      <c r="G381" s="22" t="s">
        <v>1102</v>
      </c>
      <c r="H381" s="22" t="s">
        <v>1082</v>
      </c>
      <c r="I381" s="32"/>
      <c r="J381" s="23">
        <f t="shared" si="415"/>
        <v>6370</v>
      </c>
      <c r="K381" s="30" t="str">
        <f t="shared" si="416"/>
        <v/>
      </c>
      <c r="L381" s="23">
        <v>6370</v>
      </c>
      <c r="M381" s="23">
        <f t="shared" si="417"/>
        <v>0</v>
      </c>
      <c r="N381" s="31">
        <f t="shared" si="418"/>
        <v>0</v>
      </c>
      <c r="O381" s="23"/>
      <c r="P381" s="23"/>
      <c r="Q381" s="23"/>
      <c r="R381" s="23"/>
      <c r="S381" s="23"/>
      <c r="T381" s="23"/>
      <c r="U381" s="23"/>
      <c r="V381" s="23"/>
      <c r="W381" s="23"/>
      <c r="X381" s="24">
        <v>20170102</v>
      </c>
      <c r="Y381" s="22">
        <v>12</v>
      </c>
      <c r="Z381" s="22" t="s">
        <v>38</v>
      </c>
      <c r="AA381" s="22"/>
      <c r="AB381" s="22" t="str">
        <f t="shared" si="419"/>
        <v>타이손</v>
      </c>
      <c r="AC381" s="45" t="s">
        <v>942</v>
      </c>
      <c r="AD381" s="47">
        <f t="shared" ref="AD381" si="422">IF(AE381=0,"",AE381)</f>
        <v>0.8</v>
      </c>
      <c r="AE381" s="48">
        <f t="shared" ref="AE381" si="423">IF(F381="",0,VLOOKUP(F381,제품피치,2))</f>
        <v>0.8</v>
      </c>
    </row>
    <row r="382" spans="1:31" s="25" customFormat="1" ht="25.5" customHeight="1">
      <c r="A382" s="21">
        <v>3</v>
      </c>
      <c r="B382" s="22">
        <f t="shared" si="414"/>
        <v>1</v>
      </c>
      <c r="C382" s="22">
        <v>20</v>
      </c>
      <c r="D382" s="22" t="s">
        <v>1022</v>
      </c>
      <c r="E382" s="22" t="s">
        <v>1079</v>
      </c>
      <c r="F382" s="22" t="s">
        <v>1101</v>
      </c>
      <c r="G382" s="22" t="s">
        <v>1102</v>
      </c>
      <c r="H382" s="22" t="s">
        <v>1082</v>
      </c>
      <c r="I382" s="32"/>
      <c r="J382" s="23">
        <f t="shared" si="415"/>
        <v>3150</v>
      </c>
      <c r="K382" s="30" t="str">
        <f t="shared" si="416"/>
        <v/>
      </c>
      <c r="L382" s="23">
        <v>3150</v>
      </c>
      <c r="M382" s="23">
        <f t="shared" si="417"/>
        <v>0</v>
      </c>
      <c r="N382" s="31">
        <f t="shared" si="418"/>
        <v>0</v>
      </c>
      <c r="O382" s="23"/>
      <c r="P382" s="23"/>
      <c r="Q382" s="23"/>
      <c r="R382" s="23"/>
      <c r="S382" s="23"/>
      <c r="T382" s="23"/>
      <c r="U382" s="23"/>
      <c r="V382" s="23"/>
      <c r="W382" s="23"/>
      <c r="X382" s="24">
        <v>20170103</v>
      </c>
      <c r="Y382" s="22">
        <v>12</v>
      </c>
      <c r="Z382" s="22" t="s">
        <v>39</v>
      </c>
      <c r="AA382" s="22"/>
      <c r="AB382" s="22" t="str">
        <f t="shared" si="419"/>
        <v>김연빈</v>
      </c>
      <c r="AC382" s="45" t="s">
        <v>942</v>
      </c>
      <c r="AD382" s="47">
        <f t="shared" ref="AD382" si="424">IF(AE382=0,"",AE382)</f>
        <v>0.8</v>
      </c>
      <c r="AE382" s="48">
        <f t="shared" ref="AE382" si="425">IF(F382="",0,VLOOKUP(F382,제품피치,2))</f>
        <v>0.8</v>
      </c>
    </row>
    <row r="383" spans="1:31" s="25" customFormat="1" ht="25.5" customHeight="1">
      <c r="A383" s="21">
        <v>4</v>
      </c>
      <c r="B383" s="22">
        <f t="shared" si="414"/>
        <v>1</v>
      </c>
      <c r="C383" s="22">
        <v>20</v>
      </c>
      <c r="D383" s="22" t="s">
        <v>1022</v>
      </c>
      <c r="E383" s="22" t="s">
        <v>1079</v>
      </c>
      <c r="F383" s="22" t="s">
        <v>1101</v>
      </c>
      <c r="G383" s="22" t="s">
        <v>1102</v>
      </c>
      <c r="H383" s="22" t="s">
        <v>1082</v>
      </c>
      <c r="I383" s="32"/>
      <c r="J383" s="23">
        <f t="shared" si="415"/>
        <v>4620</v>
      </c>
      <c r="K383" s="30" t="str">
        <f t="shared" si="416"/>
        <v/>
      </c>
      <c r="L383" s="23">
        <v>4620</v>
      </c>
      <c r="M383" s="23">
        <f t="shared" si="417"/>
        <v>0</v>
      </c>
      <c r="N383" s="31">
        <f t="shared" si="418"/>
        <v>0</v>
      </c>
      <c r="O383" s="23"/>
      <c r="P383" s="23"/>
      <c r="Q383" s="23"/>
      <c r="R383" s="23"/>
      <c r="S383" s="23"/>
      <c r="T383" s="23"/>
      <c r="U383" s="23"/>
      <c r="V383" s="23"/>
      <c r="W383" s="23"/>
      <c r="X383" s="24">
        <v>20170103</v>
      </c>
      <c r="Y383" s="22">
        <v>12</v>
      </c>
      <c r="Z383" s="22" t="s">
        <v>38</v>
      </c>
      <c r="AA383" s="22"/>
      <c r="AB383" s="22" t="str">
        <f t="shared" si="419"/>
        <v>타이손</v>
      </c>
      <c r="AC383" s="45" t="s">
        <v>942</v>
      </c>
      <c r="AD383" s="47">
        <f t="shared" ref="AD383" si="426">IF(AE383=0,"",AE383)</f>
        <v>0.8</v>
      </c>
      <c r="AE383" s="48">
        <f t="shared" ref="AE383" si="427">IF(F383="",0,VLOOKUP(F383,제품피치,2))</f>
        <v>0.8</v>
      </c>
    </row>
    <row r="384" spans="1:31" s="25" customFormat="1" ht="25.5" customHeight="1">
      <c r="A384" s="21">
        <v>5</v>
      </c>
      <c r="B384" s="22">
        <f t="shared" si="414"/>
        <v>1</v>
      </c>
      <c r="C384" s="22">
        <v>20</v>
      </c>
      <c r="D384" s="22" t="s">
        <v>1103</v>
      </c>
      <c r="E384" s="22" t="s">
        <v>1104</v>
      </c>
      <c r="F384" s="22" t="s">
        <v>1105</v>
      </c>
      <c r="G384" s="22" t="s">
        <v>1025</v>
      </c>
      <c r="H384" s="22" t="s">
        <v>1013</v>
      </c>
      <c r="I384" s="32"/>
      <c r="J384" s="23">
        <f t="shared" si="415"/>
        <v>731</v>
      </c>
      <c r="K384" s="30" t="str">
        <f t="shared" si="416"/>
        <v/>
      </c>
      <c r="L384" s="23">
        <v>724</v>
      </c>
      <c r="M384" s="23">
        <f t="shared" si="417"/>
        <v>7</v>
      </c>
      <c r="N384" s="31">
        <f t="shared" si="418"/>
        <v>9.575923392612859E-3</v>
      </c>
      <c r="O384" s="23"/>
      <c r="P384" s="23"/>
      <c r="Q384" s="23"/>
      <c r="R384" s="23"/>
      <c r="S384" s="23"/>
      <c r="T384" s="23">
        <v>7</v>
      </c>
      <c r="U384" s="23"/>
      <c r="V384" s="23"/>
      <c r="W384" s="23"/>
      <c r="X384" s="24">
        <v>20170104</v>
      </c>
      <c r="Y384" s="22">
        <v>7</v>
      </c>
      <c r="Z384" s="22" t="s">
        <v>38</v>
      </c>
      <c r="AA384" s="22"/>
      <c r="AB384" s="22" t="str">
        <f t="shared" si="419"/>
        <v>타이손</v>
      </c>
      <c r="AC384" s="45" t="s">
        <v>30</v>
      </c>
      <c r="AD384" s="47">
        <f t="shared" ref="AD384" si="428">IF(AE384=0,"",AE384)</f>
        <v>0.5</v>
      </c>
      <c r="AE384" s="48">
        <f t="shared" ref="AE384" si="429">IF(F384="",0,VLOOKUP(F384,제품피치,2))</f>
        <v>0.5</v>
      </c>
    </row>
    <row r="385" spans="1:31" s="25" customFormat="1" ht="25.5" customHeight="1">
      <c r="A385" s="21">
        <v>6</v>
      </c>
      <c r="B385" s="22">
        <f t="shared" si="414"/>
        <v>1</v>
      </c>
      <c r="C385" s="22">
        <v>20</v>
      </c>
      <c r="D385" s="22" t="s">
        <v>913</v>
      </c>
      <c r="E385" s="22" t="s">
        <v>891</v>
      </c>
      <c r="F385" s="22" t="s">
        <v>987</v>
      </c>
      <c r="G385" s="22" t="s">
        <v>941</v>
      </c>
      <c r="H385" s="22" t="s">
        <v>932</v>
      </c>
      <c r="I385" s="32"/>
      <c r="J385" s="23">
        <f t="shared" si="415"/>
        <v>906</v>
      </c>
      <c r="K385" s="30" t="str">
        <f t="shared" si="416"/>
        <v/>
      </c>
      <c r="L385" s="23">
        <v>906</v>
      </c>
      <c r="M385" s="23">
        <f t="shared" si="417"/>
        <v>0</v>
      </c>
      <c r="N385" s="31">
        <f t="shared" si="418"/>
        <v>0</v>
      </c>
      <c r="O385" s="23"/>
      <c r="P385" s="23"/>
      <c r="Q385" s="23"/>
      <c r="R385" s="23"/>
      <c r="S385" s="23"/>
      <c r="T385" s="23"/>
      <c r="U385" s="23"/>
      <c r="V385" s="23"/>
      <c r="W385" s="23"/>
      <c r="X385" s="24">
        <v>20170111</v>
      </c>
      <c r="Y385" s="22">
        <v>7</v>
      </c>
      <c r="Z385" s="22" t="s">
        <v>38</v>
      </c>
      <c r="AA385" s="22"/>
      <c r="AB385" s="22" t="str">
        <f t="shared" si="419"/>
        <v>타이손</v>
      </c>
      <c r="AC385" s="45" t="s">
        <v>942</v>
      </c>
      <c r="AD385" s="47">
        <f t="shared" si="420"/>
        <v>0.5</v>
      </c>
      <c r="AE385" s="48">
        <f t="shared" si="421"/>
        <v>0.5</v>
      </c>
    </row>
    <row r="386" spans="1:31" s="25" customFormat="1" ht="25.5" customHeight="1">
      <c r="A386" s="21">
        <v>7</v>
      </c>
      <c r="B386" s="22">
        <f t="shared" si="414"/>
        <v>1</v>
      </c>
      <c r="C386" s="22">
        <v>20</v>
      </c>
      <c r="D386" s="22" t="s">
        <v>913</v>
      </c>
      <c r="E386" s="22" t="s">
        <v>891</v>
      </c>
      <c r="F386" s="22" t="s">
        <v>987</v>
      </c>
      <c r="G386" s="22" t="s">
        <v>941</v>
      </c>
      <c r="H386" s="22" t="s">
        <v>932</v>
      </c>
      <c r="I386" s="32"/>
      <c r="J386" s="23">
        <f t="shared" si="415"/>
        <v>1800</v>
      </c>
      <c r="K386" s="30" t="str">
        <f t="shared" si="416"/>
        <v/>
      </c>
      <c r="L386" s="23">
        <v>1800</v>
      </c>
      <c r="M386" s="23">
        <f t="shared" si="417"/>
        <v>0</v>
      </c>
      <c r="N386" s="31">
        <f t="shared" si="418"/>
        <v>0</v>
      </c>
      <c r="O386" s="23"/>
      <c r="P386" s="23"/>
      <c r="Q386" s="23"/>
      <c r="R386" s="23"/>
      <c r="S386" s="23"/>
      <c r="T386" s="23"/>
      <c r="U386" s="23"/>
      <c r="V386" s="23"/>
      <c r="W386" s="23"/>
      <c r="X386" s="24">
        <v>20170113</v>
      </c>
      <c r="Y386" s="22">
        <v>7</v>
      </c>
      <c r="Z386" s="22" t="s">
        <v>38</v>
      </c>
      <c r="AA386" s="22"/>
      <c r="AB386" s="22" t="str">
        <f t="shared" si="419"/>
        <v>타이손</v>
      </c>
      <c r="AC386" s="45" t="s">
        <v>942</v>
      </c>
      <c r="AD386" s="47">
        <f t="shared" si="420"/>
        <v>0.5</v>
      </c>
      <c r="AE386" s="48">
        <f t="shared" si="421"/>
        <v>0.5</v>
      </c>
    </row>
    <row r="387" spans="1:31" s="25" customFormat="1" ht="25.5" customHeight="1">
      <c r="A387" s="21">
        <v>8</v>
      </c>
      <c r="B387" s="22">
        <f t="shared" si="414"/>
        <v>1</v>
      </c>
      <c r="C387" s="22">
        <v>20</v>
      </c>
      <c r="D387" s="22" t="s">
        <v>913</v>
      </c>
      <c r="E387" s="22" t="s">
        <v>899</v>
      </c>
      <c r="F387" s="22" t="s">
        <v>1094</v>
      </c>
      <c r="G387" s="22" t="s">
        <v>941</v>
      </c>
      <c r="H387" s="22" t="s">
        <v>932</v>
      </c>
      <c r="I387" s="32"/>
      <c r="J387" s="23">
        <f t="shared" si="415"/>
        <v>1077</v>
      </c>
      <c r="K387" s="30" t="str">
        <f t="shared" si="416"/>
        <v/>
      </c>
      <c r="L387" s="23">
        <v>945</v>
      </c>
      <c r="M387" s="23">
        <f t="shared" si="417"/>
        <v>132</v>
      </c>
      <c r="N387" s="31">
        <f t="shared" si="418"/>
        <v>0.12256267409470752</v>
      </c>
      <c r="O387" s="23">
        <v>121</v>
      </c>
      <c r="P387" s="23"/>
      <c r="Q387" s="23"/>
      <c r="R387" s="23"/>
      <c r="S387" s="23">
        <v>11</v>
      </c>
      <c r="T387" s="23"/>
      <c r="U387" s="23"/>
      <c r="V387" s="23"/>
      <c r="W387" s="23"/>
      <c r="X387" s="24">
        <v>20170116</v>
      </c>
      <c r="Y387" s="22">
        <v>4</v>
      </c>
      <c r="Z387" s="22" t="s">
        <v>38</v>
      </c>
      <c r="AA387" s="22"/>
      <c r="AB387" s="22" t="str">
        <f t="shared" si="419"/>
        <v>타이손</v>
      </c>
      <c r="AC387" s="45" t="s">
        <v>912</v>
      </c>
      <c r="AD387" s="47">
        <f t="shared" si="420"/>
        <v>0.4</v>
      </c>
      <c r="AE387" s="48">
        <f t="shared" si="421"/>
        <v>0.4</v>
      </c>
    </row>
    <row r="388" spans="1:31" s="25" customFormat="1" ht="25.5" customHeight="1">
      <c r="A388" s="21">
        <v>9</v>
      </c>
      <c r="B388" s="22">
        <f t="shared" si="414"/>
        <v>1</v>
      </c>
      <c r="C388" s="22">
        <v>20</v>
      </c>
      <c r="D388" s="22" t="s">
        <v>913</v>
      </c>
      <c r="E388" s="22" t="s">
        <v>891</v>
      </c>
      <c r="F388" s="22" t="s">
        <v>1047</v>
      </c>
      <c r="G388" s="22" t="s">
        <v>941</v>
      </c>
      <c r="H388" s="22" t="s">
        <v>932</v>
      </c>
      <c r="I388" s="32"/>
      <c r="J388" s="23">
        <f t="shared" si="415"/>
        <v>1900</v>
      </c>
      <c r="K388" s="30" t="str">
        <f t="shared" si="416"/>
        <v/>
      </c>
      <c r="L388" s="23">
        <v>1812</v>
      </c>
      <c r="M388" s="23">
        <f t="shared" si="417"/>
        <v>88</v>
      </c>
      <c r="N388" s="31">
        <f t="shared" si="418"/>
        <v>4.6315789473684213E-2</v>
      </c>
      <c r="O388" s="23">
        <v>49</v>
      </c>
      <c r="P388" s="23"/>
      <c r="Q388" s="23"/>
      <c r="R388" s="23"/>
      <c r="S388" s="23">
        <v>37</v>
      </c>
      <c r="T388" s="23">
        <v>2</v>
      </c>
      <c r="U388" s="23"/>
      <c r="V388" s="23"/>
      <c r="W388" s="23"/>
      <c r="X388" s="24">
        <v>20170118</v>
      </c>
      <c r="Y388" s="22">
        <v>7</v>
      </c>
      <c r="Z388" s="22" t="s">
        <v>39</v>
      </c>
      <c r="AA388" s="22"/>
      <c r="AB388" s="22" t="str">
        <f t="shared" si="419"/>
        <v>김연빈</v>
      </c>
      <c r="AC388" s="45" t="s">
        <v>30</v>
      </c>
      <c r="AD388" s="47" t="str">
        <f t="shared" ref="AD388" si="430">IF(AE388=0,"",AE388)</f>
        <v/>
      </c>
      <c r="AE388" s="48">
        <f t="shared" ref="AE388" si="431">IF(F388="",0,VLOOKUP(F388,제품피치,2))</f>
        <v>0</v>
      </c>
    </row>
    <row r="389" spans="1:31" s="25" customFormat="1" ht="25.5" customHeight="1">
      <c r="A389" s="21">
        <v>10</v>
      </c>
      <c r="B389" s="22">
        <f t="shared" si="414"/>
        <v>1</v>
      </c>
      <c r="C389" s="22">
        <v>20</v>
      </c>
      <c r="D389" s="22" t="s">
        <v>913</v>
      </c>
      <c r="E389" s="22" t="s">
        <v>903</v>
      </c>
      <c r="F389" s="22" t="s">
        <v>1095</v>
      </c>
      <c r="G389" s="22" t="s">
        <v>958</v>
      </c>
      <c r="H389" s="22" t="s">
        <v>932</v>
      </c>
      <c r="I389" s="32"/>
      <c r="J389" s="23">
        <f t="shared" si="415"/>
        <v>2770</v>
      </c>
      <c r="K389" s="30" t="str">
        <f t="shared" si="416"/>
        <v/>
      </c>
      <c r="L389" s="23">
        <v>2770</v>
      </c>
      <c r="M389" s="23">
        <f t="shared" si="417"/>
        <v>0</v>
      </c>
      <c r="N389" s="31">
        <f t="shared" si="418"/>
        <v>0</v>
      </c>
      <c r="O389" s="23"/>
      <c r="P389" s="23"/>
      <c r="Q389" s="23"/>
      <c r="R389" s="23"/>
      <c r="S389" s="23"/>
      <c r="T389" s="23"/>
      <c r="U389" s="23"/>
      <c r="V389" s="23"/>
      <c r="W389" s="23"/>
      <c r="X389" s="24">
        <v>20170119</v>
      </c>
      <c r="Y389" s="22">
        <v>1</v>
      </c>
      <c r="Z389" s="22" t="s">
        <v>39</v>
      </c>
      <c r="AA389" s="22"/>
      <c r="AB389" s="22" t="str">
        <f t="shared" si="419"/>
        <v>김연빈</v>
      </c>
      <c r="AC389" s="45" t="s">
        <v>942</v>
      </c>
      <c r="AD389" s="47">
        <f t="shared" si="420"/>
        <v>0.5</v>
      </c>
      <c r="AE389" s="48">
        <f t="shared" si="421"/>
        <v>0.5</v>
      </c>
    </row>
    <row r="390" spans="1:31" s="25" customFormat="1" ht="25.5" customHeight="1">
      <c r="A390" s="21">
        <v>11</v>
      </c>
      <c r="B390" s="22">
        <f t="shared" si="414"/>
        <v>1</v>
      </c>
      <c r="C390" s="22">
        <v>20</v>
      </c>
      <c r="D390" s="22" t="s">
        <v>913</v>
      </c>
      <c r="E390" s="22" t="s">
        <v>903</v>
      </c>
      <c r="F390" s="22" t="s">
        <v>1095</v>
      </c>
      <c r="G390" s="22" t="s">
        <v>958</v>
      </c>
      <c r="H390" s="22" t="s">
        <v>932</v>
      </c>
      <c r="I390" s="32"/>
      <c r="J390" s="23">
        <f t="shared" si="415"/>
        <v>4950</v>
      </c>
      <c r="K390" s="30" t="str">
        <f t="shared" si="416"/>
        <v/>
      </c>
      <c r="L390" s="23">
        <v>4950</v>
      </c>
      <c r="M390" s="23">
        <f t="shared" si="417"/>
        <v>0</v>
      </c>
      <c r="N390" s="31">
        <f t="shared" si="418"/>
        <v>0</v>
      </c>
      <c r="O390" s="23"/>
      <c r="P390" s="23"/>
      <c r="Q390" s="23"/>
      <c r="R390" s="23"/>
      <c r="S390" s="23"/>
      <c r="T390" s="23"/>
      <c r="U390" s="23"/>
      <c r="V390" s="23"/>
      <c r="W390" s="23"/>
      <c r="X390" s="24">
        <v>20170119</v>
      </c>
      <c r="Y390" s="22">
        <v>1</v>
      </c>
      <c r="Z390" s="22" t="s">
        <v>38</v>
      </c>
      <c r="AA390" s="22"/>
      <c r="AB390" s="22" t="str">
        <f t="shared" si="419"/>
        <v>타이손</v>
      </c>
      <c r="AC390" s="45" t="s">
        <v>942</v>
      </c>
      <c r="AD390" s="47">
        <f t="shared" si="420"/>
        <v>0.5</v>
      </c>
      <c r="AE390" s="48">
        <f t="shared" si="421"/>
        <v>0.5</v>
      </c>
    </row>
    <row r="391" spans="1:31" s="25" customFormat="1" ht="25.5" customHeight="1">
      <c r="A391" s="21">
        <v>12</v>
      </c>
      <c r="B391" s="22">
        <f t="shared" si="414"/>
        <v>1</v>
      </c>
      <c r="C391" s="22">
        <v>20</v>
      </c>
      <c r="D391" s="22" t="s">
        <v>913</v>
      </c>
      <c r="E391" s="22" t="s">
        <v>901</v>
      </c>
      <c r="F391" s="22" t="s">
        <v>1058</v>
      </c>
      <c r="G391" s="22" t="s">
        <v>941</v>
      </c>
      <c r="H391" s="22" t="s">
        <v>1013</v>
      </c>
      <c r="I391" s="32"/>
      <c r="J391" s="23">
        <f t="shared" si="415"/>
        <v>1730</v>
      </c>
      <c r="K391" s="30" t="str">
        <f t="shared" si="416"/>
        <v/>
      </c>
      <c r="L391" s="23">
        <v>1452</v>
      </c>
      <c r="M391" s="23">
        <f t="shared" si="417"/>
        <v>278</v>
      </c>
      <c r="N391" s="31">
        <f t="shared" si="418"/>
        <v>0.16069364161849711</v>
      </c>
      <c r="O391" s="23">
        <v>271</v>
      </c>
      <c r="P391" s="23"/>
      <c r="Q391" s="23"/>
      <c r="R391" s="23"/>
      <c r="S391" s="23"/>
      <c r="T391" s="23">
        <v>7</v>
      </c>
      <c r="U391" s="23"/>
      <c r="V391" s="23"/>
      <c r="W391" s="23"/>
      <c r="X391" s="24">
        <v>20170119</v>
      </c>
      <c r="Y391" s="22">
        <v>5</v>
      </c>
      <c r="Z391" s="22" t="s">
        <v>38</v>
      </c>
      <c r="AA391" s="22"/>
      <c r="AB391" s="22" t="str">
        <f t="shared" si="419"/>
        <v>타이손</v>
      </c>
      <c r="AC391" s="45" t="s">
        <v>912</v>
      </c>
      <c r="AD391" s="47">
        <f t="shared" ref="AD391" si="432">IF(AE391=0,"",AE391)</f>
        <v>0.4</v>
      </c>
      <c r="AE391" s="48">
        <f t="shared" ref="AE391" si="433">IF(F391="",0,VLOOKUP(F391,제품피치,2))</f>
        <v>0.4</v>
      </c>
    </row>
    <row r="392" spans="1:31" s="25" customFormat="1" ht="25.5" customHeight="1">
      <c r="A392" s="21">
        <v>13</v>
      </c>
      <c r="B392" s="22">
        <f t="shared" si="414"/>
        <v>1</v>
      </c>
      <c r="C392" s="22">
        <v>20</v>
      </c>
      <c r="D392" s="22" t="s">
        <v>913</v>
      </c>
      <c r="E392" s="22" t="s">
        <v>891</v>
      </c>
      <c r="F392" s="22" t="s">
        <v>1047</v>
      </c>
      <c r="G392" s="22" t="s">
        <v>941</v>
      </c>
      <c r="H392" s="22" t="s">
        <v>932</v>
      </c>
      <c r="I392" s="32"/>
      <c r="J392" s="23">
        <f t="shared" si="415"/>
        <v>428</v>
      </c>
      <c r="K392" s="30" t="str">
        <f t="shared" si="416"/>
        <v/>
      </c>
      <c r="L392" s="23">
        <v>400</v>
      </c>
      <c r="M392" s="23">
        <f t="shared" si="417"/>
        <v>28</v>
      </c>
      <c r="N392" s="31">
        <f t="shared" si="418"/>
        <v>6.5420560747663545E-2</v>
      </c>
      <c r="O392" s="23">
        <v>21</v>
      </c>
      <c r="P392" s="23"/>
      <c r="Q392" s="23"/>
      <c r="R392" s="23"/>
      <c r="S392" s="23">
        <v>7</v>
      </c>
      <c r="T392" s="23"/>
      <c r="U392" s="23"/>
      <c r="V392" s="23"/>
      <c r="W392" s="23"/>
      <c r="X392" s="24">
        <v>20170119</v>
      </c>
      <c r="Y392" s="22">
        <v>7</v>
      </c>
      <c r="Z392" s="22" t="s">
        <v>39</v>
      </c>
      <c r="AA392" s="22"/>
      <c r="AB392" s="22" t="str">
        <f t="shared" si="419"/>
        <v>김연빈</v>
      </c>
      <c r="AC392" s="45" t="s">
        <v>30</v>
      </c>
      <c r="AD392" s="47" t="str">
        <f t="shared" ref="AD392" si="434">IF(AE392=0,"",AE392)</f>
        <v/>
      </c>
      <c r="AE392" s="48">
        <f t="shared" ref="AE392" si="435">IF(F392="",0,VLOOKUP(F392,제품피치,2))</f>
        <v>0</v>
      </c>
    </row>
    <row r="393" spans="1:31" s="25" customFormat="1" ht="25.5" customHeight="1">
      <c r="A393" s="21">
        <v>14</v>
      </c>
      <c r="B393" s="22">
        <f t="shared" si="414"/>
        <v>1</v>
      </c>
      <c r="C393" s="22">
        <v>20</v>
      </c>
      <c r="D393" s="22" t="s">
        <v>913</v>
      </c>
      <c r="E393" s="22" t="s">
        <v>891</v>
      </c>
      <c r="F393" s="22" t="s">
        <v>1047</v>
      </c>
      <c r="G393" s="22" t="s">
        <v>941</v>
      </c>
      <c r="H393" s="22" t="s">
        <v>932</v>
      </c>
      <c r="I393" s="32"/>
      <c r="J393" s="23">
        <f t="shared" si="415"/>
        <v>456</v>
      </c>
      <c r="K393" s="30" t="str">
        <f t="shared" si="416"/>
        <v/>
      </c>
      <c r="L393" s="23">
        <v>432</v>
      </c>
      <c r="M393" s="23">
        <f t="shared" si="417"/>
        <v>24</v>
      </c>
      <c r="N393" s="31">
        <f t="shared" si="418"/>
        <v>5.2631578947368418E-2</v>
      </c>
      <c r="O393" s="23">
        <v>19</v>
      </c>
      <c r="P393" s="23"/>
      <c r="Q393" s="23"/>
      <c r="R393" s="23"/>
      <c r="S393" s="23">
        <v>5</v>
      </c>
      <c r="T393" s="23"/>
      <c r="U393" s="23"/>
      <c r="V393" s="23"/>
      <c r="W393" s="23"/>
      <c r="X393" s="24">
        <v>20170119</v>
      </c>
      <c r="Y393" s="22">
        <v>7</v>
      </c>
      <c r="Z393" s="22" t="s">
        <v>38</v>
      </c>
      <c r="AA393" s="22"/>
      <c r="AB393" s="22" t="str">
        <f t="shared" si="419"/>
        <v>타이손</v>
      </c>
      <c r="AC393" s="45" t="s">
        <v>30</v>
      </c>
      <c r="AD393" s="47" t="str">
        <f t="shared" ref="AD393" si="436">IF(AE393=0,"",AE393)</f>
        <v/>
      </c>
      <c r="AE393" s="48">
        <f t="shared" ref="AE393" si="437">IF(F393="",0,VLOOKUP(F393,제품피치,2))</f>
        <v>0</v>
      </c>
    </row>
    <row r="394" spans="1:31" s="25" customFormat="1" ht="25.5" customHeight="1">
      <c r="A394" s="21">
        <v>15</v>
      </c>
      <c r="B394" s="22">
        <f t="shared" si="414"/>
        <v>1</v>
      </c>
      <c r="C394" s="22">
        <v>20</v>
      </c>
      <c r="D394" s="22" t="s">
        <v>913</v>
      </c>
      <c r="E394" s="22" t="s">
        <v>901</v>
      </c>
      <c r="F394" s="22" t="s">
        <v>1060</v>
      </c>
      <c r="G394" s="22">
        <v>7301</v>
      </c>
      <c r="H394" s="22" t="s">
        <v>1013</v>
      </c>
      <c r="I394" s="32"/>
      <c r="J394" s="23">
        <f t="shared" si="415"/>
        <v>1350</v>
      </c>
      <c r="K394" s="30" t="str">
        <f t="shared" si="416"/>
        <v/>
      </c>
      <c r="L394" s="23">
        <v>1333</v>
      </c>
      <c r="M394" s="23">
        <f t="shared" si="417"/>
        <v>17</v>
      </c>
      <c r="N394" s="31">
        <f t="shared" si="418"/>
        <v>1.2592592592592593E-2</v>
      </c>
      <c r="O394" s="23">
        <v>12</v>
      </c>
      <c r="P394" s="23"/>
      <c r="Q394" s="23"/>
      <c r="R394" s="23"/>
      <c r="S394" s="23">
        <v>5</v>
      </c>
      <c r="T394" s="23"/>
      <c r="U394" s="23"/>
      <c r="V394" s="23"/>
      <c r="W394" s="23"/>
      <c r="X394" s="24">
        <v>20170119</v>
      </c>
      <c r="Y394" s="22">
        <v>11</v>
      </c>
      <c r="Z394" s="22" t="s">
        <v>39</v>
      </c>
      <c r="AA394" s="22"/>
      <c r="AB394" s="22" t="str">
        <f t="shared" si="419"/>
        <v>김연빈</v>
      </c>
      <c r="AC394" s="45" t="s">
        <v>912</v>
      </c>
      <c r="AD394" s="47" t="str">
        <f t="shared" ref="AD394" si="438">IF(AE394=0,"",AE394)</f>
        <v/>
      </c>
      <c r="AE394" s="48">
        <f t="shared" ref="AE394" si="439">IF(F394="",0,VLOOKUP(F394,제품피치,2))</f>
        <v>0</v>
      </c>
    </row>
    <row r="395" spans="1:31" s="25" customFormat="1" ht="25.5" customHeight="1">
      <c r="A395" s="21">
        <v>16</v>
      </c>
      <c r="B395" s="22">
        <f t="shared" si="414"/>
        <v>1</v>
      </c>
      <c r="C395" s="22">
        <v>20</v>
      </c>
      <c r="D395" s="22" t="s">
        <v>913</v>
      </c>
      <c r="E395" s="22" t="s">
        <v>901</v>
      </c>
      <c r="F395" s="22" t="s">
        <v>1060</v>
      </c>
      <c r="G395" s="22">
        <v>7301</v>
      </c>
      <c r="H395" s="22" t="s">
        <v>1013</v>
      </c>
      <c r="I395" s="32"/>
      <c r="J395" s="23">
        <f t="shared" si="415"/>
        <v>2857</v>
      </c>
      <c r="K395" s="30" t="str">
        <f t="shared" si="416"/>
        <v/>
      </c>
      <c r="L395" s="23">
        <v>2837</v>
      </c>
      <c r="M395" s="23">
        <f t="shared" si="417"/>
        <v>20</v>
      </c>
      <c r="N395" s="31">
        <f t="shared" si="418"/>
        <v>7.0003500175008747E-3</v>
      </c>
      <c r="O395" s="23">
        <v>3</v>
      </c>
      <c r="P395" s="23"/>
      <c r="Q395" s="23"/>
      <c r="R395" s="23"/>
      <c r="S395" s="23">
        <v>17</v>
      </c>
      <c r="T395" s="23"/>
      <c r="U395" s="23"/>
      <c r="V395" s="23"/>
      <c r="W395" s="23"/>
      <c r="X395" s="24">
        <v>20170119</v>
      </c>
      <c r="Y395" s="22">
        <v>11</v>
      </c>
      <c r="Z395" s="22" t="s">
        <v>38</v>
      </c>
      <c r="AA395" s="22"/>
      <c r="AB395" s="22" t="str">
        <f t="shared" si="419"/>
        <v>타이손</v>
      </c>
      <c r="AC395" s="45" t="s">
        <v>912</v>
      </c>
      <c r="AD395" s="47" t="str">
        <f t="shared" si="420"/>
        <v/>
      </c>
      <c r="AE395" s="48">
        <f t="shared" si="421"/>
        <v>0</v>
      </c>
    </row>
    <row r="396" spans="1:31" s="25" customFormat="1" ht="25.5" customHeight="1">
      <c r="A396" s="21">
        <v>17</v>
      </c>
      <c r="B396" s="22">
        <f t="shared" si="414"/>
        <v>1</v>
      </c>
      <c r="C396" s="22">
        <v>20</v>
      </c>
      <c r="D396" s="22" t="s">
        <v>913</v>
      </c>
      <c r="E396" s="22" t="s">
        <v>892</v>
      </c>
      <c r="F396" s="22" t="s">
        <v>1054</v>
      </c>
      <c r="G396" s="22" t="s">
        <v>965</v>
      </c>
      <c r="H396" s="22" t="s">
        <v>932</v>
      </c>
      <c r="I396" s="32"/>
      <c r="J396" s="23">
        <f t="shared" si="415"/>
        <v>1321</v>
      </c>
      <c r="K396" s="30" t="str">
        <f t="shared" si="416"/>
        <v/>
      </c>
      <c r="L396" s="23">
        <v>1266</v>
      </c>
      <c r="M396" s="23">
        <f t="shared" si="417"/>
        <v>55</v>
      </c>
      <c r="N396" s="31">
        <f t="shared" si="418"/>
        <v>4.1635124905374715E-2</v>
      </c>
      <c r="O396" s="23"/>
      <c r="P396" s="23"/>
      <c r="Q396" s="23"/>
      <c r="R396" s="23"/>
      <c r="S396" s="23">
        <v>34</v>
      </c>
      <c r="T396" s="23">
        <v>21</v>
      </c>
      <c r="U396" s="23"/>
      <c r="V396" s="23"/>
      <c r="W396" s="23"/>
      <c r="X396" s="24">
        <v>20170119</v>
      </c>
      <c r="Y396" s="22">
        <v>13</v>
      </c>
      <c r="Z396" s="22" t="s">
        <v>39</v>
      </c>
      <c r="AA396" s="22"/>
      <c r="AB396" s="22" t="str">
        <f t="shared" si="419"/>
        <v>김연빈</v>
      </c>
      <c r="AC396" s="45" t="s">
        <v>30</v>
      </c>
      <c r="AD396" s="47" t="str">
        <f t="shared" ref="AD396:AD397" si="440">IF(AE396=0,"",AE396)</f>
        <v/>
      </c>
      <c r="AE396" s="48">
        <f t="shared" ref="AE396:AE397" si="441">IF(F396="",0,VLOOKUP(F396,제품피치,2))</f>
        <v>0</v>
      </c>
    </row>
    <row r="397" spans="1:31" s="25" customFormat="1" ht="25.5" customHeight="1">
      <c r="A397" s="21">
        <v>18</v>
      </c>
      <c r="B397" s="22">
        <f t="shared" si="414"/>
        <v>1</v>
      </c>
      <c r="C397" s="22">
        <v>20</v>
      </c>
      <c r="D397" s="22" t="s">
        <v>913</v>
      </c>
      <c r="E397" s="22" t="s">
        <v>892</v>
      </c>
      <c r="F397" s="22" t="s">
        <v>1054</v>
      </c>
      <c r="G397" s="22" t="s">
        <v>965</v>
      </c>
      <c r="H397" s="22" t="s">
        <v>932</v>
      </c>
      <c r="I397" s="32"/>
      <c r="J397" s="23">
        <f t="shared" si="415"/>
        <v>2468</v>
      </c>
      <c r="K397" s="30" t="str">
        <f t="shared" si="416"/>
        <v/>
      </c>
      <c r="L397" s="23">
        <v>2400</v>
      </c>
      <c r="M397" s="23">
        <f t="shared" si="417"/>
        <v>68</v>
      </c>
      <c r="N397" s="31">
        <f t="shared" si="418"/>
        <v>2.7552674230145867E-2</v>
      </c>
      <c r="O397" s="23"/>
      <c r="P397" s="23"/>
      <c r="Q397" s="23"/>
      <c r="R397" s="23"/>
      <c r="S397" s="23">
        <v>19</v>
      </c>
      <c r="T397" s="23">
        <v>49</v>
      </c>
      <c r="U397" s="23"/>
      <c r="V397" s="23"/>
      <c r="W397" s="23"/>
      <c r="X397" s="24">
        <v>20170119</v>
      </c>
      <c r="Y397" s="22">
        <v>13</v>
      </c>
      <c r="Z397" s="22" t="s">
        <v>38</v>
      </c>
      <c r="AA397" s="22"/>
      <c r="AB397" s="22" t="str">
        <f t="shared" si="419"/>
        <v>타이손</v>
      </c>
      <c r="AC397" s="45" t="s">
        <v>30</v>
      </c>
      <c r="AD397" s="47" t="str">
        <f t="shared" si="440"/>
        <v/>
      </c>
      <c r="AE397" s="48">
        <f t="shared" si="441"/>
        <v>0</v>
      </c>
    </row>
    <row r="398" spans="1:31" s="25" customFormat="1" ht="25.5" customHeight="1">
      <c r="A398" s="21">
        <v>19</v>
      </c>
      <c r="B398" s="22">
        <f t="shared" si="414"/>
        <v>1</v>
      </c>
      <c r="C398" s="22">
        <v>20</v>
      </c>
      <c r="D398" s="22" t="s">
        <v>913</v>
      </c>
      <c r="E398" s="22" t="s">
        <v>936</v>
      </c>
      <c r="F398" s="22" t="s">
        <v>1019</v>
      </c>
      <c r="G398" s="22" t="s">
        <v>938</v>
      </c>
      <c r="H398" s="22" t="s">
        <v>932</v>
      </c>
      <c r="I398" s="32"/>
      <c r="J398" s="23">
        <f t="shared" si="415"/>
        <v>17269</v>
      </c>
      <c r="K398" s="30" t="str">
        <f t="shared" si="416"/>
        <v/>
      </c>
      <c r="L398" s="23">
        <v>17140</v>
      </c>
      <c r="M398" s="23">
        <f t="shared" si="417"/>
        <v>129</v>
      </c>
      <c r="N398" s="31">
        <f t="shared" si="418"/>
        <v>7.4700330071225899E-3</v>
      </c>
      <c r="O398" s="23">
        <v>129</v>
      </c>
      <c r="P398" s="23"/>
      <c r="Q398" s="23"/>
      <c r="R398" s="23"/>
      <c r="S398" s="23"/>
      <c r="T398" s="23"/>
      <c r="U398" s="23"/>
      <c r="V398" s="23"/>
      <c r="W398" s="23"/>
      <c r="X398" s="24">
        <v>20170120</v>
      </c>
      <c r="Y398" s="22">
        <v>5</v>
      </c>
      <c r="Z398" s="22" t="s">
        <v>39</v>
      </c>
      <c r="AA398" s="22"/>
      <c r="AB398" s="22" t="str">
        <f t="shared" si="419"/>
        <v>김연빈</v>
      </c>
      <c r="AC398" s="45" t="s">
        <v>41</v>
      </c>
      <c r="AD398" s="47">
        <f t="shared" ref="AD398" si="442">IF(AE398=0,"",AE398)</f>
        <v>0.5</v>
      </c>
      <c r="AE398" s="48">
        <f t="shared" ref="AE398" si="443">IF(F398="",0,VLOOKUP(F398,제품피치,2))</f>
        <v>0.5</v>
      </c>
    </row>
    <row r="399" spans="1:31" s="25" customFormat="1" ht="25.5" customHeight="1">
      <c r="A399" s="21">
        <v>20</v>
      </c>
      <c r="B399" s="22">
        <f t="shared" si="414"/>
        <v>1</v>
      </c>
      <c r="C399" s="22">
        <v>20</v>
      </c>
      <c r="D399" s="22" t="s">
        <v>913</v>
      </c>
      <c r="E399" s="22" t="s">
        <v>936</v>
      </c>
      <c r="F399" s="22" t="s">
        <v>1019</v>
      </c>
      <c r="G399" s="22" t="s">
        <v>938</v>
      </c>
      <c r="H399" s="22" t="s">
        <v>932</v>
      </c>
      <c r="I399" s="32"/>
      <c r="J399" s="23">
        <f t="shared" si="415"/>
        <v>9733</v>
      </c>
      <c r="K399" s="30" t="str">
        <f t="shared" si="416"/>
        <v/>
      </c>
      <c r="L399" s="23">
        <v>9650</v>
      </c>
      <c r="M399" s="23">
        <f t="shared" si="417"/>
        <v>83</v>
      </c>
      <c r="N399" s="31">
        <f t="shared" si="418"/>
        <v>8.5276893044282341E-3</v>
      </c>
      <c r="O399" s="23">
        <v>83</v>
      </c>
      <c r="P399" s="23"/>
      <c r="Q399" s="23"/>
      <c r="R399" s="23"/>
      <c r="S399" s="23"/>
      <c r="T399" s="23"/>
      <c r="U399" s="23"/>
      <c r="V399" s="23"/>
      <c r="W399" s="23"/>
      <c r="X399" s="24">
        <v>20170120</v>
      </c>
      <c r="Y399" s="22">
        <v>5</v>
      </c>
      <c r="Z399" s="22" t="s">
        <v>38</v>
      </c>
      <c r="AA399" s="22"/>
      <c r="AB399" s="22" t="str">
        <f t="shared" si="419"/>
        <v>타이손</v>
      </c>
      <c r="AC399" s="45" t="s">
        <v>41</v>
      </c>
      <c r="AD399" s="47">
        <f t="shared" si="420"/>
        <v>0.5</v>
      </c>
      <c r="AE399" s="48">
        <f t="shared" si="421"/>
        <v>0.5</v>
      </c>
    </row>
    <row r="400" spans="1:31" s="25" customFormat="1" ht="25.5" customHeight="1">
      <c r="A400" s="21">
        <v>21</v>
      </c>
      <c r="B400" s="22">
        <f t="shared" si="414"/>
        <v>1</v>
      </c>
      <c r="C400" s="22">
        <v>20</v>
      </c>
      <c r="D400" s="22" t="s">
        <v>924</v>
      </c>
      <c r="E400" s="22" t="s">
        <v>1106</v>
      </c>
      <c r="F400" s="22" t="s">
        <v>1107</v>
      </c>
      <c r="G400" s="22" t="s">
        <v>1108</v>
      </c>
      <c r="H400" s="22" t="s">
        <v>932</v>
      </c>
      <c r="I400" s="32"/>
      <c r="J400" s="23">
        <f t="shared" si="415"/>
        <v>3033</v>
      </c>
      <c r="K400" s="30" t="str">
        <f t="shared" si="416"/>
        <v/>
      </c>
      <c r="L400" s="23">
        <v>3000</v>
      </c>
      <c r="M400" s="23">
        <f t="shared" si="417"/>
        <v>33</v>
      </c>
      <c r="N400" s="31">
        <f t="shared" si="418"/>
        <v>1.0880316518298714E-2</v>
      </c>
      <c r="O400" s="23">
        <v>12</v>
      </c>
      <c r="P400" s="23"/>
      <c r="Q400" s="23"/>
      <c r="R400" s="23"/>
      <c r="S400" s="23">
        <v>21</v>
      </c>
      <c r="T400" s="23"/>
      <c r="U400" s="23"/>
      <c r="V400" s="23"/>
      <c r="W400" s="23"/>
      <c r="X400" s="24">
        <v>20170120</v>
      </c>
      <c r="Y400" s="22">
        <v>8</v>
      </c>
      <c r="Z400" s="22" t="s">
        <v>38</v>
      </c>
      <c r="AA400" s="22"/>
      <c r="AB400" s="22" t="str">
        <f t="shared" si="419"/>
        <v>타이손</v>
      </c>
      <c r="AC400" s="45" t="s">
        <v>923</v>
      </c>
      <c r="AD400" s="47" t="str">
        <f t="shared" ref="AD400" si="444">IF(AE400=0,"",AE400)</f>
        <v/>
      </c>
      <c r="AE400" s="48">
        <f t="shared" ref="AE400" si="445">IF(F400="",0,VLOOKUP(F400,제품피치,2))</f>
        <v>0</v>
      </c>
    </row>
    <row r="401" spans="1:31" s="25" customFormat="1" ht="25.5" customHeight="1" thickBot="1">
      <c r="A401" s="21">
        <v>22</v>
      </c>
      <c r="B401" s="22">
        <f t="shared" si="414"/>
        <v>1</v>
      </c>
      <c r="C401" s="22">
        <v>20</v>
      </c>
      <c r="D401" s="22" t="s">
        <v>913</v>
      </c>
      <c r="E401" s="22" t="s">
        <v>892</v>
      </c>
      <c r="F401" s="22" t="s">
        <v>1054</v>
      </c>
      <c r="G401" s="22" t="s">
        <v>965</v>
      </c>
      <c r="H401" s="22" t="s">
        <v>932</v>
      </c>
      <c r="I401" s="32"/>
      <c r="J401" s="23">
        <f t="shared" si="415"/>
        <v>1243</v>
      </c>
      <c r="K401" s="30" t="str">
        <f t="shared" si="416"/>
        <v/>
      </c>
      <c r="L401" s="23">
        <v>1180</v>
      </c>
      <c r="M401" s="23">
        <f t="shared" si="417"/>
        <v>63</v>
      </c>
      <c r="N401" s="31">
        <f t="shared" si="418"/>
        <v>5.0683829444891394E-2</v>
      </c>
      <c r="O401" s="23">
        <v>21</v>
      </c>
      <c r="P401" s="23"/>
      <c r="Q401" s="23"/>
      <c r="R401" s="23"/>
      <c r="S401" s="23">
        <v>42</v>
      </c>
      <c r="T401" s="23"/>
      <c r="U401" s="23"/>
      <c r="V401" s="23"/>
      <c r="W401" s="23"/>
      <c r="X401" s="24">
        <v>20170120</v>
      </c>
      <c r="Y401" s="22">
        <v>13</v>
      </c>
      <c r="Z401" s="22" t="s">
        <v>39</v>
      </c>
      <c r="AA401" s="22"/>
      <c r="AB401" s="22" t="str">
        <f t="shared" si="419"/>
        <v>김연빈</v>
      </c>
      <c r="AC401" s="45" t="s">
        <v>923</v>
      </c>
      <c r="AD401" s="47" t="str">
        <f t="shared" si="420"/>
        <v/>
      </c>
      <c r="AE401" s="48">
        <f t="shared" si="421"/>
        <v>0</v>
      </c>
    </row>
    <row r="402" spans="1:31" s="27" customFormat="1" ht="21" customHeight="1" thickTop="1">
      <c r="A402" s="81" t="s">
        <v>32</v>
      </c>
      <c r="B402" s="82"/>
      <c r="C402" s="82"/>
      <c r="D402" s="82"/>
      <c r="E402" s="82"/>
      <c r="F402" s="82"/>
      <c r="G402" s="82"/>
      <c r="H402" s="58"/>
      <c r="I402" s="85">
        <f>SUM(I380:I401)</f>
        <v>0</v>
      </c>
      <c r="J402" s="85">
        <f>SUM(J380:J401)</f>
        <v>71912</v>
      </c>
      <c r="K402" s="85">
        <f>SUM(K380:K401)</f>
        <v>0</v>
      </c>
      <c r="L402" s="85">
        <f>SUM(L380:L401)</f>
        <v>70887</v>
      </c>
      <c r="M402" s="85">
        <f>SUM(M380:M401)</f>
        <v>1025</v>
      </c>
      <c r="N402" s="87">
        <f>M402/J402</f>
        <v>1.4253532094782513E-2</v>
      </c>
      <c r="O402" s="26">
        <f t="shared" ref="O402:W402" si="446">SUM( O380:O401)</f>
        <v>741</v>
      </c>
      <c r="P402" s="26">
        <f t="shared" si="446"/>
        <v>0</v>
      </c>
      <c r="Q402" s="26">
        <f t="shared" si="446"/>
        <v>0</v>
      </c>
      <c r="R402" s="26">
        <f t="shared" si="446"/>
        <v>0</v>
      </c>
      <c r="S402" s="26">
        <f t="shared" si="446"/>
        <v>198</v>
      </c>
      <c r="T402" s="26">
        <f t="shared" si="446"/>
        <v>86</v>
      </c>
      <c r="U402" s="26">
        <f t="shared" si="446"/>
        <v>0</v>
      </c>
      <c r="V402" s="26">
        <f t="shared" si="446"/>
        <v>0</v>
      </c>
      <c r="W402" s="26">
        <f t="shared" si="446"/>
        <v>0</v>
      </c>
      <c r="X402" s="88"/>
      <c r="Y402" s="82"/>
      <c r="Z402" s="58"/>
      <c r="AA402" s="89"/>
      <c r="AB402" s="57"/>
      <c r="AC402" s="58"/>
      <c r="AD402" s="61"/>
      <c r="AE402" s="25"/>
    </row>
    <row r="403" spans="1:31" s="27" customFormat="1" ht="20.25">
      <c r="A403" s="83"/>
      <c r="B403" s="84"/>
      <c r="C403" s="84"/>
      <c r="D403" s="84"/>
      <c r="E403" s="84"/>
      <c r="F403" s="84"/>
      <c r="G403" s="84"/>
      <c r="H403" s="60"/>
      <c r="I403" s="86"/>
      <c r="J403" s="86"/>
      <c r="K403" s="86"/>
      <c r="L403" s="86"/>
      <c r="M403" s="86"/>
      <c r="N403" s="86"/>
      <c r="O403" s="55">
        <f t="shared" ref="O403:W403" si="447">IFERROR(O402/$M402,"")</f>
        <v>0.72292682926829266</v>
      </c>
      <c r="P403" s="55">
        <f t="shared" si="447"/>
        <v>0</v>
      </c>
      <c r="Q403" s="55">
        <f t="shared" si="447"/>
        <v>0</v>
      </c>
      <c r="R403" s="55">
        <f t="shared" si="447"/>
        <v>0</v>
      </c>
      <c r="S403" s="55">
        <f t="shared" si="447"/>
        <v>0.19317073170731708</v>
      </c>
      <c r="T403" s="55">
        <f t="shared" si="447"/>
        <v>8.3902439024390249E-2</v>
      </c>
      <c r="U403" s="55">
        <f t="shared" si="447"/>
        <v>0</v>
      </c>
      <c r="V403" s="55">
        <f t="shared" si="447"/>
        <v>0</v>
      </c>
      <c r="W403" s="55">
        <f t="shared" si="447"/>
        <v>0</v>
      </c>
      <c r="X403" s="59"/>
      <c r="Y403" s="84"/>
      <c r="Z403" s="60"/>
      <c r="AA403" s="86"/>
      <c r="AB403" s="59"/>
      <c r="AC403" s="60"/>
      <c r="AD403" s="62"/>
      <c r="AE403" s="25"/>
    </row>
    <row r="404" spans="1:31" s="28" customFormat="1" ht="10.5" customHeight="1" thickBot="1">
      <c r="A404" s="63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5"/>
      <c r="AE404" s="25"/>
    </row>
    <row r="405" spans="1:31" s="28" customFormat="1" ht="24.75" customHeight="1">
      <c r="A405" s="66" t="s">
        <v>33</v>
      </c>
      <c r="B405" s="67"/>
      <c r="C405" s="68"/>
      <c r="D405" s="75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76"/>
      <c r="AE405" s="25"/>
    </row>
    <row r="406" spans="1:31" s="28" customFormat="1" ht="24.75" customHeight="1">
      <c r="A406" s="69"/>
      <c r="B406" s="70"/>
      <c r="C406" s="71"/>
      <c r="D406" s="77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8"/>
      <c r="AE406" s="16"/>
    </row>
    <row r="407" spans="1:31" s="28" customFormat="1" ht="24.75" customHeight="1">
      <c r="A407" s="69"/>
      <c r="B407" s="70"/>
      <c r="C407" s="71"/>
      <c r="D407" s="77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8"/>
      <c r="AE407" s="16"/>
    </row>
    <row r="408" spans="1:31" s="28" customFormat="1" ht="24.75" customHeight="1">
      <c r="A408" s="69"/>
      <c r="B408" s="70"/>
      <c r="C408" s="71"/>
      <c r="D408" s="77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8"/>
      <c r="AE408" s="16"/>
    </row>
    <row r="409" spans="1:31" s="28" customFormat="1" ht="24.75" customHeight="1">
      <c r="A409" s="69"/>
      <c r="B409" s="70"/>
      <c r="C409" s="71"/>
      <c r="D409" s="77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8"/>
      <c r="AE409" s="16"/>
    </row>
    <row r="410" spans="1:31" ht="24.75" customHeight="1" thickBot="1">
      <c r="A410" s="72"/>
      <c r="B410" s="73"/>
      <c r="C410" s="74"/>
      <c r="D410" s="79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80"/>
    </row>
    <row r="411" spans="1:31" ht="17.25" thickBot="1"/>
    <row r="412" spans="1:31" s="16" customFormat="1" ht="33" customHeight="1">
      <c r="A412" s="90">
        <v>1</v>
      </c>
      <c r="B412" s="91"/>
      <c r="C412" s="91"/>
      <c r="D412" s="91"/>
      <c r="E412" s="91"/>
      <c r="F412" s="92" t="s">
        <v>40</v>
      </c>
      <c r="G412" s="92"/>
      <c r="H412" s="92"/>
      <c r="I412" s="92"/>
      <c r="J412" s="92"/>
      <c r="K412" s="93"/>
      <c r="L412" s="94" t="s">
        <v>0</v>
      </c>
      <c r="M412" s="95"/>
      <c r="N412" s="15"/>
      <c r="O412" s="94" t="s">
        <v>1</v>
      </c>
      <c r="P412" s="96"/>
      <c r="Q412" s="96"/>
      <c r="R412" s="96"/>
      <c r="S412" s="96"/>
      <c r="T412" s="96"/>
      <c r="U412" s="96"/>
      <c r="V412" s="96"/>
      <c r="W412" s="95"/>
      <c r="X412" s="94" t="s">
        <v>2</v>
      </c>
      <c r="Y412" s="96"/>
      <c r="Z412" s="95"/>
      <c r="AA412" s="97" t="s">
        <v>3</v>
      </c>
      <c r="AB412" s="99" t="s">
        <v>4</v>
      </c>
      <c r="AC412" s="101" t="s">
        <v>5</v>
      </c>
      <c r="AD412" s="103" t="s">
        <v>793</v>
      </c>
    </row>
    <row r="413" spans="1:31" s="16" customFormat="1" ht="45" customHeight="1" thickBot="1">
      <c r="A413" s="17" t="s">
        <v>6</v>
      </c>
      <c r="B413" s="18" t="s">
        <v>7</v>
      </c>
      <c r="C413" s="18" t="s">
        <v>8</v>
      </c>
      <c r="D413" s="18" t="s">
        <v>9</v>
      </c>
      <c r="E413" s="18" t="s">
        <v>10</v>
      </c>
      <c r="F413" s="18" t="s">
        <v>11</v>
      </c>
      <c r="G413" s="18" t="s">
        <v>12</v>
      </c>
      <c r="H413" s="18" t="s">
        <v>13</v>
      </c>
      <c r="I413" s="33" t="s">
        <v>36</v>
      </c>
      <c r="J413" s="18" t="s">
        <v>0</v>
      </c>
      <c r="K413" s="18" t="s">
        <v>37</v>
      </c>
      <c r="L413" s="18" t="s">
        <v>14</v>
      </c>
      <c r="M413" s="18" t="s">
        <v>15</v>
      </c>
      <c r="N413" s="19" t="s">
        <v>16</v>
      </c>
      <c r="O413" s="18" t="s">
        <v>17</v>
      </c>
      <c r="P413" s="18" t="s">
        <v>18</v>
      </c>
      <c r="Q413" s="18" t="s">
        <v>19</v>
      </c>
      <c r="R413" s="18" t="s">
        <v>20</v>
      </c>
      <c r="S413" s="18" t="s">
        <v>21</v>
      </c>
      <c r="T413" s="18" t="s">
        <v>22</v>
      </c>
      <c r="U413" s="18" t="s">
        <v>23</v>
      </c>
      <c r="V413" s="20" t="s">
        <v>34</v>
      </c>
      <c r="W413" s="18" t="s">
        <v>25</v>
      </c>
      <c r="X413" s="18" t="s">
        <v>26</v>
      </c>
      <c r="Y413" s="18" t="s">
        <v>27</v>
      </c>
      <c r="Z413" s="18" t="s">
        <v>28</v>
      </c>
      <c r="AA413" s="98"/>
      <c r="AB413" s="100"/>
      <c r="AC413" s="102"/>
      <c r="AD413" s="104"/>
    </row>
    <row r="414" spans="1:31" s="25" customFormat="1" ht="25.5" customHeight="1">
      <c r="A414" s="21">
        <v>1</v>
      </c>
      <c r="B414" s="22">
        <f t="shared" ref="B414:B431" si="448">$A$1</f>
        <v>1</v>
      </c>
      <c r="C414" s="22">
        <v>23</v>
      </c>
      <c r="D414" s="22" t="s">
        <v>1116</v>
      </c>
      <c r="E414" s="22" t="s">
        <v>1079</v>
      </c>
      <c r="F414" s="22" t="s">
        <v>1117</v>
      </c>
      <c r="G414" s="22" t="s">
        <v>1102</v>
      </c>
      <c r="H414" s="22" t="s">
        <v>1118</v>
      </c>
      <c r="I414" s="32"/>
      <c r="J414" s="23">
        <f t="shared" ref="J414:J431" si="449">L414+M414</f>
        <v>960</v>
      </c>
      <c r="K414" s="30" t="str">
        <f t="shared" ref="K414:K431" si="450">IF(OR(I414=0,J414=0),"",I414-J414)</f>
        <v/>
      </c>
      <c r="L414" s="23">
        <v>940</v>
      </c>
      <c r="M414" s="23">
        <f t="shared" ref="M414:M431" si="451">SUBTOTAL(9,O414:W414)</f>
        <v>20</v>
      </c>
      <c r="N414" s="31">
        <f t="shared" ref="N414:N431" si="452">IF(L414="",0,M414/J414)</f>
        <v>2.0833333333333332E-2</v>
      </c>
      <c r="O414" s="23">
        <v>2</v>
      </c>
      <c r="P414" s="23"/>
      <c r="Q414" s="23"/>
      <c r="R414" s="23"/>
      <c r="S414" s="23">
        <v>13</v>
      </c>
      <c r="T414" s="23">
        <v>5</v>
      </c>
      <c r="U414" s="23"/>
      <c r="V414" s="23"/>
      <c r="W414" s="23"/>
      <c r="X414" s="24">
        <v>20161220</v>
      </c>
      <c r="Y414" s="22">
        <v>13</v>
      </c>
      <c r="Z414" s="22" t="s">
        <v>1119</v>
      </c>
      <c r="AA414" s="22"/>
      <c r="AB414" s="22" t="str">
        <f t="shared" ref="AB414:AB431" si="453">IF(Z414="A","김연빈","타이손")</f>
        <v>타이손</v>
      </c>
      <c r="AC414" s="45" t="s">
        <v>30</v>
      </c>
      <c r="AD414" s="47" t="str">
        <f t="shared" ref="AD414:AD430" si="454">IF(AE414=0,"",AE414)</f>
        <v/>
      </c>
      <c r="AE414" s="48">
        <f t="shared" ref="AE414:AE430" si="455">IF(F414="",0,VLOOKUP(F414,제품피치,2))</f>
        <v>0</v>
      </c>
    </row>
    <row r="415" spans="1:31" s="25" customFormat="1" ht="25.5" customHeight="1">
      <c r="A415" s="21">
        <v>2</v>
      </c>
      <c r="B415" s="22">
        <f t="shared" si="448"/>
        <v>1</v>
      </c>
      <c r="C415" s="22">
        <v>23</v>
      </c>
      <c r="D415" s="22" t="s">
        <v>1116</v>
      </c>
      <c r="E415" s="22" t="s">
        <v>1079</v>
      </c>
      <c r="F415" s="22" t="s">
        <v>1117</v>
      </c>
      <c r="G415" s="22" t="s">
        <v>1102</v>
      </c>
      <c r="H415" s="22" t="s">
        <v>1118</v>
      </c>
      <c r="I415" s="32"/>
      <c r="J415" s="23">
        <f t="shared" si="449"/>
        <v>1218</v>
      </c>
      <c r="K415" s="30" t="str">
        <f t="shared" si="450"/>
        <v/>
      </c>
      <c r="L415" s="23">
        <v>1200</v>
      </c>
      <c r="M415" s="23">
        <f t="shared" si="451"/>
        <v>18</v>
      </c>
      <c r="N415" s="31">
        <f t="shared" si="452"/>
        <v>1.4778325123152709E-2</v>
      </c>
      <c r="O415" s="23">
        <v>3</v>
      </c>
      <c r="P415" s="23"/>
      <c r="Q415" s="23"/>
      <c r="R415" s="23"/>
      <c r="S415" s="23">
        <v>11</v>
      </c>
      <c r="T415" s="23">
        <v>4</v>
      </c>
      <c r="U415" s="23"/>
      <c r="V415" s="23"/>
      <c r="W415" s="23"/>
      <c r="X415" s="24">
        <v>20161221</v>
      </c>
      <c r="Y415" s="22">
        <v>13</v>
      </c>
      <c r="Z415" s="22" t="s">
        <v>39</v>
      </c>
      <c r="AA415" s="22"/>
      <c r="AB415" s="22" t="str">
        <f t="shared" si="453"/>
        <v>김연빈</v>
      </c>
      <c r="AC415" s="45" t="s">
        <v>30</v>
      </c>
      <c r="AD415" s="47" t="str">
        <f t="shared" ref="AD415" si="456">IF(AE415=0,"",AE415)</f>
        <v/>
      </c>
      <c r="AE415" s="48">
        <f t="shared" ref="AE415" si="457">IF(F415="",0,VLOOKUP(F415,제품피치,2))</f>
        <v>0</v>
      </c>
    </row>
    <row r="416" spans="1:31" s="25" customFormat="1" ht="25.5" customHeight="1">
      <c r="A416" s="21">
        <v>3</v>
      </c>
      <c r="B416" s="22">
        <f t="shared" si="448"/>
        <v>1</v>
      </c>
      <c r="C416" s="22">
        <v>23</v>
      </c>
      <c r="D416" s="22" t="s">
        <v>1109</v>
      </c>
      <c r="E416" s="22" t="s">
        <v>1079</v>
      </c>
      <c r="F416" s="22" t="s">
        <v>1110</v>
      </c>
      <c r="G416" s="22" t="s">
        <v>1111</v>
      </c>
      <c r="H416" s="22" t="s">
        <v>1013</v>
      </c>
      <c r="I416" s="32"/>
      <c r="J416" s="23">
        <f t="shared" si="449"/>
        <v>2275</v>
      </c>
      <c r="K416" s="30" t="str">
        <f t="shared" si="450"/>
        <v/>
      </c>
      <c r="L416" s="23">
        <v>1927</v>
      </c>
      <c r="M416" s="23">
        <f t="shared" si="451"/>
        <v>348</v>
      </c>
      <c r="N416" s="31">
        <f t="shared" si="452"/>
        <v>0.15296703296703296</v>
      </c>
      <c r="O416" s="23">
        <v>9</v>
      </c>
      <c r="P416" s="23"/>
      <c r="Q416" s="23"/>
      <c r="R416" s="23"/>
      <c r="S416" s="23">
        <v>26</v>
      </c>
      <c r="T416" s="23">
        <v>91</v>
      </c>
      <c r="U416" s="23"/>
      <c r="V416" s="23"/>
      <c r="W416" s="23">
        <v>222</v>
      </c>
      <c r="X416" s="24">
        <v>20170113</v>
      </c>
      <c r="Y416" s="22">
        <v>4</v>
      </c>
      <c r="Z416" s="22" t="s">
        <v>39</v>
      </c>
      <c r="AA416" s="22" t="s">
        <v>1112</v>
      </c>
      <c r="AB416" s="22" t="str">
        <f t="shared" si="453"/>
        <v>김연빈</v>
      </c>
      <c r="AC416" s="45" t="s">
        <v>912</v>
      </c>
      <c r="AD416" s="47">
        <f t="shared" ref="AD416" si="458">IF(AE416=0,"",AE416)</f>
        <v>0.5</v>
      </c>
      <c r="AE416" s="48">
        <f t="shared" ref="AE416" si="459">IF(F416="",0,VLOOKUP(F416,제품피치,2))</f>
        <v>0.5</v>
      </c>
    </row>
    <row r="417" spans="1:31" s="25" customFormat="1" ht="25.5" customHeight="1">
      <c r="A417" s="21">
        <v>4</v>
      </c>
      <c r="B417" s="22">
        <f t="shared" si="448"/>
        <v>1</v>
      </c>
      <c r="C417" s="22">
        <v>23</v>
      </c>
      <c r="D417" s="22" t="s">
        <v>913</v>
      </c>
      <c r="E417" s="22" t="s">
        <v>891</v>
      </c>
      <c r="F417" s="22" t="s">
        <v>1047</v>
      </c>
      <c r="G417" s="22" t="s">
        <v>941</v>
      </c>
      <c r="H417" s="22" t="s">
        <v>932</v>
      </c>
      <c r="I417" s="32"/>
      <c r="J417" s="23">
        <f t="shared" si="449"/>
        <v>384</v>
      </c>
      <c r="K417" s="30" t="str">
        <f t="shared" si="450"/>
        <v/>
      </c>
      <c r="L417" s="23">
        <v>384</v>
      </c>
      <c r="M417" s="23">
        <f t="shared" si="451"/>
        <v>0</v>
      </c>
      <c r="N417" s="31">
        <f t="shared" si="452"/>
        <v>0</v>
      </c>
      <c r="O417" s="23"/>
      <c r="P417" s="23"/>
      <c r="Q417" s="23"/>
      <c r="R417" s="23"/>
      <c r="S417" s="23"/>
      <c r="T417" s="23"/>
      <c r="U417" s="23"/>
      <c r="V417" s="23"/>
      <c r="W417" s="23"/>
      <c r="X417" s="24">
        <v>20170120</v>
      </c>
      <c r="Y417" s="22">
        <v>7</v>
      </c>
      <c r="Z417" s="22" t="s">
        <v>39</v>
      </c>
      <c r="AA417" s="22"/>
      <c r="AB417" s="22" t="str">
        <f t="shared" si="453"/>
        <v>김연빈</v>
      </c>
      <c r="AC417" s="45" t="s">
        <v>942</v>
      </c>
      <c r="AD417" s="47" t="str">
        <f t="shared" ref="AD417" si="460">IF(AE417=0,"",AE417)</f>
        <v/>
      </c>
      <c r="AE417" s="48">
        <f t="shared" ref="AE417" si="461">IF(F417="",0,VLOOKUP(F417,제품피치,2))</f>
        <v>0</v>
      </c>
    </row>
    <row r="418" spans="1:31" s="25" customFormat="1" ht="25.5" customHeight="1">
      <c r="A418" s="21">
        <v>5</v>
      </c>
      <c r="B418" s="22">
        <f t="shared" si="448"/>
        <v>1</v>
      </c>
      <c r="C418" s="22">
        <v>23</v>
      </c>
      <c r="D418" s="22" t="s">
        <v>913</v>
      </c>
      <c r="E418" s="22" t="s">
        <v>891</v>
      </c>
      <c r="F418" s="22" t="s">
        <v>1047</v>
      </c>
      <c r="G418" s="22" t="s">
        <v>941</v>
      </c>
      <c r="H418" s="22" t="s">
        <v>932</v>
      </c>
      <c r="I418" s="32"/>
      <c r="J418" s="23">
        <f t="shared" si="449"/>
        <v>2332</v>
      </c>
      <c r="K418" s="30" t="str">
        <f t="shared" si="450"/>
        <v/>
      </c>
      <c r="L418" s="23">
        <v>2332</v>
      </c>
      <c r="M418" s="23">
        <f t="shared" si="451"/>
        <v>0</v>
      </c>
      <c r="N418" s="31">
        <f t="shared" si="452"/>
        <v>0</v>
      </c>
      <c r="O418" s="23"/>
      <c r="P418" s="23"/>
      <c r="Q418" s="23"/>
      <c r="R418" s="23"/>
      <c r="S418" s="23"/>
      <c r="T418" s="23"/>
      <c r="U418" s="23"/>
      <c r="V418" s="23"/>
      <c r="W418" s="23"/>
      <c r="X418" s="24">
        <v>20170120</v>
      </c>
      <c r="Y418" s="22">
        <v>7</v>
      </c>
      <c r="Z418" s="22" t="s">
        <v>38</v>
      </c>
      <c r="AA418" s="22"/>
      <c r="AB418" s="22" t="str">
        <f t="shared" si="453"/>
        <v>타이손</v>
      </c>
      <c r="AC418" s="45" t="s">
        <v>942</v>
      </c>
      <c r="AD418" s="47" t="str">
        <f t="shared" ref="AD418" si="462">IF(AE418=0,"",AE418)</f>
        <v/>
      </c>
      <c r="AE418" s="48">
        <f t="shared" ref="AE418" si="463">IF(F418="",0,VLOOKUP(F418,제품피치,2))</f>
        <v>0</v>
      </c>
    </row>
    <row r="419" spans="1:31" s="25" customFormat="1" ht="25.5" customHeight="1">
      <c r="A419" s="21">
        <v>6</v>
      </c>
      <c r="B419" s="22">
        <f t="shared" si="448"/>
        <v>1</v>
      </c>
      <c r="C419" s="22">
        <v>23</v>
      </c>
      <c r="D419" s="22" t="s">
        <v>924</v>
      </c>
      <c r="E419" s="22" t="s">
        <v>1106</v>
      </c>
      <c r="F419" s="22" t="s">
        <v>1107</v>
      </c>
      <c r="G419" s="22" t="s">
        <v>1108</v>
      </c>
      <c r="H419" s="22" t="s">
        <v>932</v>
      </c>
      <c r="I419" s="32"/>
      <c r="J419" s="23">
        <f t="shared" si="449"/>
        <v>1094</v>
      </c>
      <c r="K419" s="30" t="str">
        <f t="shared" si="450"/>
        <v/>
      </c>
      <c r="L419" s="23">
        <v>1077</v>
      </c>
      <c r="M419" s="23">
        <f t="shared" si="451"/>
        <v>17</v>
      </c>
      <c r="N419" s="31">
        <f t="shared" si="452"/>
        <v>1.5539305301645339E-2</v>
      </c>
      <c r="O419" s="23">
        <v>8</v>
      </c>
      <c r="P419" s="23"/>
      <c r="Q419" s="23"/>
      <c r="R419" s="23"/>
      <c r="S419" s="23">
        <v>9</v>
      </c>
      <c r="T419" s="23"/>
      <c r="U419" s="23"/>
      <c r="V419" s="23"/>
      <c r="W419" s="23"/>
      <c r="X419" s="24">
        <v>20170120</v>
      </c>
      <c r="Y419" s="22">
        <v>8</v>
      </c>
      <c r="Z419" s="22" t="s">
        <v>38</v>
      </c>
      <c r="AA419" s="22"/>
      <c r="AB419" s="22" t="str">
        <f t="shared" si="453"/>
        <v>타이손</v>
      </c>
      <c r="AC419" s="45" t="s">
        <v>923</v>
      </c>
      <c r="AD419" s="47" t="str">
        <f t="shared" ref="AD419" si="464">IF(AE419=0,"",AE419)</f>
        <v/>
      </c>
      <c r="AE419" s="48">
        <f t="shared" ref="AE419" si="465">IF(F419="",0,VLOOKUP(F419,제품피치,2))</f>
        <v>0</v>
      </c>
    </row>
    <row r="420" spans="1:31" s="25" customFormat="1" ht="25.5" customHeight="1">
      <c r="A420" s="21">
        <v>7</v>
      </c>
      <c r="B420" s="22">
        <f t="shared" si="448"/>
        <v>1</v>
      </c>
      <c r="C420" s="22">
        <v>23</v>
      </c>
      <c r="D420" s="22" t="s">
        <v>913</v>
      </c>
      <c r="E420" s="22" t="s">
        <v>901</v>
      </c>
      <c r="F420" s="22" t="s">
        <v>1060</v>
      </c>
      <c r="G420" s="22">
        <v>7301</v>
      </c>
      <c r="H420" s="22" t="s">
        <v>1013</v>
      </c>
      <c r="I420" s="32"/>
      <c r="J420" s="23">
        <f t="shared" si="449"/>
        <v>2364</v>
      </c>
      <c r="K420" s="30" t="str">
        <f t="shared" si="450"/>
        <v/>
      </c>
      <c r="L420" s="23">
        <v>2309</v>
      </c>
      <c r="M420" s="23">
        <f t="shared" si="451"/>
        <v>55</v>
      </c>
      <c r="N420" s="31">
        <f t="shared" si="452"/>
        <v>2.3265651438240272E-2</v>
      </c>
      <c r="O420" s="23">
        <v>51</v>
      </c>
      <c r="P420" s="23"/>
      <c r="Q420" s="23"/>
      <c r="R420" s="23"/>
      <c r="S420" s="23"/>
      <c r="T420" s="23">
        <v>4</v>
      </c>
      <c r="U420" s="23"/>
      <c r="V420" s="23"/>
      <c r="W420" s="23"/>
      <c r="X420" s="24">
        <v>20170120</v>
      </c>
      <c r="Y420" s="22">
        <v>11</v>
      </c>
      <c r="Z420" s="22" t="s">
        <v>39</v>
      </c>
      <c r="AA420" s="22"/>
      <c r="AB420" s="22" t="str">
        <f t="shared" si="453"/>
        <v>김연빈</v>
      </c>
      <c r="AC420" s="45" t="s">
        <v>912</v>
      </c>
      <c r="AD420" s="47" t="str">
        <f t="shared" si="454"/>
        <v/>
      </c>
      <c r="AE420" s="48">
        <f t="shared" si="455"/>
        <v>0</v>
      </c>
    </row>
    <row r="421" spans="1:31" s="25" customFormat="1" ht="25.5" customHeight="1">
      <c r="A421" s="21">
        <v>8</v>
      </c>
      <c r="B421" s="22">
        <f t="shared" si="448"/>
        <v>1</v>
      </c>
      <c r="C421" s="22">
        <v>23</v>
      </c>
      <c r="D421" s="22" t="s">
        <v>913</v>
      </c>
      <c r="E421" s="22" t="s">
        <v>892</v>
      </c>
      <c r="F421" s="22" t="s">
        <v>1054</v>
      </c>
      <c r="G421" s="22" t="s">
        <v>965</v>
      </c>
      <c r="H421" s="22" t="s">
        <v>932</v>
      </c>
      <c r="I421" s="32"/>
      <c r="J421" s="23">
        <f t="shared" si="449"/>
        <v>2633</v>
      </c>
      <c r="K421" s="30" t="str">
        <f t="shared" si="450"/>
        <v/>
      </c>
      <c r="L421" s="23">
        <v>2600</v>
      </c>
      <c r="M421" s="23">
        <f t="shared" si="451"/>
        <v>33</v>
      </c>
      <c r="N421" s="31">
        <f t="shared" si="452"/>
        <v>1.2533232054690467E-2</v>
      </c>
      <c r="O421" s="23">
        <v>24</v>
      </c>
      <c r="P421" s="23"/>
      <c r="Q421" s="23"/>
      <c r="R421" s="23"/>
      <c r="S421" s="23">
        <v>7</v>
      </c>
      <c r="T421" s="23">
        <v>2</v>
      </c>
      <c r="U421" s="23"/>
      <c r="V421" s="23"/>
      <c r="W421" s="23"/>
      <c r="X421" s="24">
        <v>20170120</v>
      </c>
      <c r="Y421" s="22">
        <v>13</v>
      </c>
      <c r="Z421" s="22" t="s">
        <v>38</v>
      </c>
      <c r="AA421" s="22"/>
      <c r="AB421" s="22" t="str">
        <f t="shared" si="453"/>
        <v>타이손</v>
      </c>
      <c r="AC421" s="45" t="s">
        <v>30</v>
      </c>
      <c r="AD421" s="47" t="str">
        <f t="shared" si="454"/>
        <v/>
      </c>
      <c r="AE421" s="48">
        <f t="shared" si="455"/>
        <v>0</v>
      </c>
    </row>
    <row r="422" spans="1:31" s="25" customFormat="1" ht="25.5" customHeight="1">
      <c r="A422" s="21">
        <v>9</v>
      </c>
      <c r="B422" s="22">
        <f t="shared" si="448"/>
        <v>1</v>
      </c>
      <c r="C422" s="22">
        <v>23</v>
      </c>
      <c r="D422" s="22" t="s">
        <v>1113</v>
      </c>
      <c r="E422" s="22" t="s">
        <v>1114</v>
      </c>
      <c r="F422" s="22" t="s">
        <v>1115</v>
      </c>
      <c r="G422" s="22">
        <v>7301</v>
      </c>
      <c r="H422" s="22" t="s">
        <v>932</v>
      </c>
      <c r="I422" s="32"/>
      <c r="J422" s="23">
        <f t="shared" si="449"/>
        <v>480</v>
      </c>
      <c r="K422" s="30" t="str">
        <f t="shared" si="450"/>
        <v/>
      </c>
      <c r="L422" s="23">
        <v>474</v>
      </c>
      <c r="M422" s="23">
        <f t="shared" si="451"/>
        <v>6</v>
      </c>
      <c r="N422" s="31">
        <f t="shared" si="452"/>
        <v>1.2500000000000001E-2</v>
      </c>
      <c r="O422" s="23">
        <v>6</v>
      </c>
      <c r="P422" s="23"/>
      <c r="Q422" s="23"/>
      <c r="R422" s="23"/>
      <c r="S422" s="23"/>
      <c r="T422" s="23"/>
      <c r="U422" s="23"/>
      <c r="V422" s="23"/>
      <c r="W422" s="23"/>
      <c r="X422" s="24">
        <v>20170123</v>
      </c>
      <c r="Y422" s="22">
        <v>2</v>
      </c>
      <c r="Z422" s="22" t="s">
        <v>39</v>
      </c>
      <c r="AA422" s="22"/>
      <c r="AB422" s="22" t="str">
        <f t="shared" si="453"/>
        <v>김연빈</v>
      </c>
      <c r="AC422" s="45" t="s">
        <v>912</v>
      </c>
      <c r="AD422" s="47" t="str">
        <f t="shared" ref="AD422" si="466">IF(AE422=0,"",AE422)</f>
        <v/>
      </c>
      <c r="AE422" s="48">
        <f t="shared" ref="AE422" si="467">IF(F422="",0,VLOOKUP(F422,제품피치,2))</f>
        <v>0</v>
      </c>
    </row>
    <row r="423" spans="1:31" s="25" customFormat="1" ht="25.5" customHeight="1">
      <c r="A423" s="21">
        <v>10</v>
      </c>
      <c r="B423" s="22">
        <f t="shared" si="448"/>
        <v>1</v>
      </c>
      <c r="C423" s="22">
        <v>23</v>
      </c>
      <c r="D423" s="22" t="s">
        <v>924</v>
      </c>
      <c r="E423" s="22" t="s">
        <v>925</v>
      </c>
      <c r="F423" s="22" t="s">
        <v>1014</v>
      </c>
      <c r="G423" s="22" t="s">
        <v>965</v>
      </c>
      <c r="H423" s="22" t="s">
        <v>927</v>
      </c>
      <c r="I423" s="32"/>
      <c r="J423" s="23">
        <f t="shared" si="449"/>
        <v>402</v>
      </c>
      <c r="K423" s="30" t="str">
        <f t="shared" si="450"/>
        <v/>
      </c>
      <c r="L423" s="23">
        <v>395</v>
      </c>
      <c r="M423" s="23">
        <f t="shared" si="451"/>
        <v>7</v>
      </c>
      <c r="N423" s="31">
        <f t="shared" si="452"/>
        <v>1.7412935323383085E-2</v>
      </c>
      <c r="O423" s="23"/>
      <c r="P423" s="23"/>
      <c r="Q423" s="23"/>
      <c r="R423" s="23"/>
      <c r="S423" s="23"/>
      <c r="T423" s="23"/>
      <c r="U423" s="23">
        <v>7</v>
      </c>
      <c r="V423" s="23"/>
      <c r="W423" s="23"/>
      <c r="X423" s="24">
        <v>20170123</v>
      </c>
      <c r="Y423" s="22">
        <v>6</v>
      </c>
      <c r="Z423" s="22" t="s">
        <v>39</v>
      </c>
      <c r="AA423" s="22"/>
      <c r="AB423" s="22" t="str">
        <f t="shared" si="453"/>
        <v>김연빈</v>
      </c>
      <c r="AC423" s="45" t="s">
        <v>41</v>
      </c>
      <c r="AD423" s="47">
        <f t="shared" ref="AD423" si="468">IF(AE423=0,"",AE423)</f>
        <v>1</v>
      </c>
      <c r="AE423" s="48">
        <f t="shared" ref="AE423" si="469">IF(F423="",0,VLOOKUP(F423,제품피치,2))</f>
        <v>1</v>
      </c>
    </row>
    <row r="424" spans="1:31" s="25" customFormat="1" ht="25.5" customHeight="1">
      <c r="A424" s="21">
        <v>11</v>
      </c>
      <c r="B424" s="22">
        <f t="shared" si="448"/>
        <v>1</v>
      </c>
      <c r="C424" s="22">
        <v>23</v>
      </c>
      <c r="D424" s="22" t="s">
        <v>921</v>
      </c>
      <c r="E424" s="22" t="s">
        <v>892</v>
      </c>
      <c r="F424" s="22" t="s">
        <v>1122</v>
      </c>
      <c r="G424" s="22" t="s">
        <v>930</v>
      </c>
      <c r="H424" s="22" t="s">
        <v>927</v>
      </c>
      <c r="I424" s="32"/>
      <c r="J424" s="23">
        <f t="shared" si="449"/>
        <v>286</v>
      </c>
      <c r="K424" s="30" t="str">
        <f t="shared" si="450"/>
        <v/>
      </c>
      <c r="L424" s="23">
        <v>280</v>
      </c>
      <c r="M424" s="23">
        <f t="shared" si="451"/>
        <v>6</v>
      </c>
      <c r="N424" s="31">
        <f t="shared" si="452"/>
        <v>2.097902097902098E-2</v>
      </c>
      <c r="O424" s="23"/>
      <c r="P424" s="23"/>
      <c r="Q424" s="23"/>
      <c r="R424" s="23"/>
      <c r="S424" s="23"/>
      <c r="T424" s="23"/>
      <c r="U424" s="23">
        <v>6</v>
      </c>
      <c r="V424" s="23"/>
      <c r="W424" s="23"/>
      <c r="X424" s="24">
        <v>20170123</v>
      </c>
      <c r="Y424" s="22">
        <v>6</v>
      </c>
      <c r="Z424" s="22" t="s">
        <v>38</v>
      </c>
      <c r="AA424" s="22"/>
      <c r="AB424" s="22" t="str">
        <f t="shared" si="453"/>
        <v>타이손</v>
      </c>
      <c r="AC424" s="45" t="s">
        <v>41</v>
      </c>
      <c r="AD424" s="47">
        <f t="shared" si="454"/>
        <v>0.65</v>
      </c>
      <c r="AE424" s="48">
        <f t="shared" si="455"/>
        <v>0.65</v>
      </c>
    </row>
    <row r="425" spans="1:31" s="25" customFormat="1" ht="25.5" customHeight="1">
      <c r="A425" s="21">
        <v>12</v>
      </c>
      <c r="B425" s="22">
        <f t="shared" si="448"/>
        <v>1</v>
      </c>
      <c r="C425" s="22">
        <v>23</v>
      </c>
      <c r="D425" s="22" t="s">
        <v>913</v>
      </c>
      <c r="E425" s="22" t="s">
        <v>891</v>
      </c>
      <c r="F425" s="22" t="s">
        <v>1047</v>
      </c>
      <c r="G425" s="22" t="s">
        <v>941</v>
      </c>
      <c r="H425" s="22" t="s">
        <v>932</v>
      </c>
      <c r="I425" s="32"/>
      <c r="J425" s="23">
        <f t="shared" si="449"/>
        <v>1674</v>
      </c>
      <c r="K425" s="30" t="str">
        <f t="shared" si="450"/>
        <v/>
      </c>
      <c r="L425" s="23">
        <v>1520</v>
      </c>
      <c r="M425" s="23">
        <f t="shared" si="451"/>
        <v>154</v>
      </c>
      <c r="N425" s="31">
        <f t="shared" si="452"/>
        <v>9.199522102747909E-2</v>
      </c>
      <c r="O425" s="23">
        <v>21</v>
      </c>
      <c r="P425" s="23"/>
      <c r="Q425" s="23"/>
      <c r="R425" s="23"/>
      <c r="S425" s="23">
        <v>133</v>
      </c>
      <c r="T425" s="23"/>
      <c r="U425" s="23"/>
      <c r="V425" s="23"/>
      <c r="W425" s="23"/>
      <c r="X425" s="24">
        <v>20170123</v>
      </c>
      <c r="Y425" s="22">
        <v>7</v>
      </c>
      <c r="Z425" s="22" t="s">
        <v>39</v>
      </c>
      <c r="AA425" s="22"/>
      <c r="AB425" s="22" t="str">
        <f t="shared" si="453"/>
        <v>김연빈</v>
      </c>
      <c r="AC425" s="45" t="s">
        <v>923</v>
      </c>
      <c r="AD425" s="47" t="str">
        <f t="shared" ref="AD425" si="470">IF(AE425=0,"",AE425)</f>
        <v/>
      </c>
      <c r="AE425" s="48">
        <f t="shared" ref="AE425" si="471">IF(F425="",0,VLOOKUP(F425,제품피치,2))</f>
        <v>0</v>
      </c>
    </row>
    <row r="426" spans="1:31" s="25" customFormat="1" ht="25.5" customHeight="1">
      <c r="A426" s="21">
        <v>13</v>
      </c>
      <c r="B426" s="22">
        <f t="shared" si="448"/>
        <v>1</v>
      </c>
      <c r="C426" s="22">
        <v>23</v>
      </c>
      <c r="D426" s="22" t="s">
        <v>913</v>
      </c>
      <c r="E426" s="22" t="s">
        <v>891</v>
      </c>
      <c r="F426" s="22" t="s">
        <v>1047</v>
      </c>
      <c r="G426" s="22" t="s">
        <v>941</v>
      </c>
      <c r="H426" s="22" t="s">
        <v>932</v>
      </c>
      <c r="I426" s="32"/>
      <c r="J426" s="23">
        <f t="shared" si="449"/>
        <v>1085</v>
      </c>
      <c r="K426" s="30" t="str">
        <f t="shared" si="450"/>
        <v/>
      </c>
      <c r="L426" s="23">
        <v>1030</v>
      </c>
      <c r="M426" s="23">
        <f t="shared" si="451"/>
        <v>55</v>
      </c>
      <c r="N426" s="31">
        <f t="shared" si="452"/>
        <v>5.0691244239631339E-2</v>
      </c>
      <c r="O426" s="23"/>
      <c r="P426" s="23"/>
      <c r="Q426" s="23">
        <v>49</v>
      </c>
      <c r="R426" s="23"/>
      <c r="S426" s="23"/>
      <c r="T426" s="23">
        <v>6</v>
      </c>
      <c r="U426" s="23"/>
      <c r="V426" s="23"/>
      <c r="W426" s="23"/>
      <c r="X426" s="24">
        <v>20170123</v>
      </c>
      <c r="Y426" s="22">
        <v>7</v>
      </c>
      <c r="Z426" s="22" t="s">
        <v>38</v>
      </c>
      <c r="AA426" s="22"/>
      <c r="AB426" s="22" t="str">
        <f t="shared" si="453"/>
        <v>타이손</v>
      </c>
      <c r="AC426" s="45" t="s">
        <v>41</v>
      </c>
      <c r="AD426" s="47" t="str">
        <f t="shared" si="454"/>
        <v/>
      </c>
      <c r="AE426" s="48">
        <f t="shared" si="455"/>
        <v>0</v>
      </c>
    </row>
    <row r="427" spans="1:31" s="25" customFormat="1" ht="25.5" customHeight="1">
      <c r="A427" s="21">
        <v>14</v>
      </c>
      <c r="B427" s="22">
        <f t="shared" si="448"/>
        <v>1</v>
      </c>
      <c r="C427" s="22">
        <v>23</v>
      </c>
      <c r="D427" s="22" t="s">
        <v>924</v>
      </c>
      <c r="E427" s="22" t="s">
        <v>1106</v>
      </c>
      <c r="F427" s="22" t="s">
        <v>1107</v>
      </c>
      <c r="G427" s="22" t="s">
        <v>1108</v>
      </c>
      <c r="H427" s="22" t="s">
        <v>932</v>
      </c>
      <c r="I427" s="32"/>
      <c r="J427" s="23">
        <f t="shared" si="449"/>
        <v>818</v>
      </c>
      <c r="K427" s="30" t="str">
        <f t="shared" si="450"/>
        <v/>
      </c>
      <c r="L427" s="23">
        <v>800</v>
      </c>
      <c r="M427" s="23">
        <f t="shared" si="451"/>
        <v>18</v>
      </c>
      <c r="N427" s="31">
        <f t="shared" si="452"/>
        <v>2.2004889975550123E-2</v>
      </c>
      <c r="O427" s="23">
        <v>6</v>
      </c>
      <c r="P427" s="23"/>
      <c r="Q427" s="23"/>
      <c r="R427" s="23"/>
      <c r="S427" s="23">
        <v>12</v>
      </c>
      <c r="T427" s="23"/>
      <c r="U427" s="23"/>
      <c r="V427" s="23"/>
      <c r="W427" s="23"/>
      <c r="X427" s="24">
        <v>20170123</v>
      </c>
      <c r="Y427" s="22">
        <v>8</v>
      </c>
      <c r="Z427" s="22" t="s">
        <v>39</v>
      </c>
      <c r="AA427" s="22"/>
      <c r="AB427" s="22" t="str">
        <f t="shared" si="453"/>
        <v>김연빈</v>
      </c>
      <c r="AC427" s="45" t="s">
        <v>923</v>
      </c>
      <c r="AD427" s="47" t="str">
        <f t="shared" si="454"/>
        <v/>
      </c>
      <c r="AE427" s="48">
        <f t="shared" si="455"/>
        <v>0</v>
      </c>
    </row>
    <row r="428" spans="1:31" s="25" customFormat="1" ht="25.5" customHeight="1">
      <c r="A428" s="21">
        <v>15</v>
      </c>
      <c r="B428" s="22">
        <f t="shared" si="448"/>
        <v>1</v>
      </c>
      <c r="C428" s="22">
        <v>23</v>
      </c>
      <c r="D428" s="22" t="s">
        <v>921</v>
      </c>
      <c r="E428" s="22" t="s">
        <v>1120</v>
      </c>
      <c r="F428" s="22" t="s">
        <v>1121</v>
      </c>
      <c r="G428" s="22">
        <v>7301</v>
      </c>
      <c r="H428" s="22" t="s">
        <v>1013</v>
      </c>
      <c r="I428" s="32"/>
      <c r="J428" s="23">
        <f t="shared" si="449"/>
        <v>1160</v>
      </c>
      <c r="K428" s="30" t="str">
        <f t="shared" si="450"/>
        <v/>
      </c>
      <c r="L428" s="23">
        <v>1155</v>
      </c>
      <c r="M428" s="23">
        <f t="shared" si="451"/>
        <v>5</v>
      </c>
      <c r="N428" s="31">
        <f t="shared" si="452"/>
        <v>4.3103448275862068E-3</v>
      </c>
      <c r="O428" s="23"/>
      <c r="P428" s="23"/>
      <c r="Q428" s="23"/>
      <c r="R428" s="23"/>
      <c r="S428" s="23"/>
      <c r="T428" s="23">
        <v>5</v>
      </c>
      <c r="U428" s="23"/>
      <c r="V428" s="23"/>
      <c r="W428" s="23"/>
      <c r="X428" s="24">
        <v>20170123</v>
      </c>
      <c r="Y428" s="22">
        <v>11</v>
      </c>
      <c r="Z428" s="22" t="s">
        <v>38</v>
      </c>
      <c r="AA428" s="22"/>
      <c r="AB428" s="22" t="str">
        <f t="shared" si="453"/>
        <v>타이손</v>
      </c>
      <c r="AC428" s="45" t="s">
        <v>41</v>
      </c>
      <c r="AD428" s="47" t="str">
        <f t="shared" ref="AD428" si="472">IF(AE428=0,"",AE428)</f>
        <v/>
      </c>
      <c r="AE428" s="48">
        <f t="shared" ref="AE428" si="473">IF(F428="",0,VLOOKUP(F428,제품피치,2))</f>
        <v>0</v>
      </c>
    </row>
    <row r="429" spans="1:31" s="25" customFormat="1" ht="25.5" customHeight="1">
      <c r="A429" s="21">
        <v>16</v>
      </c>
      <c r="B429" s="22">
        <f t="shared" si="448"/>
        <v>1</v>
      </c>
      <c r="C429" s="22">
        <v>23</v>
      </c>
      <c r="D429" s="22" t="s">
        <v>921</v>
      </c>
      <c r="E429" s="22" t="s">
        <v>892</v>
      </c>
      <c r="F429" s="22" t="s">
        <v>1122</v>
      </c>
      <c r="G429" s="22" t="s">
        <v>930</v>
      </c>
      <c r="H429" s="22" t="s">
        <v>927</v>
      </c>
      <c r="I429" s="32"/>
      <c r="J429" s="23">
        <f t="shared" si="449"/>
        <v>260</v>
      </c>
      <c r="K429" s="30" t="str">
        <f t="shared" si="450"/>
        <v/>
      </c>
      <c r="L429" s="23">
        <v>255</v>
      </c>
      <c r="M429" s="23">
        <f t="shared" si="451"/>
        <v>5</v>
      </c>
      <c r="N429" s="31">
        <f t="shared" si="452"/>
        <v>1.9230769230769232E-2</v>
      </c>
      <c r="O429" s="23"/>
      <c r="P429" s="23"/>
      <c r="Q429" s="23"/>
      <c r="R429" s="23"/>
      <c r="S429" s="23"/>
      <c r="T429" s="23"/>
      <c r="U429" s="23">
        <v>5</v>
      </c>
      <c r="V429" s="23"/>
      <c r="W429" s="23"/>
      <c r="X429" s="24">
        <v>20170123</v>
      </c>
      <c r="Y429" s="22">
        <v>12</v>
      </c>
      <c r="Z429" s="22" t="s">
        <v>38</v>
      </c>
      <c r="AA429" s="22"/>
      <c r="AB429" s="22" t="str">
        <f t="shared" si="453"/>
        <v>타이손</v>
      </c>
      <c r="AC429" s="45" t="s">
        <v>41</v>
      </c>
      <c r="AD429" s="47">
        <f t="shared" ref="AD429" si="474">IF(AE429=0,"",AE429)</f>
        <v>0.65</v>
      </c>
      <c r="AE429" s="48">
        <f t="shared" ref="AE429" si="475">IF(F429="",0,VLOOKUP(F429,제품피치,2))</f>
        <v>0.65</v>
      </c>
    </row>
    <row r="430" spans="1:31" s="25" customFormat="1" ht="25.5" customHeight="1">
      <c r="A430" s="21">
        <v>17</v>
      </c>
      <c r="B430" s="22">
        <f t="shared" si="448"/>
        <v>1</v>
      </c>
      <c r="C430" s="22">
        <v>23</v>
      </c>
      <c r="D430" s="22" t="s">
        <v>913</v>
      </c>
      <c r="E430" s="22" t="s">
        <v>892</v>
      </c>
      <c r="F430" s="22" t="s">
        <v>1054</v>
      </c>
      <c r="G430" s="22" t="s">
        <v>965</v>
      </c>
      <c r="H430" s="22" t="s">
        <v>932</v>
      </c>
      <c r="I430" s="32"/>
      <c r="J430" s="23">
        <f t="shared" si="449"/>
        <v>1598</v>
      </c>
      <c r="K430" s="30" t="str">
        <f t="shared" si="450"/>
        <v/>
      </c>
      <c r="L430" s="23">
        <v>1570</v>
      </c>
      <c r="M430" s="23">
        <f t="shared" si="451"/>
        <v>28</v>
      </c>
      <c r="N430" s="31">
        <f t="shared" si="452"/>
        <v>1.7521902377972465E-2</v>
      </c>
      <c r="O430" s="23"/>
      <c r="P430" s="23"/>
      <c r="Q430" s="23"/>
      <c r="R430" s="23"/>
      <c r="S430" s="23">
        <v>28</v>
      </c>
      <c r="T430" s="23"/>
      <c r="U430" s="23"/>
      <c r="V430" s="23"/>
      <c r="W430" s="23"/>
      <c r="X430" s="24">
        <v>20170123</v>
      </c>
      <c r="Y430" s="22">
        <v>13</v>
      </c>
      <c r="Z430" s="22" t="s">
        <v>39</v>
      </c>
      <c r="AA430" s="22"/>
      <c r="AB430" s="22" t="str">
        <f t="shared" si="453"/>
        <v>김연빈</v>
      </c>
      <c r="AC430" s="45" t="s">
        <v>923</v>
      </c>
      <c r="AD430" s="47" t="str">
        <f t="shared" si="454"/>
        <v/>
      </c>
      <c r="AE430" s="48">
        <f t="shared" si="455"/>
        <v>0</v>
      </c>
    </row>
    <row r="431" spans="1:31" s="25" customFormat="1" ht="25.5" customHeight="1" thickBot="1">
      <c r="A431" s="21">
        <v>18</v>
      </c>
      <c r="B431" s="22">
        <f t="shared" si="448"/>
        <v>1</v>
      </c>
      <c r="C431" s="22">
        <v>23</v>
      </c>
      <c r="D431" s="22" t="s">
        <v>913</v>
      </c>
      <c r="E431" s="22" t="s">
        <v>892</v>
      </c>
      <c r="F431" s="22" t="s">
        <v>1054</v>
      </c>
      <c r="G431" s="22" t="s">
        <v>965</v>
      </c>
      <c r="H431" s="22" t="s">
        <v>932</v>
      </c>
      <c r="I431" s="32"/>
      <c r="J431" s="23">
        <f t="shared" si="449"/>
        <v>2040</v>
      </c>
      <c r="K431" s="30" t="str">
        <f t="shared" si="450"/>
        <v/>
      </c>
      <c r="L431" s="23">
        <v>2030</v>
      </c>
      <c r="M431" s="23">
        <f t="shared" si="451"/>
        <v>10</v>
      </c>
      <c r="N431" s="31">
        <f t="shared" si="452"/>
        <v>4.9019607843137254E-3</v>
      </c>
      <c r="O431" s="23">
        <v>3</v>
      </c>
      <c r="P431" s="23"/>
      <c r="Q431" s="23"/>
      <c r="R431" s="23"/>
      <c r="S431" s="23"/>
      <c r="T431" s="23">
        <v>7</v>
      </c>
      <c r="U431" s="23"/>
      <c r="V431" s="23"/>
      <c r="W431" s="23"/>
      <c r="X431" s="24">
        <v>20170123</v>
      </c>
      <c r="Y431" s="22">
        <v>13</v>
      </c>
      <c r="Z431" s="22" t="s">
        <v>38</v>
      </c>
      <c r="AA431" s="22"/>
      <c r="AB431" s="22" t="str">
        <f t="shared" si="453"/>
        <v>타이손</v>
      </c>
      <c r="AC431" s="45" t="s">
        <v>41</v>
      </c>
      <c r="AD431" s="47" t="str">
        <f t="shared" ref="AD431" si="476">IF(AE431=0,"",AE431)</f>
        <v/>
      </c>
      <c r="AE431" s="48">
        <f t="shared" ref="AE431" si="477">IF(F431="",0,VLOOKUP(F431,제품피치,2))</f>
        <v>0</v>
      </c>
    </row>
    <row r="432" spans="1:31" s="27" customFormat="1" ht="21" customHeight="1" thickTop="1">
      <c r="A432" s="81" t="s">
        <v>32</v>
      </c>
      <c r="B432" s="82"/>
      <c r="C432" s="82"/>
      <c r="D432" s="82"/>
      <c r="E432" s="82"/>
      <c r="F432" s="82"/>
      <c r="G432" s="82"/>
      <c r="H432" s="58"/>
      <c r="I432" s="85">
        <f>SUM(I414:I431)</f>
        <v>0</v>
      </c>
      <c r="J432" s="85">
        <f>SUM(J414:J431)</f>
        <v>23063</v>
      </c>
      <c r="K432" s="85">
        <f>SUM(K414:K431)</f>
        <v>0</v>
      </c>
      <c r="L432" s="85">
        <f>SUM(L414:L431)</f>
        <v>22278</v>
      </c>
      <c r="M432" s="85">
        <f>SUM(M414:M431)</f>
        <v>785</v>
      </c>
      <c r="N432" s="87">
        <f>M432/J432</f>
        <v>3.4037202445475437E-2</v>
      </c>
      <c r="O432" s="26">
        <f t="shared" ref="O432:W432" si="478">SUM( O414:O431)</f>
        <v>133</v>
      </c>
      <c r="P432" s="26">
        <f t="shared" si="478"/>
        <v>0</v>
      </c>
      <c r="Q432" s="26">
        <f t="shared" si="478"/>
        <v>49</v>
      </c>
      <c r="R432" s="26">
        <f t="shared" si="478"/>
        <v>0</v>
      </c>
      <c r="S432" s="26">
        <f t="shared" si="478"/>
        <v>239</v>
      </c>
      <c r="T432" s="26">
        <f t="shared" si="478"/>
        <v>124</v>
      </c>
      <c r="U432" s="26">
        <f t="shared" si="478"/>
        <v>18</v>
      </c>
      <c r="V432" s="26">
        <f t="shared" si="478"/>
        <v>0</v>
      </c>
      <c r="W432" s="26">
        <f t="shared" si="478"/>
        <v>222</v>
      </c>
      <c r="X432" s="88"/>
      <c r="Y432" s="82"/>
      <c r="Z432" s="58"/>
      <c r="AA432" s="89"/>
      <c r="AB432" s="57"/>
      <c r="AC432" s="58"/>
      <c r="AD432" s="61"/>
      <c r="AE432" s="25"/>
    </row>
    <row r="433" spans="1:31" s="27" customFormat="1" ht="20.25">
      <c r="A433" s="83"/>
      <c r="B433" s="84"/>
      <c r="C433" s="84"/>
      <c r="D433" s="84"/>
      <c r="E433" s="84"/>
      <c r="F433" s="84"/>
      <c r="G433" s="84"/>
      <c r="H433" s="60"/>
      <c r="I433" s="86"/>
      <c r="J433" s="86"/>
      <c r="K433" s="86"/>
      <c r="L433" s="86"/>
      <c r="M433" s="86"/>
      <c r="N433" s="86"/>
      <c r="O433" s="55">
        <f t="shared" ref="O433:W433" si="479">IFERROR(O432/$M432,"")</f>
        <v>0.16942675159235668</v>
      </c>
      <c r="P433" s="55">
        <f t="shared" si="479"/>
        <v>0</v>
      </c>
      <c r="Q433" s="55">
        <f t="shared" si="479"/>
        <v>6.2420382165605096E-2</v>
      </c>
      <c r="R433" s="55">
        <f t="shared" si="479"/>
        <v>0</v>
      </c>
      <c r="S433" s="55">
        <f t="shared" si="479"/>
        <v>0.30445859872611464</v>
      </c>
      <c r="T433" s="55">
        <f t="shared" si="479"/>
        <v>0.15796178343949044</v>
      </c>
      <c r="U433" s="55">
        <f t="shared" si="479"/>
        <v>2.2929936305732482E-2</v>
      </c>
      <c r="V433" s="55">
        <f t="shared" si="479"/>
        <v>0</v>
      </c>
      <c r="W433" s="55">
        <f t="shared" si="479"/>
        <v>0.28280254777070063</v>
      </c>
      <c r="X433" s="59"/>
      <c r="Y433" s="84"/>
      <c r="Z433" s="60"/>
      <c r="AA433" s="86"/>
      <c r="AB433" s="59"/>
      <c r="AC433" s="60"/>
      <c r="AD433" s="62"/>
      <c r="AE433" s="25"/>
    </row>
    <row r="434" spans="1:31" s="28" customFormat="1" ht="10.5" customHeight="1" thickBot="1">
      <c r="A434" s="63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5"/>
      <c r="AE434" s="25"/>
    </row>
    <row r="435" spans="1:31" s="28" customFormat="1" ht="24.75" customHeight="1">
      <c r="A435" s="66" t="s">
        <v>33</v>
      </c>
      <c r="B435" s="67"/>
      <c r="C435" s="68"/>
      <c r="D435" s="75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76"/>
      <c r="AE435" s="25"/>
    </row>
    <row r="436" spans="1:31" s="28" customFormat="1" ht="24.75" customHeight="1">
      <c r="A436" s="69"/>
      <c r="B436" s="70"/>
      <c r="C436" s="71"/>
      <c r="D436" s="77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8"/>
      <c r="AE436" s="16"/>
    </row>
    <row r="437" spans="1:31" s="28" customFormat="1" ht="24.75" customHeight="1">
      <c r="A437" s="69"/>
      <c r="B437" s="70"/>
      <c r="C437" s="71"/>
      <c r="D437" s="77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8"/>
      <c r="AE437" s="16"/>
    </row>
    <row r="438" spans="1:31" s="28" customFormat="1" ht="24.75" customHeight="1">
      <c r="A438" s="69"/>
      <c r="B438" s="70"/>
      <c r="C438" s="71"/>
      <c r="D438" s="77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8"/>
      <c r="AE438" s="16"/>
    </row>
    <row r="439" spans="1:31" s="28" customFormat="1" ht="24.75" customHeight="1">
      <c r="A439" s="69"/>
      <c r="B439" s="70"/>
      <c r="C439" s="71"/>
      <c r="D439" s="77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8"/>
      <c r="AE439" s="16"/>
    </row>
    <row r="440" spans="1:31" ht="24.75" customHeight="1" thickBot="1">
      <c r="A440" s="72"/>
      <c r="B440" s="73"/>
      <c r="C440" s="74"/>
      <c r="D440" s="79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80"/>
    </row>
    <row r="441" spans="1:31" ht="17.25" thickBot="1"/>
    <row r="442" spans="1:31" s="16" customFormat="1" ht="33" customHeight="1">
      <c r="A442" s="90">
        <v>1</v>
      </c>
      <c r="B442" s="91"/>
      <c r="C442" s="91"/>
      <c r="D442" s="91"/>
      <c r="E442" s="91"/>
      <c r="F442" s="92" t="s">
        <v>40</v>
      </c>
      <c r="G442" s="92"/>
      <c r="H442" s="92"/>
      <c r="I442" s="92"/>
      <c r="J442" s="92"/>
      <c r="K442" s="93"/>
      <c r="L442" s="94" t="s">
        <v>0</v>
      </c>
      <c r="M442" s="95"/>
      <c r="N442" s="15"/>
      <c r="O442" s="94" t="s">
        <v>1</v>
      </c>
      <c r="P442" s="96"/>
      <c r="Q442" s="96"/>
      <c r="R442" s="96"/>
      <c r="S442" s="96"/>
      <c r="T442" s="96"/>
      <c r="U442" s="96"/>
      <c r="V442" s="96"/>
      <c r="W442" s="95"/>
      <c r="X442" s="94" t="s">
        <v>2</v>
      </c>
      <c r="Y442" s="96"/>
      <c r="Z442" s="95"/>
      <c r="AA442" s="97" t="s">
        <v>3</v>
      </c>
      <c r="AB442" s="99" t="s">
        <v>4</v>
      </c>
      <c r="AC442" s="101" t="s">
        <v>5</v>
      </c>
      <c r="AD442" s="103" t="s">
        <v>793</v>
      </c>
    </row>
    <row r="443" spans="1:31" s="16" customFormat="1" ht="45" customHeight="1" thickBot="1">
      <c r="A443" s="17" t="s">
        <v>6</v>
      </c>
      <c r="B443" s="18" t="s">
        <v>7</v>
      </c>
      <c r="C443" s="18" t="s">
        <v>8</v>
      </c>
      <c r="D443" s="18" t="s">
        <v>9</v>
      </c>
      <c r="E443" s="18" t="s">
        <v>10</v>
      </c>
      <c r="F443" s="18" t="s">
        <v>11</v>
      </c>
      <c r="G443" s="18" t="s">
        <v>12</v>
      </c>
      <c r="H443" s="18" t="s">
        <v>13</v>
      </c>
      <c r="I443" s="33" t="s">
        <v>36</v>
      </c>
      <c r="J443" s="18" t="s">
        <v>0</v>
      </c>
      <c r="K443" s="18" t="s">
        <v>37</v>
      </c>
      <c r="L443" s="18" t="s">
        <v>14</v>
      </c>
      <c r="M443" s="18" t="s">
        <v>15</v>
      </c>
      <c r="N443" s="19" t="s">
        <v>16</v>
      </c>
      <c r="O443" s="18" t="s">
        <v>17</v>
      </c>
      <c r="P443" s="18" t="s">
        <v>18</v>
      </c>
      <c r="Q443" s="18" t="s">
        <v>19</v>
      </c>
      <c r="R443" s="18" t="s">
        <v>20</v>
      </c>
      <c r="S443" s="18" t="s">
        <v>21</v>
      </c>
      <c r="T443" s="18" t="s">
        <v>22</v>
      </c>
      <c r="U443" s="18" t="s">
        <v>23</v>
      </c>
      <c r="V443" s="20" t="s">
        <v>34</v>
      </c>
      <c r="W443" s="18" t="s">
        <v>25</v>
      </c>
      <c r="X443" s="18" t="s">
        <v>26</v>
      </c>
      <c r="Y443" s="18" t="s">
        <v>27</v>
      </c>
      <c r="Z443" s="18" t="s">
        <v>28</v>
      </c>
      <c r="AA443" s="98"/>
      <c r="AB443" s="100"/>
      <c r="AC443" s="102"/>
      <c r="AD443" s="104"/>
    </row>
    <row r="444" spans="1:31" s="25" customFormat="1" ht="25.5" customHeight="1">
      <c r="A444" s="21">
        <v>1</v>
      </c>
      <c r="B444" s="22">
        <f t="shared" ref="B444:B458" si="480">$A$1</f>
        <v>1</v>
      </c>
      <c r="C444" s="22">
        <v>24</v>
      </c>
      <c r="D444" s="22" t="s">
        <v>1134</v>
      </c>
      <c r="E444" s="22" t="s">
        <v>1135</v>
      </c>
      <c r="F444" s="22" t="s">
        <v>1136</v>
      </c>
      <c r="G444" s="22">
        <v>7301</v>
      </c>
      <c r="H444" s="22" t="s">
        <v>1013</v>
      </c>
      <c r="I444" s="32"/>
      <c r="J444" s="23">
        <f t="shared" ref="J444:J458" si="481">L444+M444</f>
        <v>70</v>
      </c>
      <c r="K444" s="30" t="str">
        <f t="shared" ref="K444:K458" si="482">IF(OR(I444=0,J444=0),"",I444-J444)</f>
        <v/>
      </c>
      <c r="L444" s="23">
        <v>58</v>
      </c>
      <c r="M444" s="23">
        <f t="shared" ref="M444:M458" si="483">SUBTOTAL(9,O444:W444)</f>
        <v>12</v>
      </c>
      <c r="N444" s="31">
        <f t="shared" ref="N444:N458" si="484">IF(L444="",0,M444/J444)</f>
        <v>0.17142857142857143</v>
      </c>
      <c r="O444" s="23">
        <v>3</v>
      </c>
      <c r="P444" s="23"/>
      <c r="Q444" s="23"/>
      <c r="R444" s="23"/>
      <c r="S444" s="23">
        <v>9</v>
      </c>
      <c r="T444" s="23"/>
      <c r="U444" s="23"/>
      <c r="V444" s="23"/>
      <c r="W444" s="23"/>
      <c r="X444" s="24">
        <v>20161214</v>
      </c>
      <c r="Y444" s="22">
        <v>9</v>
      </c>
      <c r="Z444" s="22" t="s">
        <v>39</v>
      </c>
      <c r="AA444" s="22"/>
      <c r="AB444" s="22" t="str">
        <f t="shared" ref="AB444:AB458" si="485">IF(Z444="A","김연빈","타이손")</f>
        <v>김연빈</v>
      </c>
      <c r="AC444" s="45" t="s">
        <v>912</v>
      </c>
      <c r="AD444" s="47" t="str">
        <f t="shared" ref="AD444:AD458" si="486">IF(AE444=0,"",AE444)</f>
        <v/>
      </c>
      <c r="AE444" s="48">
        <f t="shared" ref="AE444:AE458" si="487">IF(F444="",0,VLOOKUP(F444,제품피치,2))</f>
        <v>0</v>
      </c>
    </row>
    <row r="445" spans="1:31" s="25" customFormat="1" ht="25.5" customHeight="1">
      <c r="A445" s="21">
        <v>2</v>
      </c>
      <c r="B445" s="22">
        <f t="shared" si="480"/>
        <v>1</v>
      </c>
      <c r="C445" s="22">
        <v>24</v>
      </c>
      <c r="D445" s="22" t="s">
        <v>913</v>
      </c>
      <c r="E445" s="22" t="s">
        <v>892</v>
      </c>
      <c r="F445" s="22" t="s">
        <v>1001</v>
      </c>
      <c r="G445" s="22" t="s">
        <v>1133</v>
      </c>
      <c r="H445" s="22" t="s">
        <v>932</v>
      </c>
      <c r="I445" s="32"/>
      <c r="J445" s="23">
        <f t="shared" si="481"/>
        <v>2142</v>
      </c>
      <c r="K445" s="30" t="str">
        <f t="shared" si="482"/>
        <v/>
      </c>
      <c r="L445" s="23">
        <v>1772</v>
      </c>
      <c r="M445" s="23">
        <f t="shared" si="483"/>
        <v>370</v>
      </c>
      <c r="N445" s="31">
        <f t="shared" si="484"/>
        <v>0.17273576097105509</v>
      </c>
      <c r="O445" s="23">
        <v>11</v>
      </c>
      <c r="P445" s="23"/>
      <c r="Q445" s="23"/>
      <c r="R445" s="23"/>
      <c r="S445" s="23">
        <v>24</v>
      </c>
      <c r="T445" s="23">
        <v>37</v>
      </c>
      <c r="U445" s="23"/>
      <c r="V445" s="23"/>
      <c r="W445" s="23">
        <v>298</v>
      </c>
      <c r="X445" s="24">
        <v>20170113</v>
      </c>
      <c r="Y445" s="22">
        <v>4</v>
      </c>
      <c r="Z445" s="22" t="s">
        <v>38</v>
      </c>
      <c r="AA445" s="22" t="s">
        <v>1143</v>
      </c>
      <c r="AB445" s="22" t="str">
        <f t="shared" si="485"/>
        <v>타이손</v>
      </c>
      <c r="AC445" s="45" t="s">
        <v>912</v>
      </c>
      <c r="AD445" s="47">
        <f t="shared" si="486"/>
        <v>0.5</v>
      </c>
      <c r="AE445" s="48">
        <f t="shared" si="487"/>
        <v>0.5</v>
      </c>
    </row>
    <row r="446" spans="1:31" s="25" customFormat="1" ht="25.5" customHeight="1">
      <c r="A446" s="21">
        <v>3</v>
      </c>
      <c r="B446" s="22">
        <f t="shared" si="480"/>
        <v>1</v>
      </c>
      <c r="C446" s="22">
        <v>24</v>
      </c>
      <c r="D446" s="22" t="s">
        <v>1125</v>
      </c>
      <c r="E446" s="22" t="s">
        <v>1126</v>
      </c>
      <c r="F446" s="22" t="s">
        <v>1127</v>
      </c>
      <c r="G446" s="22" t="s">
        <v>1128</v>
      </c>
      <c r="H446" s="22" t="s">
        <v>932</v>
      </c>
      <c r="I446" s="32"/>
      <c r="J446" s="23">
        <f t="shared" si="481"/>
        <v>75249</v>
      </c>
      <c r="K446" s="30" t="str">
        <f t="shared" si="482"/>
        <v/>
      </c>
      <c r="L446" s="23">
        <v>75000</v>
      </c>
      <c r="M446" s="23">
        <f t="shared" si="483"/>
        <v>249</v>
      </c>
      <c r="N446" s="31">
        <f t="shared" si="484"/>
        <v>3.3090140732767214E-3</v>
      </c>
      <c r="O446" s="23">
        <v>92</v>
      </c>
      <c r="P446" s="23">
        <v>157</v>
      </c>
      <c r="Q446" s="23"/>
      <c r="R446" s="23"/>
      <c r="S446" s="23"/>
      <c r="T446" s="23"/>
      <c r="U446" s="23"/>
      <c r="V446" s="23"/>
      <c r="W446" s="23"/>
      <c r="X446" s="24">
        <v>20170120</v>
      </c>
      <c r="Y446" s="22">
        <v>3</v>
      </c>
      <c r="Z446" s="22" t="s">
        <v>38</v>
      </c>
      <c r="AA446" s="22"/>
      <c r="AB446" s="22" t="str">
        <f t="shared" si="485"/>
        <v>타이손</v>
      </c>
      <c r="AC446" s="45" t="s">
        <v>30</v>
      </c>
      <c r="AD446" s="47" t="str">
        <f t="shared" si="486"/>
        <v/>
      </c>
      <c r="AE446" s="48">
        <f t="shared" si="487"/>
        <v>0</v>
      </c>
    </row>
    <row r="447" spans="1:31" s="25" customFormat="1" ht="25.5" customHeight="1">
      <c r="A447" s="21">
        <v>4</v>
      </c>
      <c r="B447" s="22">
        <f t="shared" si="480"/>
        <v>1</v>
      </c>
      <c r="C447" s="22">
        <v>24</v>
      </c>
      <c r="D447" s="22" t="s">
        <v>913</v>
      </c>
      <c r="E447" s="22" t="s">
        <v>891</v>
      </c>
      <c r="F447" s="22" t="s">
        <v>1047</v>
      </c>
      <c r="G447" s="22" t="s">
        <v>941</v>
      </c>
      <c r="H447" s="22" t="s">
        <v>932</v>
      </c>
      <c r="I447" s="32"/>
      <c r="J447" s="23">
        <f t="shared" si="481"/>
        <v>1395</v>
      </c>
      <c r="K447" s="30" t="str">
        <f t="shared" si="482"/>
        <v/>
      </c>
      <c r="L447" s="23">
        <v>1395</v>
      </c>
      <c r="M447" s="23">
        <f t="shared" si="483"/>
        <v>0</v>
      </c>
      <c r="N447" s="31">
        <f t="shared" si="484"/>
        <v>0</v>
      </c>
      <c r="O447" s="23"/>
      <c r="P447" s="23"/>
      <c r="Q447" s="23"/>
      <c r="R447" s="23"/>
      <c r="S447" s="23"/>
      <c r="T447" s="23"/>
      <c r="U447" s="23"/>
      <c r="V447" s="23"/>
      <c r="W447" s="23"/>
      <c r="X447" s="24">
        <v>20170123</v>
      </c>
      <c r="Y447" s="22">
        <v>7</v>
      </c>
      <c r="Z447" s="22" t="s">
        <v>1129</v>
      </c>
      <c r="AA447" s="22"/>
      <c r="AB447" s="22" t="str">
        <f t="shared" si="485"/>
        <v>타이손</v>
      </c>
      <c r="AC447" s="45" t="s">
        <v>942</v>
      </c>
      <c r="AD447" s="47" t="str">
        <f t="shared" ref="AD447" si="488">IF(AE447=0,"",AE447)</f>
        <v/>
      </c>
      <c r="AE447" s="48">
        <f t="shared" ref="AE447" si="489">IF(F447="",0,VLOOKUP(F447,제품피치,2))</f>
        <v>0</v>
      </c>
    </row>
    <row r="448" spans="1:31" s="25" customFormat="1" ht="25.5" customHeight="1">
      <c r="A448" s="21">
        <v>5</v>
      </c>
      <c r="B448" s="22">
        <f t="shared" si="480"/>
        <v>1</v>
      </c>
      <c r="C448" s="22">
        <v>24</v>
      </c>
      <c r="D448" s="22" t="s">
        <v>924</v>
      </c>
      <c r="E448" s="22" t="s">
        <v>1106</v>
      </c>
      <c r="F448" s="22" t="s">
        <v>1107</v>
      </c>
      <c r="G448" s="22" t="s">
        <v>1108</v>
      </c>
      <c r="H448" s="22" t="s">
        <v>932</v>
      </c>
      <c r="I448" s="32"/>
      <c r="J448" s="23">
        <f t="shared" si="481"/>
        <v>789</v>
      </c>
      <c r="K448" s="30" t="str">
        <f t="shared" si="482"/>
        <v/>
      </c>
      <c r="L448" s="23">
        <v>780</v>
      </c>
      <c r="M448" s="23">
        <f t="shared" si="483"/>
        <v>9</v>
      </c>
      <c r="N448" s="31">
        <f t="shared" si="484"/>
        <v>1.1406844106463879E-2</v>
      </c>
      <c r="O448" s="23">
        <v>4</v>
      </c>
      <c r="P448" s="23"/>
      <c r="Q448" s="23"/>
      <c r="R448" s="23"/>
      <c r="S448" s="23">
        <v>5</v>
      </c>
      <c r="T448" s="23"/>
      <c r="U448" s="23"/>
      <c r="V448" s="23"/>
      <c r="W448" s="23"/>
      <c r="X448" s="24">
        <v>20170123</v>
      </c>
      <c r="Y448" s="22">
        <v>8</v>
      </c>
      <c r="Z448" s="22" t="s">
        <v>38</v>
      </c>
      <c r="AA448" s="22"/>
      <c r="AB448" s="22" t="str">
        <f t="shared" si="485"/>
        <v>타이손</v>
      </c>
      <c r="AC448" s="45" t="s">
        <v>923</v>
      </c>
      <c r="AD448" s="47" t="str">
        <f t="shared" si="486"/>
        <v/>
      </c>
      <c r="AE448" s="48">
        <f t="shared" si="487"/>
        <v>0</v>
      </c>
    </row>
    <row r="449" spans="1:31" s="25" customFormat="1" ht="25.5" customHeight="1">
      <c r="A449" s="21">
        <v>6</v>
      </c>
      <c r="B449" s="22">
        <f t="shared" si="480"/>
        <v>1</v>
      </c>
      <c r="C449" s="22">
        <v>24</v>
      </c>
      <c r="D449" s="22" t="s">
        <v>913</v>
      </c>
      <c r="E449" s="22" t="s">
        <v>892</v>
      </c>
      <c r="F449" s="22" t="s">
        <v>1054</v>
      </c>
      <c r="G449" s="22" t="s">
        <v>965</v>
      </c>
      <c r="H449" s="22" t="s">
        <v>932</v>
      </c>
      <c r="I449" s="32"/>
      <c r="J449" s="23">
        <f t="shared" si="481"/>
        <v>534</v>
      </c>
      <c r="K449" s="30" t="str">
        <f t="shared" si="482"/>
        <v/>
      </c>
      <c r="L449" s="23">
        <v>530</v>
      </c>
      <c r="M449" s="23">
        <f t="shared" si="483"/>
        <v>4</v>
      </c>
      <c r="N449" s="31">
        <f t="shared" si="484"/>
        <v>7.4906367041198503E-3</v>
      </c>
      <c r="O449" s="23"/>
      <c r="P449" s="23"/>
      <c r="Q449" s="23"/>
      <c r="R449" s="23"/>
      <c r="S449" s="23"/>
      <c r="T449" s="23">
        <v>4</v>
      </c>
      <c r="U449" s="23"/>
      <c r="V449" s="23"/>
      <c r="W449" s="23"/>
      <c r="X449" s="24">
        <v>20170123</v>
      </c>
      <c r="Y449" s="22">
        <v>13</v>
      </c>
      <c r="Z449" s="22" t="s">
        <v>38</v>
      </c>
      <c r="AA449" s="22"/>
      <c r="AB449" s="22" t="str">
        <f t="shared" si="485"/>
        <v>타이손</v>
      </c>
      <c r="AC449" s="45" t="s">
        <v>41</v>
      </c>
      <c r="AD449" s="47" t="str">
        <f t="shared" si="486"/>
        <v/>
      </c>
      <c r="AE449" s="48">
        <f t="shared" si="487"/>
        <v>0</v>
      </c>
    </row>
    <row r="450" spans="1:31" s="25" customFormat="1" ht="25.5" customHeight="1">
      <c r="A450" s="21">
        <v>7</v>
      </c>
      <c r="B450" s="22">
        <f t="shared" si="480"/>
        <v>1</v>
      </c>
      <c r="C450" s="22">
        <v>24</v>
      </c>
      <c r="D450" s="22" t="s">
        <v>921</v>
      </c>
      <c r="E450" s="22" t="s">
        <v>1130</v>
      </c>
      <c r="F450" s="22" t="s">
        <v>1131</v>
      </c>
      <c r="G450" s="22" t="s">
        <v>1132</v>
      </c>
      <c r="H450" s="22" t="s">
        <v>932</v>
      </c>
      <c r="I450" s="32"/>
      <c r="J450" s="23">
        <f t="shared" si="481"/>
        <v>4230</v>
      </c>
      <c r="K450" s="30" t="str">
        <f t="shared" si="482"/>
        <v/>
      </c>
      <c r="L450" s="23">
        <v>4230</v>
      </c>
      <c r="M450" s="23">
        <f t="shared" si="483"/>
        <v>0</v>
      </c>
      <c r="N450" s="31">
        <f t="shared" si="484"/>
        <v>0</v>
      </c>
      <c r="O450" s="23"/>
      <c r="P450" s="23"/>
      <c r="Q450" s="23"/>
      <c r="R450" s="23"/>
      <c r="S450" s="23"/>
      <c r="T450" s="23"/>
      <c r="U450" s="23"/>
      <c r="V450" s="23"/>
      <c r="W450" s="23"/>
      <c r="X450" s="24">
        <v>20170124</v>
      </c>
      <c r="Y450" s="22">
        <v>1</v>
      </c>
      <c r="Z450" s="22" t="s">
        <v>39</v>
      </c>
      <c r="AA450" s="22"/>
      <c r="AB450" s="22" t="str">
        <f t="shared" si="485"/>
        <v>김연빈</v>
      </c>
      <c r="AC450" s="45" t="s">
        <v>942</v>
      </c>
      <c r="AD450" s="47" t="str">
        <f t="shared" ref="AD450" si="490">IF(AE450=0,"",AE450)</f>
        <v/>
      </c>
      <c r="AE450" s="48">
        <f t="shared" ref="AE450" si="491">IF(F450="",0,VLOOKUP(F450,제품피치,2))</f>
        <v>0</v>
      </c>
    </row>
    <row r="451" spans="1:31" s="25" customFormat="1" ht="25.5" customHeight="1">
      <c r="A451" s="21">
        <v>8</v>
      </c>
      <c r="B451" s="22">
        <f t="shared" si="480"/>
        <v>1</v>
      </c>
      <c r="C451" s="22">
        <v>24</v>
      </c>
      <c r="D451" s="22" t="s">
        <v>913</v>
      </c>
      <c r="E451" s="22" t="s">
        <v>897</v>
      </c>
      <c r="F451" s="22" t="s">
        <v>1141</v>
      </c>
      <c r="G451" s="22" t="s">
        <v>1142</v>
      </c>
      <c r="H451" s="22" t="s">
        <v>932</v>
      </c>
      <c r="I451" s="32"/>
      <c r="J451" s="23">
        <f t="shared" si="481"/>
        <v>2087</v>
      </c>
      <c r="K451" s="30" t="str">
        <f t="shared" si="482"/>
        <v/>
      </c>
      <c r="L451" s="23">
        <v>2087</v>
      </c>
      <c r="M451" s="23">
        <f t="shared" si="483"/>
        <v>0</v>
      </c>
      <c r="N451" s="31">
        <f t="shared" si="484"/>
        <v>0</v>
      </c>
      <c r="O451" s="23"/>
      <c r="P451" s="23"/>
      <c r="Q451" s="23"/>
      <c r="R451" s="23"/>
      <c r="S451" s="23"/>
      <c r="T451" s="23"/>
      <c r="U451" s="23"/>
      <c r="V451" s="23"/>
      <c r="W451" s="23"/>
      <c r="X451" s="24">
        <v>20170124</v>
      </c>
      <c r="Y451" s="22">
        <v>1</v>
      </c>
      <c r="Z451" s="22" t="s">
        <v>38</v>
      </c>
      <c r="AA451" s="22"/>
      <c r="AB451" s="22" t="str">
        <f t="shared" si="485"/>
        <v>타이손</v>
      </c>
      <c r="AC451" s="45" t="s">
        <v>923</v>
      </c>
      <c r="AD451" s="47" t="str">
        <f t="shared" ref="AD451" si="492">IF(AE451=0,"",AE451)</f>
        <v/>
      </c>
      <c r="AE451" s="48">
        <f t="shared" ref="AE451" si="493">IF(F451="",0,VLOOKUP(F451,제품피치,2))</f>
        <v>0</v>
      </c>
    </row>
    <row r="452" spans="1:31" s="25" customFormat="1" ht="25.5" customHeight="1">
      <c r="A452" s="21">
        <v>9</v>
      </c>
      <c r="B452" s="22">
        <f t="shared" si="480"/>
        <v>1</v>
      </c>
      <c r="C452" s="22">
        <v>24</v>
      </c>
      <c r="D452" s="22" t="s">
        <v>1113</v>
      </c>
      <c r="E452" s="22" t="s">
        <v>1114</v>
      </c>
      <c r="F452" s="22" t="s">
        <v>1115</v>
      </c>
      <c r="G452" s="22">
        <v>7301</v>
      </c>
      <c r="H452" s="22" t="s">
        <v>932</v>
      </c>
      <c r="I452" s="32"/>
      <c r="J452" s="23">
        <f t="shared" si="481"/>
        <v>230</v>
      </c>
      <c r="K452" s="30" t="str">
        <f t="shared" si="482"/>
        <v/>
      </c>
      <c r="L452" s="23">
        <v>230</v>
      </c>
      <c r="M452" s="23">
        <f t="shared" si="483"/>
        <v>0</v>
      </c>
      <c r="N452" s="31">
        <f t="shared" si="484"/>
        <v>0</v>
      </c>
      <c r="O452" s="23"/>
      <c r="P452" s="23"/>
      <c r="Q452" s="23"/>
      <c r="R452" s="23"/>
      <c r="S452" s="23"/>
      <c r="T452" s="23"/>
      <c r="U452" s="23"/>
      <c r="V452" s="23"/>
      <c r="W452" s="23"/>
      <c r="X452" s="24">
        <v>20170124</v>
      </c>
      <c r="Y452" s="22">
        <v>2</v>
      </c>
      <c r="Z452" s="22" t="s">
        <v>39</v>
      </c>
      <c r="AA452" s="22"/>
      <c r="AB452" s="22" t="str">
        <f t="shared" si="485"/>
        <v>김연빈</v>
      </c>
      <c r="AC452" s="45" t="s">
        <v>942</v>
      </c>
      <c r="AD452" s="47" t="str">
        <f t="shared" ref="AD452" si="494">IF(AE452=0,"",AE452)</f>
        <v/>
      </c>
      <c r="AE452" s="48">
        <f t="shared" ref="AE452" si="495">IF(F452="",0,VLOOKUP(F452,제품피치,2))</f>
        <v>0</v>
      </c>
    </row>
    <row r="453" spans="1:31" s="25" customFormat="1" ht="25.5" customHeight="1">
      <c r="A453" s="21">
        <v>10</v>
      </c>
      <c r="B453" s="22">
        <f t="shared" si="480"/>
        <v>1</v>
      </c>
      <c r="C453" s="22">
        <v>24</v>
      </c>
      <c r="D453" s="22" t="s">
        <v>913</v>
      </c>
      <c r="E453" s="22" t="s">
        <v>891</v>
      </c>
      <c r="F453" s="22" t="s">
        <v>1047</v>
      </c>
      <c r="G453" s="22" t="s">
        <v>941</v>
      </c>
      <c r="H453" s="22" t="s">
        <v>932</v>
      </c>
      <c r="I453" s="32"/>
      <c r="J453" s="23">
        <f t="shared" si="481"/>
        <v>2284</v>
      </c>
      <c r="K453" s="30" t="str">
        <f t="shared" si="482"/>
        <v/>
      </c>
      <c r="L453" s="23">
        <v>1850</v>
      </c>
      <c r="M453" s="23">
        <f t="shared" si="483"/>
        <v>434</v>
      </c>
      <c r="N453" s="31">
        <f t="shared" si="484"/>
        <v>0.19001751313485113</v>
      </c>
      <c r="O453" s="23">
        <v>127</v>
      </c>
      <c r="P453" s="23"/>
      <c r="Q453" s="23"/>
      <c r="R453" s="23"/>
      <c r="S453" s="23">
        <v>156</v>
      </c>
      <c r="T453" s="23"/>
      <c r="U453" s="23"/>
      <c r="V453" s="23"/>
      <c r="W453" s="23">
        <v>151</v>
      </c>
      <c r="X453" s="24">
        <v>20170124</v>
      </c>
      <c r="Y453" s="22">
        <v>7</v>
      </c>
      <c r="Z453" s="22" t="s">
        <v>39</v>
      </c>
      <c r="AA453" s="22" t="s">
        <v>1144</v>
      </c>
      <c r="AB453" s="22" t="str">
        <f t="shared" si="485"/>
        <v>김연빈</v>
      </c>
      <c r="AC453" s="45" t="s">
        <v>41</v>
      </c>
      <c r="AD453" s="47" t="str">
        <f t="shared" ref="AD453" si="496">IF(AE453=0,"",AE453)</f>
        <v/>
      </c>
      <c r="AE453" s="48">
        <f t="shared" ref="AE453" si="497">IF(F453="",0,VLOOKUP(F453,제품피치,2))</f>
        <v>0</v>
      </c>
    </row>
    <row r="454" spans="1:31" s="25" customFormat="1" ht="25.5" customHeight="1">
      <c r="A454" s="21">
        <v>11</v>
      </c>
      <c r="B454" s="22">
        <f t="shared" si="480"/>
        <v>1</v>
      </c>
      <c r="C454" s="22">
        <v>24</v>
      </c>
      <c r="D454" s="22" t="s">
        <v>913</v>
      </c>
      <c r="E454" s="22" t="s">
        <v>891</v>
      </c>
      <c r="F454" s="22" t="s">
        <v>1047</v>
      </c>
      <c r="G454" s="22" t="s">
        <v>941</v>
      </c>
      <c r="H454" s="22" t="s">
        <v>932</v>
      </c>
      <c r="I454" s="32"/>
      <c r="J454" s="23">
        <f t="shared" si="481"/>
        <v>2528</v>
      </c>
      <c r="K454" s="30" t="str">
        <f t="shared" si="482"/>
        <v/>
      </c>
      <c r="L454" s="23">
        <v>2030</v>
      </c>
      <c r="M454" s="23">
        <f t="shared" si="483"/>
        <v>498</v>
      </c>
      <c r="N454" s="31">
        <f t="shared" si="484"/>
        <v>0.19699367088607594</v>
      </c>
      <c r="O454" s="23">
        <v>126</v>
      </c>
      <c r="P454" s="23"/>
      <c r="Q454" s="23"/>
      <c r="R454" s="23"/>
      <c r="S454" s="23">
        <v>83</v>
      </c>
      <c r="T454" s="23"/>
      <c r="U454" s="23"/>
      <c r="V454" s="23"/>
      <c r="W454" s="23">
        <v>289</v>
      </c>
      <c r="X454" s="24">
        <v>20170124</v>
      </c>
      <c r="Y454" s="22">
        <v>7</v>
      </c>
      <c r="Z454" s="22" t="s">
        <v>38</v>
      </c>
      <c r="AA454" s="22" t="s">
        <v>1138</v>
      </c>
      <c r="AB454" s="22" t="str">
        <f t="shared" si="485"/>
        <v>타이손</v>
      </c>
      <c r="AC454" s="45" t="s">
        <v>41</v>
      </c>
      <c r="AD454" s="47" t="str">
        <f t="shared" si="486"/>
        <v/>
      </c>
      <c r="AE454" s="48">
        <f t="shared" si="487"/>
        <v>0</v>
      </c>
    </row>
    <row r="455" spans="1:31" s="25" customFormat="1" ht="25.5" customHeight="1">
      <c r="A455" s="21">
        <v>12</v>
      </c>
      <c r="B455" s="22">
        <f t="shared" si="480"/>
        <v>1</v>
      </c>
      <c r="C455" s="22">
        <v>24</v>
      </c>
      <c r="D455" s="22" t="s">
        <v>1113</v>
      </c>
      <c r="E455" s="22" t="s">
        <v>1139</v>
      </c>
      <c r="F455" s="22" t="s">
        <v>1140</v>
      </c>
      <c r="G455" s="22">
        <v>8301</v>
      </c>
      <c r="H455" s="22" t="s">
        <v>954</v>
      </c>
      <c r="I455" s="32"/>
      <c r="J455" s="23">
        <f t="shared" si="481"/>
        <v>210</v>
      </c>
      <c r="K455" s="30" t="str">
        <f t="shared" si="482"/>
        <v/>
      </c>
      <c r="L455" s="23">
        <v>200</v>
      </c>
      <c r="M455" s="23">
        <f t="shared" si="483"/>
        <v>10</v>
      </c>
      <c r="N455" s="31">
        <f t="shared" si="484"/>
        <v>4.7619047619047616E-2</v>
      </c>
      <c r="O455" s="23"/>
      <c r="P455" s="23"/>
      <c r="Q455" s="23"/>
      <c r="R455" s="23"/>
      <c r="S455" s="23"/>
      <c r="T455" s="23"/>
      <c r="U455" s="23">
        <v>10</v>
      </c>
      <c r="V455" s="23"/>
      <c r="W455" s="23"/>
      <c r="X455" s="24">
        <v>20170124</v>
      </c>
      <c r="Y455" s="22">
        <v>12</v>
      </c>
      <c r="Z455" s="22" t="s">
        <v>38</v>
      </c>
      <c r="AA455" s="22"/>
      <c r="AB455" s="22" t="str">
        <f t="shared" si="485"/>
        <v>타이손</v>
      </c>
      <c r="AC455" s="45" t="s">
        <v>923</v>
      </c>
      <c r="AD455" s="47" t="str">
        <f t="shared" ref="AD455" si="498">IF(AE455=0,"",AE455)</f>
        <v/>
      </c>
      <c r="AE455" s="48">
        <f t="shared" ref="AE455" si="499">IF(F455="",0,VLOOKUP(F455,제품피치,2))</f>
        <v>0</v>
      </c>
    </row>
    <row r="456" spans="1:31" s="25" customFormat="1" ht="25.5" customHeight="1">
      <c r="A456" s="21">
        <v>13</v>
      </c>
      <c r="B456" s="22">
        <f t="shared" si="480"/>
        <v>1</v>
      </c>
      <c r="C456" s="22">
        <v>24</v>
      </c>
      <c r="D456" s="22" t="s">
        <v>913</v>
      </c>
      <c r="E456" s="22" t="s">
        <v>892</v>
      </c>
      <c r="F456" s="22" t="s">
        <v>1054</v>
      </c>
      <c r="G456" s="22" t="s">
        <v>965</v>
      </c>
      <c r="H456" s="22" t="s">
        <v>932</v>
      </c>
      <c r="I456" s="32"/>
      <c r="J456" s="23">
        <f t="shared" si="481"/>
        <v>1169</v>
      </c>
      <c r="K456" s="30" t="str">
        <f t="shared" si="482"/>
        <v/>
      </c>
      <c r="L456" s="23">
        <v>1140</v>
      </c>
      <c r="M456" s="23">
        <f t="shared" si="483"/>
        <v>29</v>
      </c>
      <c r="N456" s="31">
        <f t="shared" si="484"/>
        <v>2.4807527801539778E-2</v>
      </c>
      <c r="O456" s="23"/>
      <c r="P456" s="23"/>
      <c r="Q456" s="23"/>
      <c r="R456" s="23"/>
      <c r="S456" s="23">
        <v>6</v>
      </c>
      <c r="T456" s="23">
        <v>5</v>
      </c>
      <c r="U456" s="23"/>
      <c r="V456" s="23"/>
      <c r="W456" s="23">
        <v>18</v>
      </c>
      <c r="X456" s="24">
        <v>20170124</v>
      </c>
      <c r="Y456" s="22">
        <v>13</v>
      </c>
      <c r="Z456" s="22" t="s">
        <v>39</v>
      </c>
      <c r="AA456" s="22" t="s">
        <v>1137</v>
      </c>
      <c r="AB456" s="22" t="str">
        <f t="shared" si="485"/>
        <v>김연빈</v>
      </c>
      <c r="AC456" s="45" t="s">
        <v>41</v>
      </c>
      <c r="AD456" s="47" t="str">
        <f t="shared" ref="AD456" si="500">IF(AE456=0,"",AE456)</f>
        <v/>
      </c>
      <c r="AE456" s="48">
        <f t="shared" ref="AE456" si="501">IF(F456="",0,VLOOKUP(F456,제품피치,2))</f>
        <v>0</v>
      </c>
    </row>
    <row r="457" spans="1:31" s="25" customFormat="1" ht="25.5" customHeight="1">
      <c r="A457" s="21">
        <v>14</v>
      </c>
      <c r="B457" s="22">
        <f t="shared" si="480"/>
        <v>1</v>
      </c>
      <c r="C457" s="22">
        <v>24</v>
      </c>
      <c r="D457" s="22" t="s">
        <v>913</v>
      </c>
      <c r="E457" s="22" t="s">
        <v>892</v>
      </c>
      <c r="F457" s="22" t="s">
        <v>1054</v>
      </c>
      <c r="G457" s="22" t="s">
        <v>965</v>
      </c>
      <c r="H457" s="22" t="s">
        <v>932</v>
      </c>
      <c r="I457" s="32"/>
      <c r="J457" s="23">
        <f t="shared" si="481"/>
        <v>1763</v>
      </c>
      <c r="K457" s="30" t="str">
        <f t="shared" si="482"/>
        <v/>
      </c>
      <c r="L457" s="23">
        <v>1730</v>
      </c>
      <c r="M457" s="23">
        <f t="shared" si="483"/>
        <v>33</v>
      </c>
      <c r="N457" s="31">
        <f t="shared" si="484"/>
        <v>1.8718094157685761E-2</v>
      </c>
      <c r="O457" s="23">
        <v>5</v>
      </c>
      <c r="P457" s="23"/>
      <c r="Q457" s="23"/>
      <c r="R457" s="23"/>
      <c r="S457" s="23">
        <v>22</v>
      </c>
      <c r="T457" s="23">
        <v>6</v>
      </c>
      <c r="U457" s="23"/>
      <c r="V457" s="23"/>
      <c r="W457" s="23"/>
      <c r="X457" s="24">
        <v>20170124</v>
      </c>
      <c r="Y457" s="22">
        <v>13</v>
      </c>
      <c r="Z457" s="22" t="s">
        <v>38</v>
      </c>
      <c r="AA457" s="22"/>
      <c r="AB457" s="22" t="str">
        <f t="shared" si="485"/>
        <v>타이손</v>
      </c>
      <c r="AC457" s="45" t="s">
        <v>923</v>
      </c>
      <c r="AD457" s="47" t="str">
        <f t="shared" si="486"/>
        <v/>
      </c>
      <c r="AE457" s="48">
        <f t="shared" si="487"/>
        <v>0</v>
      </c>
    </row>
    <row r="458" spans="1:31" s="25" customFormat="1" ht="25.5" customHeight="1" thickBot="1">
      <c r="A458" s="21">
        <v>15</v>
      </c>
      <c r="B458" s="22">
        <f t="shared" si="480"/>
        <v>1</v>
      </c>
      <c r="C458" s="22">
        <v>24</v>
      </c>
      <c r="D458" s="22" t="s">
        <v>924</v>
      </c>
      <c r="E458" s="22" t="s">
        <v>1026</v>
      </c>
      <c r="F458" s="22" t="s">
        <v>1123</v>
      </c>
      <c r="G458" s="22" t="s">
        <v>976</v>
      </c>
      <c r="H458" s="22" t="s">
        <v>932</v>
      </c>
      <c r="I458" s="32"/>
      <c r="J458" s="23">
        <f t="shared" si="481"/>
        <v>209</v>
      </c>
      <c r="K458" s="30" t="str">
        <f t="shared" si="482"/>
        <v/>
      </c>
      <c r="L458" s="23">
        <v>124</v>
      </c>
      <c r="M458" s="23">
        <f t="shared" si="483"/>
        <v>85</v>
      </c>
      <c r="N458" s="31">
        <f t="shared" si="484"/>
        <v>0.40669856459330145</v>
      </c>
      <c r="O458" s="23">
        <v>21</v>
      </c>
      <c r="P458" s="23"/>
      <c r="Q458" s="23"/>
      <c r="R458" s="23"/>
      <c r="S458" s="23">
        <v>11</v>
      </c>
      <c r="T458" s="23"/>
      <c r="U458" s="23"/>
      <c r="V458" s="23"/>
      <c r="W458" s="23">
        <v>53</v>
      </c>
      <c r="X458" s="24">
        <v>20170124</v>
      </c>
      <c r="Y458" s="22">
        <v>14</v>
      </c>
      <c r="Z458" s="22" t="s">
        <v>39</v>
      </c>
      <c r="AA458" s="22" t="s">
        <v>1124</v>
      </c>
      <c r="AB458" s="22" t="str">
        <f t="shared" si="485"/>
        <v>김연빈</v>
      </c>
      <c r="AC458" s="45" t="s">
        <v>30</v>
      </c>
      <c r="AD458" s="47">
        <f t="shared" si="486"/>
        <v>0.9</v>
      </c>
      <c r="AE458" s="48">
        <f t="shared" si="487"/>
        <v>0.9</v>
      </c>
    </row>
    <row r="459" spans="1:31" s="27" customFormat="1" ht="21" customHeight="1" thickTop="1">
      <c r="A459" s="81" t="s">
        <v>32</v>
      </c>
      <c r="B459" s="82"/>
      <c r="C459" s="82"/>
      <c r="D459" s="82"/>
      <c r="E459" s="82"/>
      <c r="F459" s="82"/>
      <c r="G459" s="82"/>
      <c r="H459" s="58"/>
      <c r="I459" s="85">
        <f>SUM(I444:I458)</f>
        <v>0</v>
      </c>
      <c r="J459" s="85">
        <f>SUM(J444:J458)</f>
        <v>94889</v>
      </c>
      <c r="K459" s="85">
        <f>SUM(K444:K458)</f>
        <v>0</v>
      </c>
      <c r="L459" s="85">
        <f>SUM(L444:L458)</f>
        <v>93156</v>
      </c>
      <c r="M459" s="85">
        <f>SUM(M444:M458)</f>
        <v>1733</v>
      </c>
      <c r="N459" s="87">
        <f>M459/J459</f>
        <v>1.8263444656387989E-2</v>
      </c>
      <c r="O459" s="26">
        <f t="shared" ref="O459:W459" si="502">SUM( O444:O458)</f>
        <v>389</v>
      </c>
      <c r="P459" s="26">
        <f t="shared" si="502"/>
        <v>157</v>
      </c>
      <c r="Q459" s="26">
        <f t="shared" si="502"/>
        <v>0</v>
      </c>
      <c r="R459" s="26">
        <f t="shared" si="502"/>
        <v>0</v>
      </c>
      <c r="S459" s="26">
        <f t="shared" si="502"/>
        <v>316</v>
      </c>
      <c r="T459" s="26">
        <f t="shared" si="502"/>
        <v>52</v>
      </c>
      <c r="U459" s="26">
        <f t="shared" si="502"/>
        <v>10</v>
      </c>
      <c r="V459" s="26">
        <f t="shared" si="502"/>
        <v>0</v>
      </c>
      <c r="W459" s="26">
        <f t="shared" si="502"/>
        <v>809</v>
      </c>
      <c r="X459" s="88"/>
      <c r="Y459" s="82"/>
      <c r="Z459" s="58"/>
      <c r="AA459" s="89"/>
      <c r="AB459" s="57"/>
      <c r="AC459" s="58"/>
      <c r="AD459" s="61"/>
      <c r="AE459" s="25"/>
    </row>
    <row r="460" spans="1:31" s="27" customFormat="1" ht="20.25">
      <c r="A460" s="83"/>
      <c r="B460" s="84"/>
      <c r="C460" s="84"/>
      <c r="D460" s="84"/>
      <c r="E460" s="84"/>
      <c r="F460" s="84"/>
      <c r="G460" s="84"/>
      <c r="H460" s="60"/>
      <c r="I460" s="86"/>
      <c r="J460" s="86"/>
      <c r="K460" s="86"/>
      <c r="L460" s="86"/>
      <c r="M460" s="86"/>
      <c r="N460" s="86"/>
      <c r="O460" s="55">
        <f t="shared" ref="O460:W460" si="503">IFERROR(O459/$M459,"")</f>
        <v>0.224466243508367</v>
      </c>
      <c r="P460" s="55">
        <f t="shared" si="503"/>
        <v>9.0594345066358911E-2</v>
      </c>
      <c r="Q460" s="55">
        <f t="shared" si="503"/>
        <v>0</v>
      </c>
      <c r="R460" s="55">
        <f t="shared" si="503"/>
        <v>0</v>
      </c>
      <c r="S460" s="55">
        <f t="shared" si="503"/>
        <v>0.18234275822273513</v>
      </c>
      <c r="T460" s="55">
        <f t="shared" si="503"/>
        <v>3.0005770340450086E-2</v>
      </c>
      <c r="U460" s="55">
        <f t="shared" si="503"/>
        <v>5.7703404500865554E-3</v>
      </c>
      <c r="V460" s="55">
        <f t="shared" si="503"/>
        <v>0</v>
      </c>
      <c r="W460" s="55">
        <f t="shared" si="503"/>
        <v>0.46682054241200233</v>
      </c>
      <c r="X460" s="59"/>
      <c r="Y460" s="84"/>
      <c r="Z460" s="60"/>
      <c r="AA460" s="86"/>
      <c r="AB460" s="59"/>
      <c r="AC460" s="60"/>
      <c r="AD460" s="62"/>
      <c r="AE460" s="25"/>
    </row>
    <row r="461" spans="1:31" s="28" customFormat="1" ht="10.5" customHeight="1" thickBot="1">
      <c r="A461" s="63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5"/>
      <c r="AE461" s="25"/>
    </row>
    <row r="462" spans="1:31" s="28" customFormat="1" ht="24.75" customHeight="1">
      <c r="A462" s="66" t="s">
        <v>33</v>
      </c>
      <c r="B462" s="67"/>
      <c r="C462" s="68"/>
      <c r="D462" s="75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76"/>
      <c r="AE462" s="25"/>
    </row>
    <row r="463" spans="1:31" s="28" customFormat="1" ht="24.75" customHeight="1">
      <c r="A463" s="69"/>
      <c r="B463" s="70"/>
      <c r="C463" s="71"/>
      <c r="D463" s="77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8"/>
      <c r="AE463" s="16"/>
    </row>
    <row r="464" spans="1:31" s="28" customFormat="1" ht="24.75" customHeight="1">
      <c r="A464" s="69"/>
      <c r="B464" s="70"/>
      <c r="C464" s="71"/>
      <c r="D464" s="77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8"/>
      <c r="AE464" s="16"/>
    </row>
    <row r="465" spans="1:31" s="28" customFormat="1" ht="24.75" customHeight="1">
      <c r="A465" s="69"/>
      <c r="B465" s="70"/>
      <c r="C465" s="71"/>
      <c r="D465" s="77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8"/>
      <c r="AE465" s="16"/>
    </row>
    <row r="466" spans="1:31" s="28" customFormat="1" ht="24.75" customHeight="1">
      <c r="A466" s="69"/>
      <c r="B466" s="70"/>
      <c r="C466" s="71"/>
      <c r="D466" s="77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8"/>
      <c r="AE466" s="16"/>
    </row>
    <row r="467" spans="1:31" ht="24.75" customHeight="1" thickBot="1">
      <c r="A467" s="72"/>
      <c r="B467" s="73"/>
      <c r="C467" s="74"/>
      <c r="D467" s="79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80"/>
    </row>
    <row r="468" spans="1:31" ht="17.25" thickBot="1"/>
    <row r="469" spans="1:31" s="16" customFormat="1" ht="33" customHeight="1">
      <c r="A469" s="90">
        <v>1</v>
      </c>
      <c r="B469" s="91"/>
      <c r="C469" s="91"/>
      <c r="D469" s="91"/>
      <c r="E469" s="91"/>
      <c r="F469" s="92" t="s">
        <v>40</v>
      </c>
      <c r="G469" s="92"/>
      <c r="H469" s="92"/>
      <c r="I469" s="92"/>
      <c r="J469" s="92"/>
      <c r="K469" s="93"/>
      <c r="L469" s="94" t="s">
        <v>0</v>
      </c>
      <c r="M469" s="95"/>
      <c r="N469" s="15"/>
      <c r="O469" s="94" t="s">
        <v>1</v>
      </c>
      <c r="P469" s="96"/>
      <c r="Q469" s="96"/>
      <c r="R469" s="96"/>
      <c r="S469" s="96"/>
      <c r="T469" s="96"/>
      <c r="U469" s="96"/>
      <c r="V469" s="96"/>
      <c r="W469" s="95"/>
      <c r="X469" s="94" t="s">
        <v>2</v>
      </c>
      <c r="Y469" s="96"/>
      <c r="Z469" s="95"/>
      <c r="AA469" s="97" t="s">
        <v>3</v>
      </c>
      <c r="AB469" s="99" t="s">
        <v>4</v>
      </c>
      <c r="AC469" s="101" t="s">
        <v>5</v>
      </c>
      <c r="AD469" s="103" t="s">
        <v>793</v>
      </c>
    </row>
    <row r="470" spans="1:31" s="16" customFormat="1" ht="45" customHeight="1" thickBot="1">
      <c r="A470" s="17" t="s">
        <v>6</v>
      </c>
      <c r="B470" s="18" t="s">
        <v>7</v>
      </c>
      <c r="C470" s="18" t="s">
        <v>8</v>
      </c>
      <c r="D470" s="18" t="s">
        <v>9</v>
      </c>
      <c r="E470" s="18" t="s">
        <v>10</v>
      </c>
      <c r="F470" s="18" t="s">
        <v>11</v>
      </c>
      <c r="G470" s="18" t="s">
        <v>12</v>
      </c>
      <c r="H470" s="18" t="s">
        <v>13</v>
      </c>
      <c r="I470" s="33" t="s">
        <v>36</v>
      </c>
      <c r="J470" s="18" t="s">
        <v>0</v>
      </c>
      <c r="K470" s="18" t="s">
        <v>37</v>
      </c>
      <c r="L470" s="18" t="s">
        <v>14</v>
      </c>
      <c r="M470" s="18" t="s">
        <v>15</v>
      </c>
      <c r="N470" s="19" t="s">
        <v>16</v>
      </c>
      <c r="O470" s="18" t="s">
        <v>17</v>
      </c>
      <c r="P470" s="18" t="s">
        <v>18</v>
      </c>
      <c r="Q470" s="18" t="s">
        <v>19</v>
      </c>
      <c r="R470" s="18" t="s">
        <v>20</v>
      </c>
      <c r="S470" s="18" t="s">
        <v>21</v>
      </c>
      <c r="T470" s="18" t="s">
        <v>22</v>
      </c>
      <c r="U470" s="18" t="s">
        <v>23</v>
      </c>
      <c r="V470" s="20" t="s">
        <v>34</v>
      </c>
      <c r="W470" s="18" t="s">
        <v>25</v>
      </c>
      <c r="X470" s="18" t="s">
        <v>26</v>
      </c>
      <c r="Y470" s="18" t="s">
        <v>27</v>
      </c>
      <c r="Z470" s="18" t="s">
        <v>28</v>
      </c>
      <c r="AA470" s="98"/>
      <c r="AB470" s="100"/>
      <c r="AC470" s="102"/>
      <c r="AD470" s="104"/>
    </row>
    <row r="471" spans="1:31" s="25" customFormat="1" ht="25.5" customHeight="1">
      <c r="A471" s="21">
        <v>1</v>
      </c>
      <c r="B471" s="22">
        <f t="shared" ref="B471:B485" si="504">$A$1</f>
        <v>1</v>
      </c>
      <c r="C471" s="22">
        <v>25</v>
      </c>
      <c r="D471" s="22" t="s">
        <v>1125</v>
      </c>
      <c r="E471" s="22" t="s">
        <v>1126</v>
      </c>
      <c r="F471" s="22" t="s">
        <v>1127</v>
      </c>
      <c r="G471" s="22" t="s">
        <v>1128</v>
      </c>
      <c r="H471" s="22" t="s">
        <v>932</v>
      </c>
      <c r="I471" s="32"/>
      <c r="J471" s="23">
        <f t="shared" ref="J471:J485" si="505">L471+M471</f>
        <v>39076</v>
      </c>
      <c r="K471" s="30" t="str">
        <f t="shared" ref="K471:K485" si="506">IF(OR(I471=0,J471=0),"",I471-J471)</f>
        <v/>
      </c>
      <c r="L471" s="23">
        <v>39000</v>
      </c>
      <c r="M471" s="23">
        <f t="shared" ref="M471:M485" si="507">SUBTOTAL(9,O471:W471)</f>
        <v>76</v>
      </c>
      <c r="N471" s="31">
        <f t="shared" ref="N471:N485" si="508">IF(L471="",0,M471/J471)</f>
        <v>1.9449278329409356E-3</v>
      </c>
      <c r="O471" s="23">
        <v>56</v>
      </c>
      <c r="P471" s="23"/>
      <c r="Q471" s="23"/>
      <c r="R471" s="23"/>
      <c r="S471" s="23">
        <v>20</v>
      </c>
      <c r="T471" s="23"/>
      <c r="U471" s="23"/>
      <c r="V471" s="23"/>
      <c r="W471" s="23"/>
      <c r="X471" s="24">
        <v>20170123</v>
      </c>
      <c r="Y471" s="22">
        <v>3</v>
      </c>
      <c r="Z471" s="22" t="s">
        <v>38</v>
      </c>
      <c r="AA471" s="22"/>
      <c r="AB471" s="22" t="str">
        <f t="shared" ref="AB471:AB485" si="509">IF(Z471="A","김연빈","타이손")</f>
        <v>타이손</v>
      </c>
      <c r="AC471" s="45" t="s">
        <v>41</v>
      </c>
      <c r="AD471" s="47" t="str">
        <f t="shared" ref="AD471:AD483" si="510">IF(AE471=0,"",AE471)</f>
        <v/>
      </c>
      <c r="AE471" s="48">
        <f t="shared" ref="AE471:AE483" si="511">IF(F471="",0,VLOOKUP(F471,제품피치,2))</f>
        <v>0</v>
      </c>
    </row>
    <row r="472" spans="1:31" s="25" customFormat="1" ht="25.5" customHeight="1">
      <c r="A472" s="21">
        <v>2</v>
      </c>
      <c r="B472" s="22">
        <f t="shared" si="504"/>
        <v>1</v>
      </c>
      <c r="C472" s="22">
        <v>25</v>
      </c>
      <c r="D472" s="22" t="s">
        <v>921</v>
      </c>
      <c r="E472" s="22" t="s">
        <v>891</v>
      </c>
      <c r="F472" s="22" t="s">
        <v>1145</v>
      </c>
      <c r="G472" s="22" t="s">
        <v>1146</v>
      </c>
      <c r="H472" s="22" t="s">
        <v>932</v>
      </c>
      <c r="I472" s="32"/>
      <c r="J472" s="23">
        <f t="shared" si="505"/>
        <v>2426</v>
      </c>
      <c r="K472" s="30" t="str">
        <f t="shared" si="506"/>
        <v/>
      </c>
      <c r="L472" s="23">
        <v>2426</v>
      </c>
      <c r="M472" s="23">
        <f t="shared" si="507"/>
        <v>0</v>
      </c>
      <c r="N472" s="31">
        <f t="shared" si="508"/>
        <v>0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4">
        <v>20170124</v>
      </c>
      <c r="Y472" s="22">
        <v>5</v>
      </c>
      <c r="Z472" s="22" t="s">
        <v>39</v>
      </c>
      <c r="AA472" s="22"/>
      <c r="AB472" s="22" t="str">
        <f t="shared" si="509"/>
        <v>김연빈</v>
      </c>
      <c r="AC472" s="45" t="s">
        <v>942</v>
      </c>
      <c r="AD472" s="47">
        <f t="shared" si="510"/>
        <v>0.65</v>
      </c>
      <c r="AE472" s="48">
        <f t="shared" si="511"/>
        <v>0.65</v>
      </c>
    </row>
    <row r="473" spans="1:31" s="25" customFormat="1" ht="25.5" customHeight="1">
      <c r="A473" s="21">
        <v>3</v>
      </c>
      <c r="B473" s="22">
        <f t="shared" si="504"/>
        <v>1</v>
      </c>
      <c r="C473" s="22">
        <v>25</v>
      </c>
      <c r="D473" s="22" t="s">
        <v>921</v>
      </c>
      <c r="E473" s="22" t="s">
        <v>891</v>
      </c>
      <c r="F473" s="22" t="s">
        <v>1145</v>
      </c>
      <c r="G473" s="22" t="s">
        <v>1146</v>
      </c>
      <c r="H473" s="22" t="s">
        <v>932</v>
      </c>
      <c r="I473" s="32"/>
      <c r="J473" s="23">
        <f t="shared" si="505"/>
        <v>3068</v>
      </c>
      <c r="K473" s="30" t="str">
        <f t="shared" si="506"/>
        <v/>
      </c>
      <c r="L473" s="23">
        <v>3000</v>
      </c>
      <c r="M473" s="23">
        <f t="shared" si="507"/>
        <v>68</v>
      </c>
      <c r="N473" s="31">
        <f t="shared" si="508"/>
        <v>2.2164276401564539E-2</v>
      </c>
      <c r="O473" s="23">
        <v>7</v>
      </c>
      <c r="P473" s="23"/>
      <c r="Q473" s="23"/>
      <c r="R473" s="23"/>
      <c r="S473" s="23">
        <v>59</v>
      </c>
      <c r="T473" s="23">
        <v>2</v>
      </c>
      <c r="U473" s="23"/>
      <c r="V473" s="23"/>
      <c r="W473" s="23"/>
      <c r="X473" s="24">
        <v>20170124</v>
      </c>
      <c r="Y473" s="22">
        <v>5</v>
      </c>
      <c r="Z473" s="22" t="s">
        <v>38</v>
      </c>
      <c r="AA473" s="22"/>
      <c r="AB473" s="22" t="str">
        <f t="shared" si="509"/>
        <v>타이손</v>
      </c>
      <c r="AC473" s="45" t="s">
        <v>30</v>
      </c>
      <c r="AD473" s="47">
        <f t="shared" si="510"/>
        <v>0.65</v>
      </c>
      <c r="AE473" s="48">
        <f t="shared" si="511"/>
        <v>0.65</v>
      </c>
    </row>
    <row r="474" spans="1:31" s="25" customFormat="1" ht="25.5" customHeight="1">
      <c r="A474" s="21">
        <v>4</v>
      </c>
      <c r="B474" s="22">
        <f t="shared" si="504"/>
        <v>1</v>
      </c>
      <c r="C474" s="22">
        <v>25</v>
      </c>
      <c r="D474" s="22" t="s">
        <v>921</v>
      </c>
      <c r="E474" s="22" t="s">
        <v>891</v>
      </c>
      <c r="F474" s="22" t="s">
        <v>1145</v>
      </c>
      <c r="G474" s="22" t="s">
        <v>1146</v>
      </c>
      <c r="H474" s="22" t="s">
        <v>932</v>
      </c>
      <c r="I474" s="32"/>
      <c r="J474" s="23">
        <f t="shared" si="505"/>
        <v>3181</v>
      </c>
      <c r="K474" s="30" t="str">
        <f t="shared" si="506"/>
        <v/>
      </c>
      <c r="L474" s="23">
        <v>3091</v>
      </c>
      <c r="M474" s="23">
        <f t="shared" si="507"/>
        <v>90</v>
      </c>
      <c r="N474" s="31">
        <f t="shared" si="508"/>
        <v>2.8292989625903806E-2</v>
      </c>
      <c r="O474" s="23">
        <v>28</v>
      </c>
      <c r="P474" s="23"/>
      <c r="Q474" s="23"/>
      <c r="R474" s="23"/>
      <c r="S474" s="23">
        <v>62</v>
      </c>
      <c r="T474" s="23"/>
      <c r="U474" s="23"/>
      <c r="V474" s="23"/>
      <c r="W474" s="23"/>
      <c r="X474" s="24">
        <v>20170124</v>
      </c>
      <c r="Y474" s="22">
        <v>5</v>
      </c>
      <c r="Z474" s="22" t="s">
        <v>38</v>
      </c>
      <c r="AA474" s="22"/>
      <c r="AB474" s="22" t="str">
        <f t="shared" si="509"/>
        <v>타이손</v>
      </c>
      <c r="AC474" s="45" t="s">
        <v>912</v>
      </c>
      <c r="AD474" s="47">
        <f t="shared" ref="AD474" si="512">IF(AE474=0,"",AE474)</f>
        <v>0.65</v>
      </c>
      <c r="AE474" s="48">
        <f t="shared" ref="AE474" si="513">IF(F474="",0,VLOOKUP(F474,제품피치,2))</f>
        <v>0.65</v>
      </c>
    </row>
    <row r="475" spans="1:31" s="25" customFormat="1" ht="25.5" customHeight="1">
      <c r="A475" s="21">
        <v>5</v>
      </c>
      <c r="B475" s="22">
        <f t="shared" si="504"/>
        <v>1</v>
      </c>
      <c r="C475" s="22">
        <v>25</v>
      </c>
      <c r="D475" s="22" t="s">
        <v>921</v>
      </c>
      <c r="E475" s="22" t="s">
        <v>892</v>
      </c>
      <c r="F475" s="22" t="s">
        <v>1147</v>
      </c>
      <c r="G475" s="22" t="s">
        <v>930</v>
      </c>
      <c r="H475" s="22" t="s">
        <v>927</v>
      </c>
      <c r="I475" s="32"/>
      <c r="J475" s="23">
        <f t="shared" si="505"/>
        <v>1257</v>
      </c>
      <c r="K475" s="30" t="str">
        <f t="shared" si="506"/>
        <v/>
      </c>
      <c r="L475" s="23">
        <v>1257</v>
      </c>
      <c r="M475" s="23">
        <f t="shared" si="507"/>
        <v>0</v>
      </c>
      <c r="N475" s="31">
        <f t="shared" si="508"/>
        <v>0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4">
        <v>20170124</v>
      </c>
      <c r="Y475" s="22">
        <v>10</v>
      </c>
      <c r="Z475" s="22" t="s">
        <v>39</v>
      </c>
      <c r="AA475" s="22"/>
      <c r="AB475" s="22" t="str">
        <f t="shared" si="509"/>
        <v>김연빈</v>
      </c>
      <c r="AC475" s="45" t="s">
        <v>912</v>
      </c>
      <c r="AD475" s="47">
        <f t="shared" si="510"/>
        <v>0.65</v>
      </c>
      <c r="AE475" s="48">
        <f t="shared" si="511"/>
        <v>0.65</v>
      </c>
    </row>
    <row r="476" spans="1:31" s="25" customFormat="1" ht="25.5" customHeight="1">
      <c r="A476" s="21">
        <v>6</v>
      </c>
      <c r="B476" s="22">
        <f t="shared" si="504"/>
        <v>1</v>
      </c>
      <c r="C476" s="22">
        <v>25</v>
      </c>
      <c r="D476" s="22" t="s">
        <v>921</v>
      </c>
      <c r="E476" s="22" t="s">
        <v>892</v>
      </c>
      <c r="F476" s="22" t="s">
        <v>1147</v>
      </c>
      <c r="G476" s="22" t="s">
        <v>930</v>
      </c>
      <c r="H476" s="22" t="s">
        <v>927</v>
      </c>
      <c r="I476" s="32"/>
      <c r="J476" s="23">
        <f t="shared" si="505"/>
        <v>3049</v>
      </c>
      <c r="K476" s="30" t="str">
        <f t="shared" si="506"/>
        <v/>
      </c>
      <c r="L476" s="23">
        <v>2850</v>
      </c>
      <c r="M476" s="23">
        <f t="shared" si="507"/>
        <v>199</v>
      </c>
      <c r="N476" s="31">
        <f t="shared" si="508"/>
        <v>6.5267300754345683E-2</v>
      </c>
      <c r="O476" s="23"/>
      <c r="P476" s="23"/>
      <c r="Q476" s="23"/>
      <c r="R476" s="23"/>
      <c r="S476" s="23">
        <v>93</v>
      </c>
      <c r="T476" s="23">
        <v>59</v>
      </c>
      <c r="U476" s="23">
        <v>47</v>
      </c>
      <c r="V476" s="23"/>
      <c r="W476" s="23"/>
      <c r="X476" s="24">
        <v>20170124</v>
      </c>
      <c r="Y476" s="22">
        <v>10</v>
      </c>
      <c r="Z476" s="22" t="s">
        <v>38</v>
      </c>
      <c r="AA476" s="22"/>
      <c r="AB476" s="22" t="str">
        <f t="shared" si="509"/>
        <v>타이손</v>
      </c>
      <c r="AC476" s="45" t="s">
        <v>30</v>
      </c>
      <c r="AD476" s="47">
        <f t="shared" ref="AD476" si="514">IF(AE476=0,"",AE476)</f>
        <v>0.65</v>
      </c>
      <c r="AE476" s="48">
        <f t="shared" ref="AE476" si="515">IF(F476="",0,VLOOKUP(F476,제품피치,2))</f>
        <v>0.65</v>
      </c>
    </row>
    <row r="477" spans="1:31" s="25" customFormat="1" ht="25.5" customHeight="1">
      <c r="A477" s="21">
        <v>7</v>
      </c>
      <c r="B477" s="22">
        <f t="shared" si="504"/>
        <v>1</v>
      </c>
      <c r="C477" s="22">
        <v>25</v>
      </c>
      <c r="D477" s="22" t="s">
        <v>913</v>
      </c>
      <c r="E477" s="22" t="s">
        <v>897</v>
      </c>
      <c r="F477" s="22" t="s">
        <v>1141</v>
      </c>
      <c r="G477" s="22" t="s">
        <v>958</v>
      </c>
      <c r="H477" s="22" t="s">
        <v>932</v>
      </c>
      <c r="I477" s="32"/>
      <c r="J477" s="23">
        <f t="shared" si="505"/>
        <v>2590</v>
      </c>
      <c r="K477" s="30" t="str">
        <f t="shared" si="506"/>
        <v/>
      </c>
      <c r="L477" s="23">
        <v>2590</v>
      </c>
      <c r="M477" s="23">
        <f t="shared" si="507"/>
        <v>0</v>
      </c>
      <c r="N477" s="31">
        <f t="shared" si="508"/>
        <v>0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4">
        <v>20170125</v>
      </c>
      <c r="Y477" s="22">
        <v>1</v>
      </c>
      <c r="Z477" s="22" t="s">
        <v>39</v>
      </c>
      <c r="AA477" s="22"/>
      <c r="AB477" s="22" t="str">
        <f t="shared" si="509"/>
        <v>김연빈</v>
      </c>
      <c r="AC477" s="45" t="s">
        <v>41</v>
      </c>
      <c r="AD477" s="47" t="str">
        <f t="shared" ref="AD477" si="516">IF(AE477=0,"",AE477)</f>
        <v/>
      </c>
      <c r="AE477" s="48">
        <f t="shared" ref="AE477" si="517">IF(F477="",0,VLOOKUP(F477,제품피치,2))</f>
        <v>0</v>
      </c>
    </row>
    <row r="478" spans="1:31" s="25" customFormat="1" ht="25.5" customHeight="1">
      <c r="A478" s="21">
        <v>8</v>
      </c>
      <c r="B478" s="22">
        <f t="shared" si="504"/>
        <v>1</v>
      </c>
      <c r="C478" s="22">
        <v>25</v>
      </c>
      <c r="D478" s="22" t="s">
        <v>921</v>
      </c>
      <c r="E478" s="22" t="s">
        <v>891</v>
      </c>
      <c r="F478" s="22" t="s">
        <v>1145</v>
      </c>
      <c r="G478" s="22" t="s">
        <v>1146</v>
      </c>
      <c r="H478" s="22" t="s">
        <v>932</v>
      </c>
      <c r="I478" s="32"/>
      <c r="J478" s="23">
        <f t="shared" si="505"/>
        <v>3998</v>
      </c>
      <c r="K478" s="30" t="str">
        <f t="shared" si="506"/>
        <v/>
      </c>
      <c r="L478" s="23">
        <v>3898</v>
      </c>
      <c r="M478" s="23">
        <f t="shared" si="507"/>
        <v>100</v>
      </c>
      <c r="N478" s="31">
        <f t="shared" si="508"/>
        <v>2.5012506253126562E-2</v>
      </c>
      <c r="O478" s="23">
        <v>11</v>
      </c>
      <c r="P478" s="23"/>
      <c r="Q478" s="23"/>
      <c r="R478" s="23"/>
      <c r="S478" s="23">
        <v>89</v>
      </c>
      <c r="T478" s="23"/>
      <c r="U478" s="23"/>
      <c r="V478" s="23"/>
      <c r="W478" s="23"/>
      <c r="X478" s="24">
        <v>20170125</v>
      </c>
      <c r="Y478" s="22">
        <v>5</v>
      </c>
      <c r="Z478" s="22" t="s">
        <v>39</v>
      </c>
      <c r="AA478" s="22"/>
      <c r="AB478" s="22" t="str">
        <f t="shared" si="509"/>
        <v>김연빈</v>
      </c>
      <c r="AC478" s="45" t="s">
        <v>912</v>
      </c>
      <c r="AD478" s="47">
        <f t="shared" ref="AD478" si="518">IF(AE478=0,"",AE478)</f>
        <v>0.65</v>
      </c>
      <c r="AE478" s="48">
        <f t="shared" ref="AE478" si="519">IF(F478="",0,VLOOKUP(F478,제품피치,2))</f>
        <v>0.65</v>
      </c>
    </row>
    <row r="479" spans="1:31" s="25" customFormat="1" ht="25.5" customHeight="1">
      <c r="A479" s="21">
        <v>9</v>
      </c>
      <c r="B479" s="22">
        <f t="shared" si="504"/>
        <v>1</v>
      </c>
      <c r="C479" s="22">
        <v>25</v>
      </c>
      <c r="D479" s="22" t="s">
        <v>921</v>
      </c>
      <c r="E479" s="22" t="s">
        <v>891</v>
      </c>
      <c r="F479" s="22" t="s">
        <v>1145</v>
      </c>
      <c r="G479" s="22" t="s">
        <v>1146</v>
      </c>
      <c r="H479" s="22" t="s">
        <v>932</v>
      </c>
      <c r="I479" s="32"/>
      <c r="J479" s="23">
        <f t="shared" si="505"/>
        <v>1641</v>
      </c>
      <c r="K479" s="30" t="str">
        <f t="shared" si="506"/>
        <v/>
      </c>
      <c r="L479" s="23">
        <v>1590</v>
      </c>
      <c r="M479" s="23">
        <f t="shared" si="507"/>
        <v>51</v>
      </c>
      <c r="N479" s="31">
        <f t="shared" si="508"/>
        <v>3.1078610603290677E-2</v>
      </c>
      <c r="O479" s="23">
        <v>6</v>
      </c>
      <c r="P479" s="23"/>
      <c r="Q479" s="23"/>
      <c r="R479" s="23"/>
      <c r="S479" s="23">
        <v>34</v>
      </c>
      <c r="T479" s="23">
        <v>11</v>
      </c>
      <c r="U479" s="23"/>
      <c r="V479" s="23"/>
      <c r="W479" s="23"/>
      <c r="X479" s="24">
        <v>20170125</v>
      </c>
      <c r="Y479" s="22">
        <v>5</v>
      </c>
      <c r="Z479" s="22" t="s">
        <v>39</v>
      </c>
      <c r="AA479" s="22"/>
      <c r="AB479" s="22" t="str">
        <f t="shared" si="509"/>
        <v>김연빈</v>
      </c>
      <c r="AC479" s="45" t="s">
        <v>923</v>
      </c>
      <c r="AD479" s="47">
        <f t="shared" ref="AD479" si="520">IF(AE479=0,"",AE479)</f>
        <v>0.65</v>
      </c>
      <c r="AE479" s="48">
        <f t="shared" ref="AE479" si="521">IF(F479="",0,VLOOKUP(F479,제품피치,2))</f>
        <v>0.65</v>
      </c>
    </row>
    <row r="480" spans="1:31" s="25" customFormat="1" ht="25.5" customHeight="1">
      <c r="A480" s="21">
        <v>10</v>
      </c>
      <c r="B480" s="22">
        <f t="shared" si="504"/>
        <v>1</v>
      </c>
      <c r="C480" s="22">
        <v>25</v>
      </c>
      <c r="D480" s="22" t="s">
        <v>921</v>
      </c>
      <c r="E480" s="22" t="s">
        <v>891</v>
      </c>
      <c r="F480" s="22" t="s">
        <v>1145</v>
      </c>
      <c r="G480" s="22" t="s">
        <v>1146</v>
      </c>
      <c r="H480" s="22" t="s">
        <v>932</v>
      </c>
      <c r="I480" s="32"/>
      <c r="J480" s="23">
        <f t="shared" si="505"/>
        <v>2130</v>
      </c>
      <c r="K480" s="30" t="str">
        <f t="shared" si="506"/>
        <v/>
      </c>
      <c r="L480" s="23">
        <v>2060</v>
      </c>
      <c r="M480" s="23">
        <f t="shared" si="507"/>
        <v>70</v>
      </c>
      <c r="N480" s="31">
        <f t="shared" si="508"/>
        <v>3.2863849765258218E-2</v>
      </c>
      <c r="O480" s="23">
        <v>8</v>
      </c>
      <c r="P480" s="23"/>
      <c r="Q480" s="23"/>
      <c r="R480" s="23"/>
      <c r="S480" s="23">
        <v>62</v>
      </c>
      <c r="T480" s="23"/>
      <c r="U480" s="23"/>
      <c r="V480" s="23"/>
      <c r="W480" s="23"/>
      <c r="X480" s="24">
        <v>20170125</v>
      </c>
      <c r="Y480" s="22">
        <v>5</v>
      </c>
      <c r="Z480" s="22" t="s">
        <v>38</v>
      </c>
      <c r="AA480" s="22"/>
      <c r="AB480" s="22" t="str">
        <f t="shared" si="509"/>
        <v>타이손</v>
      </c>
      <c r="AC480" s="45" t="s">
        <v>923</v>
      </c>
      <c r="AD480" s="47">
        <f t="shared" ref="AD480" si="522">IF(AE480=0,"",AE480)</f>
        <v>0.65</v>
      </c>
      <c r="AE480" s="48">
        <f t="shared" ref="AE480" si="523">IF(F480="",0,VLOOKUP(F480,제품피치,2))</f>
        <v>0.65</v>
      </c>
    </row>
    <row r="481" spans="1:31" s="25" customFormat="1" ht="25.5" customHeight="1">
      <c r="A481" s="21">
        <v>11</v>
      </c>
      <c r="B481" s="22">
        <f t="shared" si="504"/>
        <v>1</v>
      </c>
      <c r="C481" s="22">
        <v>25</v>
      </c>
      <c r="D481" s="22" t="s">
        <v>913</v>
      </c>
      <c r="E481" s="22" t="s">
        <v>891</v>
      </c>
      <c r="F481" s="22" t="s">
        <v>1047</v>
      </c>
      <c r="G481" s="22" t="s">
        <v>941</v>
      </c>
      <c r="H481" s="22" t="s">
        <v>932</v>
      </c>
      <c r="I481" s="32"/>
      <c r="J481" s="23">
        <f t="shared" si="505"/>
        <v>2441</v>
      </c>
      <c r="K481" s="30" t="str">
        <f t="shared" si="506"/>
        <v/>
      </c>
      <c r="L481" s="23">
        <v>2140</v>
      </c>
      <c r="M481" s="23">
        <f t="shared" si="507"/>
        <v>301</v>
      </c>
      <c r="N481" s="31">
        <f t="shared" si="508"/>
        <v>0.12331011880376895</v>
      </c>
      <c r="O481" s="23">
        <v>227</v>
      </c>
      <c r="P481" s="23"/>
      <c r="Q481" s="23"/>
      <c r="R481" s="23"/>
      <c r="S481" s="23">
        <v>69</v>
      </c>
      <c r="T481" s="23">
        <v>5</v>
      </c>
      <c r="U481" s="23"/>
      <c r="V481" s="23"/>
      <c r="W481" s="23"/>
      <c r="X481" s="24">
        <v>20170125</v>
      </c>
      <c r="Y481" s="22">
        <v>7</v>
      </c>
      <c r="Z481" s="22" t="s">
        <v>39</v>
      </c>
      <c r="AA481" s="22"/>
      <c r="AB481" s="22" t="str">
        <f t="shared" si="509"/>
        <v>김연빈</v>
      </c>
      <c r="AC481" s="45" t="s">
        <v>41</v>
      </c>
      <c r="AD481" s="47" t="str">
        <f t="shared" ref="AD481" si="524">IF(AE481=0,"",AE481)</f>
        <v/>
      </c>
      <c r="AE481" s="48">
        <f t="shared" ref="AE481" si="525">IF(F481="",0,VLOOKUP(F481,제품피치,2))</f>
        <v>0</v>
      </c>
    </row>
    <row r="482" spans="1:31" s="25" customFormat="1" ht="25.5" customHeight="1">
      <c r="A482" s="21">
        <v>12</v>
      </c>
      <c r="B482" s="22">
        <f t="shared" si="504"/>
        <v>1</v>
      </c>
      <c r="C482" s="22">
        <v>25</v>
      </c>
      <c r="D482" s="22" t="s">
        <v>913</v>
      </c>
      <c r="E482" s="22" t="s">
        <v>891</v>
      </c>
      <c r="F482" s="22" t="s">
        <v>1047</v>
      </c>
      <c r="G482" s="22" t="s">
        <v>941</v>
      </c>
      <c r="H482" s="22" t="s">
        <v>932</v>
      </c>
      <c r="I482" s="32"/>
      <c r="J482" s="23">
        <f t="shared" si="505"/>
        <v>1552</v>
      </c>
      <c r="K482" s="30" t="str">
        <f t="shared" si="506"/>
        <v/>
      </c>
      <c r="L482" s="23">
        <v>1480</v>
      </c>
      <c r="M482" s="23">
        <f t="shared" si="507"/>
        <v>72</v>
      </c>
      <c r="N482" s="31">
        <f t="shared" si="508"/>
        <v>4.6391752577319589E-2</v>
      </c>
      <c r="O482" s="23">
        <v>23</v>
      </c>
      <c r="P482" s="23"/>
      <c r="Q482" s="23"/>
      <c r="R482" s="23"/>
      <c r="S482" s="23">
        <v>49</v>
      </c>
      <c r="T482" s="23"/>
      <c r="U482" s="23"/>
      <c r="V482" s="23"/>
      <c r="W482" s="23"/>
      <c r="X482" s="24">
        <v>20170125</v>
      </c>
      <c r="Y482" s="22">
        <v>7</v>
      </c>
      <c r="Z482" s="22" t="s">
        <v>38</v>
      </c>
      <c r="AA482" s="22"/>
      <c r="AB482" s="22" t="str">
        <f t="shared" si="509"/>
        <v>타이손</v>
      </c>
      <c r="AC482" s="45" t="s">
        <v>923</v>
      </c>
      <c r="AD482" s="47" t="str">
        <f t="shared" si="510"/>
        <v/>
      </c>
      <c r="AE482" s="48">
        <f t="shared" si="511"/>
        <v>0</v>
      </c>
    </row>
    <row r="483" spans="1:31" s="25" customFormat="1" ht="25.5" customHeight="1">
      <c r="A483" s="21">
        <v>13</v>
      </c>
      <c r="B483" s="22">
        <f t="shared" si="504"/>
        <v>1</v>
      </c>
      <c r="C483" s="22">
        <v>25</v>
      </c>
      <c r="D483" s="22" t="s">
        <v>924</v>
      </c>
      <c r="E483" s="22" t="s">
        <v>989</v>
      </c>
      <c r="F483" s="22" t="s">
        <v>1136</v>
      </c>
      <c r="G483" s="22">
        <v>7301</v>
      </c>
      <c r="H483" s="22" t="s">
        <v>1013</v>
      </c>
      <c r="I483" s="32"/>
      <c r="J483" s="23">
        <f t="shared" si="505"/>
        <v>58</v>
      </c>
      <c r="K483" s="30" t="str">
        <f t="shared" si="506"/>
        <v/>
      </c>
      <c r="L483" s="23">
        <v>49</v>
      </c>
      <c r="M483" s="23">
        <f t="shared" si="507"/>
        <v>9</v>
      </c>
      <c r="N483" s="31">
        <f t="shared" si="508"/>
        <v>0.15517241379310345</v>
      </c>
      <c r="O483" s="23">
        <v>7</v>
      </c>
      <c r="P483" s="23"/>
      <c r="Q483" s="23"/>
      <c r="R483" s="23"/>
      <c r="S483" s="23">
        <v>2</v>
      </c>
      <c r="T483" s="23"/>
      <c r="U483" s="23"/>
      <c r="V483" s="23"/>
      <c r="W483" s="23"/>
      <c r="X483" s="24">
        <v>20170125</v>
      </c>
      <c r="Y483" s="22">
        <v>9</v>
      </c>
      <c r="Z483" s="22" t="s">
        <v>39</v>
      </c>
      <c r="AA483" s="22"/>
      <c r="AB483" s="22" t="str">
        <f t="shared" si="509"/>
        <v>김연빈</v>
      </c>
      <c r="AC483" s="45" t="s">
        <v>30</v>
      </c>
      <c r="AD483" s="47" t="str">
        <f t="shared" si="510"/>
        <v/>
      </c>
      <c r="AE483" s="48">
        <f t="shared" si="511"/>
        <v>0</v>
      </c>
    </row>
    <row r="484" spans="1:31" s="25" customFormat="1" ht="25.5" customHeight="1">
      <c r="A484" s="21">
        <v>14</v>
      </c>
      <c r="B484" s="22">
        <f t="shared" si="504"/>
        <v>1</v>
      </c>
      <c r="C484" s="22">
        <v>25</v>
      </c>
      <c r="D484" s="22" t="s">
        <v>913</v>
      </c>
      <c r="E484" s="22" t="s">
        <v>892</v>
      </c>
      <c r="F484" s="22" t="s">
        <v>1054</v>
      </c>
      <c r="G484" s="22" t="s">
        <v>965</v>
      </c>
      <c r="H484" s="22" t="s">
        <v>932</v>
      </c>
      <c r="I484" s="32"/>
      <c r="J484" s="23">
        <f t="shared" si="505"/>
        <v>500</v>
      </c>
      <c r="K484" s="30" t="str">
        <f t="shared" si="506"/>
        <v/>
      </c>
      <c r="L484" s="23">
        <v>480</v>
      </c>
      <c r="M484" s="23">
        <f t="shared" si="507"/>
        <v>20</v>
      </c>
      <c r="N484" s="31">
        <f t="shared" si="508"/>
        <v>0.04</v>
      </c>
      <c r="O484" s="23">
        <v>8</v>
      </c>
      <c r="P484" s="23"/>
      <c r="Q484" s="23"/>
      <c r="R484" s="23"/>
      <c r="S484" s="23">
        <v>8</v>
      </c>
      <c r="T484" s="23">
        <v>4</v>
      </c>
      <c r="U484" s="23"/>
      <c r="V484" s="23"/>
      <c r="W484" s="23"/>
      <c r="X484" s="24">
        <v>20170125</v>
      </c>
      <c r="Y484" s="22">
        <v>13</v>
      </c>
      <c r="Z484" s="22" t="s">
        <v>39</v>
      </c>
      <c r="AA484" s="22"/>
      <c r="AB484" s="22" t="str">
        <f t="shared" si="509"/>
        <v>김연빈</v>
      </c>
      <c r="AC484" s="45" t="s">
        <v>923</v>
      </c>
      <c r="AD484" s="47" t="str">
        <f t="shared" ref="AD484" si="526">IF(AE484=0,"",AE484)</f>
        <v/>
      </c>
      <c r="AE484" s="48">
        <f t="shared" ref="AE484" si="527">IF(F484="",0,VLOOKUP(F484,제품피치,2))</f>
        <v>0</v>
      </c>
    </row>
    <row r="485" spans="1:31" s="25" customFormat="1" ht="25.5" customHeight="1" thickBot="1">
      <c r="A485" s="21">
        <v>15</v>
      </c>
      <c r="B485" s="22">
        <f t="shared" si="504"/>
        <v>1</v>
      </c>
      <c r="C485" s="22">
        <v>25</v>
      </c>
      <c r="D485" s="22" t="s">
        <v>913</v>
      </c>
      <c r="E485" s="22" t="s">
        <v>892</v>
      </c>
      <c r="F485" s="22" t="s">
        <v>1054</v>
      </c>
      <c r="G485" s="22" t="s">
        <v>965</v>
      </c>
      <c r="H485" s="22" t="s">
        <v>932</v>
      </c>
      <c r="I485" s="32"/>
      <c r="J485" s="23">
        <f t="shared" si="505"/>
        <v>2700</v>
      </c>
      <c r="K485" s="30" t="str">
        <f t="shared" si="506"/>
        <v/>
      </c>
      <c r="L485" s="23">
        <v>2600</v>
      </c>
      <c r="M485" s="23">
        <f t="shared" si="507"/>
        <v>100</v>
      </c>
      <c r="N485" s="31">
        <f t="shared" si="508"/>
        <v>3.7037037037037035E-2</v>
      </c>
      <c r="O485" s="23">
        <v>46</v>
      </c>
      <c r="P485" s="23"/>
      <c r="Q485" s="23"/>
      <c r="R485" s="23"/>
      <c r="S485" s="23">
        <v>54</v>
      </c>
      <c r="T485" s="23"/>
      <c r="U485" s="23"/>
      <c r="V485" s="23"/>
      <c r="W485" s="23"/>
      <c r="X485" s="24">
        <v>20170125</v>
      </c>
      <c r="Y485" s="22">
        <v>13</v>
      </c>
      <c r="Z485" s="22" t="s">
        <v>38</v>
      </c>
      <c r="AA485" s="22"/>
      <c r="AB485" s="22" t="str">
        <f t="shared" si="509"/>
        <v>타이손</v>
      </c>
      <c r="AC485" s="45" t="s">
        <v>923</v>
      </c>
      <c r="AD485" s="47" t="str">
        <f t="shared" ref="AD485" si="528">IF(AE485=0,"",AE485)</f>
        <v/>
      </c>
      <c r="AE485" s="48">
        <f t="shared" ref="AE485" si="529">IF(F485="",0,VLOOKUP(F485,제품피치,2))</f>
        <v>0</v>
      </c>
    </row>
    <row r="486" spans="1:31" s="27" customFormat="1" ht="21" customHeight="1" thickTop="1">
      <c r="A486" s="81" t="s">
        <v>32</v>
      </c>
      <c r="B486" s="82"/>
      <c r="C486" s="82"/>
      <c r="D486" s="82"/>
      <c r="E486" s="82"/>
      <c r="F486" s="82"/>
      <c r="G486" s="82"/>
      <c r="H486" s="58"/>
      <c r="I486" s="85">
        <f>SUM(I471:I485)</f>
        <v>0</v>
      </c>
      <c r="J486" s="85">
        <f>SUM(J471:J485)</f>
        <v>69667</v>
      </c>
      <c r="K486" s="85">
        <f>SUM(K471:K485)</f>
        <v>0</v>
      </c>
      <c r="L486" s="85">
        <f>SUM(L471:L485)</f>
        <v>68511</v>
      </c>
      <c r="M486" s="85">
        <f>SUM(M471:M485)</f>
        <v>1156</v>
      </c>
      <c r="N486" s="87">
        <f>M486/J486</f>
        <v>1.6593222041999801E-2</v>
      </c>
      <c r="O486" s="26">
        <f t="shared" ref="O486:W486" si="530">SUM( O471:O485)</f>
        <v>427</v>
      </c>
      <c r="P486" s="26">
        <f t="shared" si="530"/>
        <v>0</v>
      </c>
      <c r="Q486" s="26">
        <f t="shared" si="530"/>
        <v>0</v>
      </c>
      <c r="R486" s="26">
        <f t="shared" si="530"/>
        <v>0</v>
      </c>
      <c r="S486" s="26">
        <f t="shared" si="530"/>
        <v>601</v>
      </c>
      <c r="T486" s="26">
        <f t="shared" si="530"/>
        <v>81</v>
      </c>
      <c r="U486" s="26">
        <f t="shared" si="530"/>
        <v>47</v>
      </c>
      <c r="V486" s="26">
        <f t="shared" si="530"/>
        <v>0</v>
      </c>
      <c r="W486" s="26">
        <f t="shared" si="530"/>
        <v>0</v>
      </c>
      <c r="X486" s="88"/>
      <c r="Y486" s="82"/>
      <c r="Z486" s="58"/>
      <c r="AA486" s="89"/>
      <c r="AB486" s="57"/>
      <c r="AC486" s="58"/>
      <c r="AD486" s="61"/>
      <c r="AE486" s="25"/>
    </row>
    <row r="487" spans="1:31" s="27" customFormat="1" ht="20.25">
      <c r="A487" s="83"/>
      <c r="B487" s="84"/>
      <c r="C487" s="84"/>
      <c r="D487" s="84"/>
      <c r="E487" s="84"/>
      <c r="F487" s="84"/>
      <c r="G487" s="84"/>
      <c r="H487" s="60"/>
      <c r="I487" s="86"/>
      <c r="J487" s="86"/>
      <c r="K487" s="86"/>
      <c r="L487" s="86"/>
      <c r="M487" s="86"/>
      <c r="N487" s="86"/>
      <c r="O487" s="55">
        <f t="shared" ref="O487:W487" si="531">IFERROR(O486/$M486,"")</f>
        <v>0.36937716262975778</v>
      </c>
      <c r="P487" s="55">
        <f t="shared" si="531"/>
        <v>0</v>
      </c>
      <c r="Q487" s="55">
        <f t="shared" si="531"/>
        <v>0</v>
      </c>
      <c r="R487" s="55">
        <f t="shared" si="531"/>
        <v>0</v>
      </c>
      <c r="S487" s="55">
        <f t="shared" si="531"/>
        <v>0.51989619377162632</v>
      </c>
      <c r="T487" s="55">
        <f t="shared" si="531"/>
        <v>7.006920415224914E-2</v>
      </c>
      <c r="U487" s="55">
        <f t="shared" si="531"/>
        <v>4.065743944636678E-2</v>
      </c>
      <c r="V487" s="55">
        <f t="shared" si="531"/>
        <v>0</v>
      </c>
      <c r="W487" s="55">
        <f t="shared" si="531"/>
        <v>0</v>
      </c>
      <c r="X487" s="59"/>
      <c r="Y487" s="84"/>
      <c r="Z487" s="60"/>
      <c r="AA487" s="86"/>
      <c r="AB487" s="59"/>
      <c r="AC487" s="60"/>
      <c r="AD487" s="62"/>
      <c r="AE487" s="25"/>
    </row>
    <row r="488" spans="1:31" s="28" customFormat="1" ht="10.5" customHeight="1" thickBot="1">
      <c r="A488" s="63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5"/>
      <c r="AE488" s="25"/>
    </row>
    <row r="489" spans="1:31" s="28" customFormat="1" ht="24.75" customHeight="1">
      <c r="A489" s="66" t="s">
        <v>33</v>
      </c>
      <c r="B489" s="67"/>
      <c r="C489" s="68"/>
      <c r="D489" s="75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76"/>
      <c r="AE489" s="25"/>
    </row>
    <row r="490" spans="1:31" s="28" customFormat="1" ht="24.75" customHeight="1">
      <c r="A490" s="69"/>
      <c r="B490" s="70"/>
      <c r="C490" s="71"/>
      <c r="D490" s="77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8"/>
      <c r="AE490" s="16"/>
    </row>
    <row r="491" spans="1:31" s="28" customFormat="1" ht="24.75" customHeight="1">
      <c r="A491" s="69"/>
      <c r="B491" s="70"/>
      <c r="C491" s="71"/>
      <c r="D491" s="77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8"/>
      <c r="AE491" s="16"/>
    </row>
    <row r="492" spans="1:31" s="28" customFormat="1" ht="24.75" customHeight="1">
      <c r="A492" s="69"/>
      <c r="B492" s="70"/>
      <c r="C492" s="71"/>
      <c r="D492" s="77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8"/>
      <c r="AE492" s="16"/>
    </row>
    <row r="493" spans="1:31" s="28" customFormat="1" ht="24.75" customHeight="1">
      <c r="A493" s="69"/>
      <c r="B493" s="70"/>
      <c r="C493" s="71"/>
      <c r="D493" s="77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8"/>
      <c r="AE493" s="16"/>
    </row>
    <row r="494" spans="1:31" ht="24.75" customHeight="1" thickBot="1">
      <c r="A494" s="72"/>
      <c r="B494" s="73"/>
      <c r="C494" s="74"/>
      <c r="D494" s="79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80"/>
    </row>
    <row r="495" spans="1:31" ht="17.25" thickBot="1"/>
    <row r="496" spans="1:31" s="16" customFormat="1" ht="33" customHeight="1">
      <c r="A496" s="90">
        <v>1</v>
      </c>
      <c r="B496" s="91"/>
      <c r="C496" s="91"/>
      <c r="D496" s="91"/>
      <c r="E496" s="91"/>
      <c r="F496" s="92" t="s">
        <v>40</v>
      </c>
      <c r="G496" s="92"/>
      <c r="H496" s="92"/>
      <c r="I496" s="92"/>
      <c r="J496" s="92"/>
      <c r="K496" s="93"/>
      <c r="L496" s="94" t="s">
        <v>0</v>
      </c>
      <c r="M496" s="95"/>
      <c r="N496" s="15"/>
      <c r="O496" s="94" t="s">
        <v>1</v>
      </c>
      <c r="P496" s="96"/>
      <c r="Q496" s="96"/>
      <c r="R496" s="96"/>
      <c r="S496" s="96"/>
      <c r="T496" s="96"/>
      <c r="U496" s="96"/>
      <c r="V496" s="96"/>
      <c r="W496" s="95"/>
      <c r="X496" s="94" t="s">
        <v>2</v>
      </c>
      <c r="Y496" s="96"/>
      <c r="Z496" s="95"/>
      <c r="AA496" s="97" t="s">
        <v>3</v>
      </c>
      <c r="AB496" s="99" t="s">
        <v>4</v>
      </c>
      <c r="AC496" s="101" t="s">
        <v>5</v>
      </c>
      <c r="AD496" s="103" t="s">
        <v>793</v>
      </c>
    </row>
    <row r="497" spans="1:31" s="16" customFormat="1" ht="45" customHeight="1" thickBot="1">
      <c r="A497" s="17" t="s">
        <v>6</v>
      </c>
      <c r="B497" s="18" t="s">
        <v>7</v>
      </c>
      <c r="C497" s="18" t="s">
        <v>8</v>
      </c>
      <c r="D497" s="18" t="s">
        <v>9</v>
      </c>
      <c r="E497" s="18" t="s">
        <v>10</v>
      </c>
      <c r="F497" s="18" t="s">
        <v>11</v>
      </c>
      <c r="G497" s="18" t="s">
        <v>12</v>
      </c>
      <c r="H497" s="18" t="s">
        <v>13</v>
      </c>
      <c r="I497" s="33" t="s">
        <v>36</v>
      </c>
      <c r="J497" s="18" t="s">
        <v>0</v>
      </c>
      <c r="K497" s="18" t="s">
        <v>37</v>
      </c>
      <c r="L497" s="18" t="s">
        <v>14</v>
      </c>
      <c r="M497" s="18" t="s">
        <v>15</v>
      </c>
      <c r="N497" s="19" t="s">
        <v>16</v>
      </c>
      <c r="O497" s="18" t="s">
        <v>17</v>
      </c>
      <c r="P497" s="18" t="s">
        <v>18</v>
      </c>
      <c r="Q497" s="18" t="s">
        <v>19</v>
      </c>
      <c r="R497" s="18" t="s">
        <v>20</v>
      </c>
      <c r="S497" s="18" t="s">
        <v>21</v>
      </c>
      <c r="T497" s="18" t="s">
        <v>22</v>
      </c>
      <c r="U497" s="18" t="s">
        <v>23</v>
      </c>
      <c r="V497" s="20" t="s">
        <v>34</v>
      </c>
      <c r="W497" s="18" t="s">
        <v>25</v>
      </c>
      <c r="X497" s="18" t="s">
        <v>26</v>
      </c>
      <c r="Y497" s="18" t="s">
        <v>27</v>
      </c>
      <c r="Z497" s="18" t="s">
        <v>28</v>
      </c>
      <c r="AA497" s="98"/>
      <c r="AB497" s="100"/>
      <c r="AC497" s="102"/>
      <c r="AD497" s="104"/>
    </row>
    <row r="498" spans="1:31" s="25" customFormat="1" ht="25.5" customHeight="1">
      <c r="A498" s="21">
        <v>1</v>
      </c>
      <c r="B498" s="22">
        <f t="shared" ref="B498:B518" si="532">$A$1</f>
        <v>1</v>
      </c>
      <c r="C498" s="22">
        <v>31</v>
      </c>
      <c r="D498" s="22" t="s">
        <v>1125</v>
      </c>
      <c r="E498" s="22" t="s">
        <v>1126</v>
      </c>
      <c r="F498" s="22" t="s">
        <v>1150</v>
      </c>
      <c r="G498" s="22" t="s">
        <v>1151</v>
      </c>
      <c r="H498" s="22" t="s">
        <v>932</v>
      </c>
      <c r="I498" s="32"/>
      <c r="J498" s="23">
        <f t="shared" ref="J498:J518" si="533">L498+M498</f>
        <v>3000</v>
      </c>
      <c r="K498" s="30" t="str">
        <f t="shared" ref="K498:K518" si="534">IF(OR(I498=0,J498=0),"",I498-J498)</f>
        <v/>
      </c>
      <c r="L498" s="23">
        <v>3000</v>
      </c>
      <c r="M498" s="23">
        <f t="shared" ref="M498:M518" si="535">SUBTOTAL(9,O498:W498)</f>
        <v>0</v>
      </c>
      <c r="N498" s="31">
        <f t="shared" ref="N498:N518" si="536">IF(L498="",0,M498/J498)</f>
        <v>0</v>
      </c>
      <c r="O498" s="23"/>
      <c r="P498" s="23"/>
      <c r="Q498" s="23"/>
      <c r="R498" s="23"/>
      <c r="S498" s="23"/>
      <c r="T498" s="23"/>
      <c r="U498" s="23"/>
      <c r="V498" s="23"/>
      <c r="W498" s="23"/>
      <c r="X498" s="24">
        <v>20161201</v>
      </c>
      <c r="Y498" s="22">
        <v>8</v>
      </c>
      <c r="Z498" s="22" t="s">
        <v>39</v>
      </c>
      <c r="AA498" s="22"/>
      <c r="AB498" s="22" t="str">
        <f t="shared" ref="AB498:AB518" si="537">IF(Z498="A","김연빈","타이손")</f>
        <v>김연빈</v>
      </c>
      <c r="AC498" s="45" t="s">
        <v>942</v>
      </c>
      <c r="AD498" s="47" t="str">
        <f t="shared" ref="AD498:AD518" si="538">IF(AE498=0,"",AE498)</f>
        <v/>
      </c>
      <c r="AE498" s="48">
        <f t="shared" ref="AE498:AE518" si="539">IF(F498="",0,VLOOKUP(F498,제품피치,2))</f>
        <v>0</v>
      </c>
    </row>
    <row r="499" spans="1:31" s="25" customFormat="1" ht="25.5" customHeight="1">
      <c r="A499" s="21">
        <v>2</v>
      </c>
      <c r="B499" s="22">
        <f t="shared" si="532"/>
        <v>1</v>
      </c>
      <c r="C499" s="22">
        <v>31</v>
      </c>
      <c r="D499" s="22" t="s">
        <v>1125</v>
      </c>
      <c r="E499" s="22" t="s">
        <v>1126</v>
      </c>
      <c r="F499" s="22" t="s">
        <v>1150</v>
      </c>
      <c r="G499" s="22" t="s">
        <v>1151</v>
      </c>
      <c r="H499" s="22" t="s">
        <v>932</v>
      </c>
      <c r="I499" s="32"/>
      <c r="J499" s="23">
        <f t="shared" si="533"/>
        <v>7760</v>
      </c>
      <c r="K499" s="30" t="str">
        <f t="shared" si="534"/>
        <v/>
      </c>
      <c r="L499" s="23">
        <v>7760</v>
      </c>
      <c r="M499" s="23">
        <f t="shared" si="535"/>
        <v>0</v>
      </c>
      <c r="N499" s="31">
        <f t="shared" si="536"/>
        <v>0</v>
      </c>
      <c r="O499" s="23"/>
      <c r="P499" s="23"/>
      <c r="Q499" s="23"/>
      <c r="R499" s="23"/>
      <c r="S499" s="23"/>
      <c r="T499" s="23"/>
      <c r="U499" s="23"/>
      <c r="V499" s="23"/>
      <c r="W499" s="23"/>
      <c r="X499" s="24">
        <v>20161205</v>
      </c>
      <c r="Y499" s="22">
        <v>8</v>
      </c>
      <c r="Z499" s="22" t="s">
        <v>1152</v>
      </c>
      <c r="AA499" s="22"/>
      <c r="AB499" s="22" t="str">
        <f t="shared" si="537"/>
        <v>김연빈</v>
      </c>
      <c r="AC499" s="45" t="s">
        <v>942</v>
      </c>
      <c r="AD499" s="47" t="str">
        <f t="shared" ref="AD499" si="540">IF(AE499=0,"",AE499)</f>
        <v/>
      </c>
      <c r="AE499" s="48">
        <f t="shared" ref="AE499" si="541">IF(F499="",0,VLOOKUP(F499,제품피치,2))</f>
        <v>0</v>
      </c>
    </row>
    <row r="500" spans="1:31" s="25" customFormat="1" ht="25.5" customHeight="1">
      <c r="A500" s="21">
        <v>3</v>
      </c>
      <c r="B500" s="22">
        <f t="shared" si="532"/>
        <v>1</v>
      </c>
      <c r="C500" s="22">
        <v>31</v>
      </c>
      <c r="D500" s="22" t="s">
        <v>924</v>
      </c>
      <c r="E500" s="22" t="s">
        <v>1148</v>
      </c>
      <c r="F500" s="22" t="s">
        <v>1006</v>
      </c>
      <c r="G500" s="22">
        <v>7301</v>
      </c>
      <c r="H500" s="22" t="s">
        <v>1149</v>
      </c>
      <c r="I500" s="32"/>
      <c r="J500" s="23">
        <f t="shared" si="533"/>
        <v>108</v>
      </c>
      <c r="K500" s="30" t="str">
        <f t="shared" si="534"/>
        <v/>
      </c>
      <c r="L500" s="23">
        <v>55</v>
      </c>
      <c r="M500" s="23">
        <f t="shared" si="535"/>
        <v>53</v>
      </c>
      <c r="N500" s="31">
        <f t="shared" si="536"/>
        <v>0.49074074074074076</v>
      </c>
      <c r="O500" s="23">
        <v>12</v>
      </c>
      <c r="P500" s="23"/>
      <c r="Q500" s="23">
        <v>31</v>
      </c>
      <c r="R500" s="23"/>
      <c r="S500" s="23">
        <v>7</v>
      </c>
      <c r="T500" s="23">
        <v>3</v>
      </c>
      <c r="U500" s="23"/>
      <c r="V500" s="23"/>
      <c r="W500" s="23"/>
      <c r="X500" s="24">
        <v>20170110</v>
      </c>
      <c r="Y500" s="22">
        <v>9</v>
      </c>
      <c r="Z500" s="22" t="s">
        <v>38</v>
      </c>
      <c r="AA500" s="22"/>
      <c r="AB500" s="22" t="str">
        <f t="shared" si="537"/>
        <v>타이손</v>
      </c>
      <c r="AC500" s="45" t="s">
        <v>912</v>
      </c>
      <c r="AD500" s="47" t="str">
        <f t="shared" ref="AD500" si="542">IF(AE500=0,"",AE500)</f>
        <v/>
      </c>
      <c r="AE500" s="48">
        <f t="shared" ref="AE500" si="543">IF(F500="",0,VLOOKUP(F500,제품피치,2))</f>
        <v>0</v>
      </c>
    </row>
    <row r="501" spans="1:31" s="25" customFormat="1" ht="25.5" customHeight="1">
      <c r="A501" s="21">
        <v>4</v>
      </c>
      <c r="B501" s="22">
        <f t="shared" si="532"/>
        <v>1</v>
      </c>
      <c r="C501" s="22">
        <v>31</v>
      </c>
      <c r="D501" s="22" t="s">
        <v>978</v>
      </c>
      <c r="E501" s="22" t="s">
        <v>1096</v>
      </c>
      <c r="F501" s="22" t="s">
        <v>1097</v>
      </c>
      <c r="G501" s="22" t="s">
        <v>981</v>
      </c>
      <c r="H501" s="22" t="s">
        <v>932</v>
      </c>
      <c r="I501" s="32"/>
      <c r="J501" s="23">
        <f t="shared" si="533"/>
        <v>8000</v>
      </c>
      <c r="K501" s="30" t="str">
        <f t="shared" si="534"/>
        <v/>
      </c>
      <c r="L501" s="23">
        <v>8000</v>
      </c>
      <c r="M501" s="23">
        <f t="shared" si="535"/>
        <v>0</v>
      </c>
      <c r="N501" s="31">
        <f t="shared" si="536"/>
        <v>0</v>
      </c>
      <c r="O501" s="23"/>
      <c r="P501" s="23"/>
      <c r="Q501" s="23"/>
      <c r="R501" s="23"/>
      <c r="S501" s="23"/>
      <c r="T501" s="23"/>
      <c r="U501" s="23"/>
      <c r="V501" s="23"/>
      <c r="W501" s="23"/>
      <c r="X501" s="24">
        <v>20170116</v>
      </c>
      <c r="Y501" s="22">
        <v>2</v>
      </c>
      <c r="Z501" s="22" t="s">
        <v>39</v>
      </c>
      <c r="AA501" s="22"/>
      <c r="AB501" s="22" t="str">
        <f t="shared" si="537"/>
        <v>김연빈</v>
      </c>
      <c r="AC501" s="45" t="s">
        <v>942</v>
      </c>
      <c r="AD501" s="47" t="str">
        <f t="shared" ref="AD501" si="544">IF(AE501=0,"",AE501)</f>
        <v/>
      </c>
      <c r="AE501" s="48">
        <f t="shared" ref="AE501" si="545">IF(F501="",0,VLOOKUP(F501,제품피치,2))</f>
        <v>0</v>
      </c>
    </row>
    <row r="502" spans="1:31" s="25" customFormat="1" ht="25.5" customHeight="1">
      <c r="A502" s="21">
        <v>5</v>
      </c>
      <c r="B502" s="22">
        <f t="shared" si="532"/>
        <v>1</v>
      </c>
      <c r="C502" s="22">
        <v>31</v>
      </c>
      <c r="D502" s="22" t="s">
        <v>978</v>
      </c>
      <c r="E502" s="22" t="s">
        <v>1096</v>
      </c>
      <c r="F502" s="22" t="s">
        <v>1097</v>
      </c>
      <c r="G502" s="22" t="s">
        <v>981</v>
      </c>
      <c r="H502" s="22" t="s">
        <v>932</v>
      </c>
      <c r="I502" s="32"/>
      <c r="J502" s="23">
        <f t="shared" si="533"/>
        <v>9300</v>
      </c>
      <c r="K502" s="30" t="str">
        <f t="shared" si="534"/>
        <v/>
      </c>
      <c r="L502" s="23">
        <v>9300</v>
      </c>
      <c r="M502" s="23">
        <f t="shared" si="535"/>
        <v>0</v>
      </c>
      <c r="N502" s="31">
        <f t="shared" si="536"/>
        <v>0</v>
      </c>
      <c r="O502" s="23"/>
      <c r="P502" s="23"/>
      <c r="Q502" s="23"/>
      <c r="R502" s="23"/>
      <c r="S502" s="23"/>
      <c r="T502" s="23"/>
      <c r="U502" s="23"/>
      <c r="V502" s="23"/>
      <c r="W502" s="23"/>
      <c r="X502" s="24">
        <v>20170116</v>
      </c>
      <c r="Y502" s="22">
        <v>2</v>
      </c>
      <c r="Z502" s="22" t="s">
        <v>38</v>
      </c>
      <c r="AA502" s="22"/>
      <c r="AB502" s="22" t="str">
        <f t="shared" si="537"/>
        <v>타이손</v>
      </c>
      <c r="AC502" s="45" t="s">
        <v>942</v>
      </c>
      <c r="AD502" s="47" t="str">
        <f t="shared" ref="AD502" si="546">IF(AE502=0,"",AE502)</f>
        <v/>
      </c>
      <c r="AE502" s="48">
        <f t="shared" ref="AE502" si="547">IF(F502="",0,VLOOKUP(F502,제품피치,2))</f>
        <v>0</v>
      </c>
    </row>
    <row r="503" spans="1:31" s="25" customFormat="1" ht="25.5" customHeight="1">
      <c r="A503" s="21">
        <v>6</v>
      </c>
      <c r="B503" s="22">
        <f t="shared" si="532"/>
        <v>1</v>
      </c>
      <c r="C503" s="22">
        <v>31</v>
      </c>
      <c r="D503" s="22" t="s">
        <v>978</v>
      </c>
      <c r="E503" s="22" t="s">
        <v>1096</v>
      </c>
      <c r="F503" s="22" t="s">
        <v>1097</v>
      </c>
      <c r="G503" s="22" t="s">
        <v>981</v>
      </c>
      <c r="H503" s="22" t="s">
        <v>932</v>
      </c>
      <c r="I503" s="32"/>
      <c r="J503" s="23">
        <f t="shared" si="533"/>
        <v>11000</v>
      </c>
      <c r="K503" s="30" t="str">
        <f t="shared" si="534"/>
        <v/>
      </c>
      <c r="L503" s="23">
        <v>11000</v>
      </c>
      <c r="M503" s="23">
        <f t="shared" si="535"/>
        <v>0</v>
      </c>
      <c r="N503" s="31">
        <f t="shared" si="536"/>
        <v>0</v>
      </c>
      <c r="O503" s="23"/>
      <c r="P503" s="23"/>
      <c r="Q503" s="23"/>
      <c r="R503" s="23"/>
      <c r="S503" s="23"/>
      <c r="T503" s="23"/>
      <c r="U503" s="23"/>
      <c r="V503" s="23"/>
      <c r="W503" s="23"/>
      <c r="X503" s="24">
        <v>20170117</v>
      </c>
      <c r="Y503" s="22">
        <v>2</v>
      </c>
      <c r="Z503" s="22" t="s">
        <v>39</v>
      </c>
      <c r="AA503" s="22"/>
      <c r="AB503" s="22" t="str">
        <f t="shared" si="537"/>
        <v>김연빈</v>
      </c>
      <c r="AC503" s="45" t="s">
        <v>942</v>
      </c>
      <c r="AD503" s="47" t="str">
        <f t="shared" ref="AD503" si="548">IF(AE503=0,"",AE503)</f>
        <v/>
      </c>
      <c r="AE503" s="48">
        <f t="shared" ref="AE503" si="549">IF(F503="",0,VLOOKUP(F503,제품피치,2))</f>
        <v>0</v>
      </c>
    </row>
    <row r="504" spans="1:31" s="25" customFormat="1" ht="25.5" customHeight="1">
      <c r="A504" s="21">
        <v>7</v>
      </c>
      <c r="B504" s="22">
        <f t="shared" si="532"/>
        <v>1</v>
      </c>
      <c r="C504" s="22">
        <v>31</v>
      </c>
      <c r="D504" s="22" t="s">
        <v>978</v>
      </c>
      <c r="E504" s="22" t="s">
        <v>1096</v>
      </c>
      <c r="F504" s="22" t="s">
        <v>1097</v>
      </c>
      <c r="G504" s="22" t="s">
        <v>981</v>
      </c>
      <c r="H504" s="22" t="s">
        <v>932</v>
      </c>
      <c r="I504" s="32"/>
      <c r="J504" s="23">
        <f t="shared" si="533"/>
        <v>9500</v>
      </c>
      <c r="K504" s="30" t="str">
        <f t="shared" si="534"/>
        <v/>
      </c>
      <c r="L504" s="23">
        <v>9500</v>
      </c>
      <c r="M504" s="23">
        <f t="shared" si="535"/>
        <v>0</v>
      </c>
      <c r="N504" s="31">
        <f t="shared" si="536"/>
        <v>0</v>
      </c>
      <c r="O504" s="23"/>
      <c r="P504" s="23"/>
      <c r="Q504" s="23"/>
      <c r="R504" s="23"/>
      <c r="S504" s="23"/>
      <c r="T504" s="23"/>
      <c r="U504" s="23"/>
      <c r="V504" s="23"/>
      <c r="W504" s="23"/>
      <c r="X504" s="24">
        <v>20170117</v>
      </c>
      <c r="Y504" s="22">
        <v>2</v>
      </c>
      <c r="Z504" s="22" t="s">
        <v>38</v>
      </c>
      <c r="AA504" s="22"/>
      <c r="AB504" s="22" t="str">
        <f t="shared" si="537"/>
        <v>타이손</v>
      </c>
      <c r="AC504" s="45" t="s">
        <v>942</v>
      </c>
      <c r="AD504" s="47" t="str">
        <f t="shared" ref="AD504" si="550">IF(AE504=0,"",AE504)</f>
        <v/>
      </c>
      <c r="AE504" s="48">
        <f t="shared" ref="AE504" si="551">IF(F504="",0,VLOOKUP(F504,제품피치,2))</f>
        <v>0</v>
      </c>
    </row>
    <row r="505" spans="1:31" s="25" customFormat="1" ht="25.5" customHeight="1">
      <c r="A505" s="21">
        <v>8</v>
      </c>
      <c r="B505" s="22">
        <f t="shared" si="532"/>
        <v>1</v>
      </c>
      <c r="C505" s="22">
        <v>31</v>
      </c>
      <c r="D505" s="22" t="s">
        <v>978</v>
      </c>
      <c r="E505" s="22" t="s">
        <v>1096</v>
      </c>
      <c r="F505" s="22" t="s">
        <v>1097</v>
      </c>
      <c r="G505" s="22" t="s">
        <v>981</v>
      </c>
      <c r="H505" s="22" t="s">
        <v>932</v>
      </c>
      <c r="I505" s="32"/>
      <c r="J505" s="23">
        <f t="shared" si="533"/>
        <v>5000</v>
      </c>
      <c r="K505" s="30" t="str">
        <f t="shared" si="534"/>
        <v/>
      </c>
      <c r="L505" s="23">
        <v>5000</v>
      </c>
      <c r="M505" s="23">
        <f t="shared" si="535"/>
        <v>0</v>
      </c>
      <c r="N505" s="31">
        <f t="shared" si="536"/>
        <v>0</v>
      </c>
      <c r="O505" s="23"/>
      <c r="P505" s="23"/>
      <c r="Q505" s="23"/>
      <c r="R505" s="23"/>
      <c r="S505" s="23"/>
      <c r="T505" s="23"/>
      <c r="U505" s="23"/>
      <c r="V505" s="23"/>
      <c r="W505" s="23"/>
      <c r="X505" s="24">
        <v>20170118</v>
      </c>
      <c r="Y505" s="22">
        <v>2</v>
      </c>
      <c r="Z505" s="22" t="s">
        <v>39</v>
      </c>
      <c r="AA505" s="22"/>
      <c r="AB505" s="22" t="str">
        <f t="shared" si="537"/>
        <v>김연빈</v>
      </c>
      <c r="AC505" s="45" t="s">
        <v>942</v>
      </c>
      <c r="AD505" s="47" t="str">
        <f t="shared" ref="AD505" si="552">IF(AE505=0,"",AE505)</f>
        <v/>
      </c>
      <c r="AE505" s="48">
        <f t="shared" ref="AE505" si="553">IF(F505="",0,VLOOKUP(F505,제품피치,2))</f>
        <v>0</v>
      </c>
    </row>
    <row r="506" spans="1:31" s="25" customFormat="1" ht="25.5" customHeight="1">
      <c r="A506" s="21">
        <v>9</v>
      </c>
      <c r="B506" s="22">
        <f t="shared" si="532"/>
        <v>1</v>
      </c>
      <c r="C506" s="22">
        <v>31</v>
      </c>
      <c r="D506" s="22" t="s">
        <v>1125</v>
      </c>
      <c r="E506" s="22" t="s">
        <v>1126</v>
      </c>
      <c r="F506" s="22" t="s">
        <v>1127</v>
      </c>
      <c r="G506" s="22" t="s">
        <v>1128</v>
      </c>
      <c r="H506" s="22" t="s">
        <v>932</v>
      </c>
      <c r="I506" s="32"/>
      <c r="J506" s="23">
        <f t="shared" si="533"/>
        <v>2000</v>
      </c>
      <c r="K506" s="30" t="str">
        <f t="shared" si="534"/>
        <v/>
      </c>
      <c r="L506" s="23">
        <v>2000</v>
      </c>
      <c r="M506" s="23">
        <f t="shared" si="535"/>
        <v>0</v>
      </c>
      <c r="N506" s="31">
        <f t="shared" si="536"/>
        <v>0</v>
      </c>
      <c r="O506" s="23"/>
      <c r="P506" s="23"/>
      <c r="Q506" s="23"/>
      <c r="R506" s="23"/>
      <c r="S506" s="23"/>
      <c r="T506" s="23"/>
      <c r="U506" s="23"/>
      <c r="V506" s="23"/>
      <c r="W506" s="23"/>
      <c r="X506" s="24">
        <v>20170123</v>
      </c>
      <c r="Y506" s="22">
        <v>3</v>
      </c>
      <c r="Z506" s="22" t="s">
        <v>39</v>
      </c>
      <c r="AA506" s="22"/>
      <c r="AB506" s="22" t="str">
        <f t="shared" si="537"/>
        <v>김연빈</v>
      </c>
      <c r="AC506" s="45" t="s">
        <v>942</v>
      </c>
      <c r="AD506" s="47" t="str">
        <f t="shared" ref="AD506" si="554">IF(AE506=0,"",AE506)</f>
        <v/>
      </c>
      <c r="AE506" s="48">
        <f t="shared" ref="AE506" si="555">IF(F506="",0,VLOOKUP(F506,제품피치,2))</f>
        <v>0</v>
      </c>
    </row>
    <row r="507" spans="1:31" s="25" customFormat="1" ht="25.5" customHeight="1">
      <c r="A507" s="21">
        <v>10</v>
      </c>
      <c r="B507" s="22">
        <f t="shared" si="532"/>
        <v>1</v>
      </c>
      <c r="C507" s="22">
        <v>31</v>
      </c>
      <c r="D507" s="22" t="s">
        <v>1125</v>
      </c>
      <c r="E507" s="22" t="s">
        <v>1126</v>
      </c>
      <c r="F507" s="22" t="s">
        <v>1127</v>
      </c>
      <c r="G507" s="22" t="s">
        <v>1128</v>
      </c>
      <c r="H507" s="22" t="s">
        <v>932</v>
      </c>
      <c r="I507" s="32"/>
      <c r="J507" s="23">
        <f t="shared" si="533"/>
        <v>5000</v>
      </c>
      <c r="K507" s="30" t="str">
        <f t="shared" si="534"/>
        <v/>
      </c>
      <c r="L507" s="23">
        <v>5000</v>
      </c>
      <c r="M507" s="23">
        <f t="shared" si="535"/>
        <v>0</v>
      </c>
      <c r="N507" s="31">
        <f t="shared" si="536"/>
        <v>0</v>
      </c>
      <c r="O507" s="23"/>
      <c r="P507" s="23"/>
      <c r="Q507" s="23"/>
      <c r="R507" s="23"/>
      <c r="S507" s="23"/>
      <c r="T507" s="23"/>
      <c r="U507" s="23"/>
      <c r="V507" s="23"/>
      <c r="W507" s="23"/>
      <c r="X507" s="24">
        <v>20170124</v>
      </c>
      <c r="Y507" s="22">
        <v>3</v>
      </c>
      <c r="Z507" s="22" t="s">
        <v>39</v>
      </c>
      <c r="AA507" s="22"/>
      <c r="AB507" s="22" t="str">
        <f t="shared" si="537"/>
        <v>김연빈</v>
      </c>
      <c r="AC507" s="45" t="s">
        <v>942</v>
      </c>
      <c r="AD507" s="47" t="str">
        <f t="shared" si="538"/>
        <v/>
      </c>
      <c r="AE507" s="48">
        <f t="shared" si="539"/>
        <v>0</v>
      </c>
    </row>
    <row r="508" spans="1:31" s="25" customFormat="1" ht="25.5" customHeight="1">
      <c r="A508" s="21">
        <v>11</v>
      </c>
      <c r="B508" s="22">
        <f t="shared" si="532"/>
        <v>1</v>
      </c>
      <c r="C508" s="22">
        <v>31</v>
      </c>
      <c r="D508" s="22" t="s">
        <v>921</v>
      </c>
      <c r="E508" s="22" t="s">
        <v>892</v>
      </c>
      <c r="F508" s="22" t="s">
        <v>1147</v>
      </c>
      <c r="G508" s="22" t="s">
        <v>930</v>
      </c>
      <c r="H508" s="22" t="s">
        <v>927</v>
      </c>
      <c r="I508" s="32"/>
      <c r="J508" s="23">
        <f t="shared" si="533"/>
        <v>1760</v>
      </c>
      <c r="K508" s="30" t="str">
        <f t="shared" si="534"/>
        <v/>
      </c>
      <c r="L508" s="23">
        <v>1258</v>
      </c>
      <c r="M508" s="23">
        <f t="shared" si="535"/>
        <v>502</v>
      </c>
      <c r="N508" s="31">
        <f t="shared" si="536"/>
        <v>0.28522727272727272</v>
      </c>
      <c r="O508" s="23">
        <v>153</v>
      </c>
      <c r="P508" s="23"/>
      <c r="Q508" s="23"/>
      <c r="R508" s="23"/>
      <c r="S508" s="23">
        <v>40</v>
      </c>
      <c r="T508" s="23">
        <v>98</v>
      </c>
      <c r="U508" s="23">
        <v>211</v>
      </c>
      <c r="V508" s="23"/>
      <c r="W508" s="23"/>
      <c r="X508" s="24">
        <v>20170124</v>
      </c>
      <c r="Y508" s="22">
        <v>10</v>
      </c>
      <c r="Z508" s="22" t="s">
        <v>39</v>
      </c>
      <c r="AA508" s="22"/>
      <c r="AB508" s="22" t="str">
        <f t="shared" si="537"/>
        <v>김연빈</v>
      </c>
      <c r="AC508" s="45" t="s">
        <v>912</v>
      </c>
      <c r="AD508" s="47">
        <f t="shared" si="538"/>
        <v>0.65</v>
      </c>
      <c r="AE508" s="48">
        <f t="shared" si="539"/>
        <v>0.65</v>
      </c>
    </row>
    <row r="509" spans="1:31" s="25" customFormat="1" ht="25.5" customHeight="1">
      <c r="A509" s="21">
        <v>12</v>
      </c>
      <c r="B509" s="22">
        <f t="shared" si="532"/>
        <v>1</v>
      </c>
      <c r="C509" s="22">
        <v>31</v>
      </c>
      <c r="D509" s="22" t="s">
        <v>921</v>
      </c>
      <c r="E509" s="22" t="s">
        <v>892</v>
      </c>
      <c r="F509" s="22" t="s">
        <v>1147</v>
      </c>
      <c r="G509" s="22" t="s">
        <v>930</v>
      </c>
      <c r="H509" s="22" t="s">
        <v>927</v>
      </c>
      <c r="I509" s="32"/>
      <c r="J509" s="23">
        <f t="shared" si="533"/>
        <v>922</v>
      </c>
      <c r="K509" s="30" t="str">
        <f t="shared" si="534"/>
        <v/>
      </c>
      <c r="L509" s="23">
        <v>750</v>
      </c>
      <c r="M509" s="23">
        <f t="shared" si="535"/>
        <v>172</v>
      </c>
      <c r="N509" s="31">
        <f t="shared" si="536"/>
        <v>0.18655097613882862</v>
      </c>
      <c r="O509" s="23">
        <v>40</v>
      </c>
      <c r="P509" s="23"/>
      <c r="Q509" s="23"/>
      <c r="R509" s="23"/>
      <c r="S509" s="23">
        <v>25</v>
      </c>
      <c r="T509" s="23">
        <v>30</v>
      </c>
      <c r="U509" s="23">
        <v>77</v>
      </c>
      <c r="V509" s="23"/>
      <c r="W509" s="23"/>
      <c r="X509" s="24">
        <v>20170124</v>
      </c>
      <c r="Y509" s="22">
        <v>10</v>
      </c>
      <c r="Z509" s="22" t="s">
        <v>39</v>
      </c>
      <c r="AA509" s="22"/>
      <c r="AB509" s="22" t="str">
        <f t="shared" si="537"/>
        <v>김연빈</v>
      </c>
      <c r="AC509" s="45" t="s">
        <v>30</v>
      </c>
      <c r="AD509" s="47">
        <f t="shared" ref="AD509" si="556">IF(AE509=0,"",AE509)</f>
        <v>0.65</v>
      </c>
      <c r="AE509" s="48">
        <f t="shared" ref="AE509" si="557">IF(F509="",0,VLOOKUP(F509,제품피치,2))</f>
        <v>0.65</v>
      </c>
    </row>
    <row r="510" spans="1:31" s="25" customFormat="1" ht="25.5" customHeight="1">
      <c r="A510" s="21">
        <v>13</v>
      </c>
      <c r="B510" s="22">
        <f t="shared" si="532"/>
        <v>1</v>
      </c>
      <c r="C510" s="22">
        <v>31</v>
      </c>
      <c r="D510" s="22" t="s">
        <v>921</v>
      </c>
      <c r="E510" s="22" t="s">
        <v>892</v>
      </c>
      <c r="F510" s="22" t="s">
        <v>1147</v>
      </c>
      <c r="G510" s="22" t="s">
        <v>930</v>
      </c>
      <c r="H510" s="22" t="s">
        <v>927</v>
      </c>
      <c r="I510" s="32"/>
      <c r="J510" s="23">
        <f t="shared" si="533"/>
        <v>1126</v>
      </c>
      <c r="K510" s="30" t="str">
        <f t="shared" si="534"/>
        <v/>
      </c>
      <c r="L510" s="23">
        <v>1000</v>
      </c>
      <c r="M510" s="23">
        <f t="shared" si="535"/>
        <v>126</v>
      </c>
      <c r="N510" s="31">
        <f t="shared" si="536"/>
        <v>0.11190053285968028</v>
      </c>
      <c r="O510" s="23"/>
      <c r="P510" s="23"/>
      <c r="Q510" s="23"/>
      <c r="R510" s="23"/>
      <c r="S510" s="23">
        <v>49</v>
      </c>
      <c r="T510" s="23">
        <v>56</v>
      </c>
      <c r="U510" s="23">
        <v>21</v>
      </c>
      <c r="V510" s="23"/>
      <c r="W510" s="23"/>
      <c r="X510" s="24">
        <v>20170124</v>
      </c>
      <c r="Y510" s="22">
        <v>10</v>
      </c>
      <c r="Z510" s="22" t="s">
        <v>38</v>
      </c>
      <c r="AA510" s="22"/>
      <c r="AB510" s="22" t="str">
        <f t="shared" si="537"/>
        <v>타이손</v>
      </c>
      <c r="AC510" s="45" t="s">
        <v>30</v>
      </c>
      <c r="AD510" s="47">
        <f t="shared" si="538"/>
        <v>0.65</v>
      </c>
      <c r="AE510" s="48">
        <f t="shared" si="539"/>
        <v>0.65</v>
      </c>
    </row>
    <row r="511" spans="1:31" s="25" customFormat="1" ht="25.5" customHeight="1">
      <c r="A511" s="21">
        <v>14</v>
      </c>
      <c r="B511" s="22">
        <f t="shared" si="532"/>
        <v>1</v>
      </c>
      <c r="C511" s="22">
        <v>31</v>
      </c>
      <c r="D511" s="22" t="s">
        <v>913</v>
      </c>
      <c r="E511" s="22" t="s">
        <v>897</v>
      </c>
      <c r="F511" s="22" t="s">
        <v>1141</v>
      </c>
      <c r="G511" s="22" t="s">
        <v>958</v>
      </c>
      <c r="H511" s="22" t="s">
        <v>932</v>
      </c>
      <c r="I511" s="32"/>
      <c r="J511" s="23">
        <f t="shared" si="533"/>
        <v>620</v>
      </c>
      <c r="K511" s="30" t="str">
        <f t="shared" si="534"/>
        <v/>
      </c>
      <c r="L511" s="23">
        <v>620</v>
      </c>
      <c r="M511" s="23">
        <f t="shared" si="535"/>
        <v>0</v>
      </c>
      <c r="N511" s="31">
        <f t="shared" si="536"/>
        <v>0</v>
      </c>
      <c r="O511" s="23"/>
      <c r="P511" s="23"/>
      <c r="Q511" s="23"/>
      <c r="R511" s="23"/>
      <c r="S511" s="23"/>
      <c r="T511" s="23"/>
      <c r="U511" s="23"/>
      <c r="V511" s="23"/>
      <c r="W511" s="23"/>
      <c r="X511" s="24">
        <v>20170125</v>
      </c>
      <c r="Y511" s="22">
        <v>1</v>
      </c>
      <c r="Z511" s="22" t="s">
        <v>38</v>
      </c>
      <c r="AA511" s="22"/>
      <c r="AB511" s="22" t="str">
        <f t="shared" si="537"/>
        <v>타이손</v>
      </c>
      <c r="AC511" s="45" t="s">
        <v>41</v>
      </c>
      <c r="AD511" s="47" t="str">
        <f t="shared" ref="AD511" si="558">IF(AE511=0,"",AE511)</f>
        <v/>
      </c>
      <c r="AE511" s="48">
        <f t="shared" ref="AE511" si="559">IF(F511="",0,VLOOKUP(F511,제품피치,2))</f>
        <v>0</v>
      </c>
    </row>
    <row r="512" spans="1:31" s="25" customFormat="1" ht="25.5" customHeight="1">
      <c r="A512" s="21">
        <v>15</v>
      </c>
      <c r="B512" s="22">
        <f t="shared" si="532"/>
        <v>1</v>
      </c>
      <c r="C512" s="22">
        <v>31</v>
      </c>
      <c r="D512" s="22" t="s">
        <v>913</v>
      </c>
      <c r="E512" s="22" t="s">
        <v>891</v>
      </c>
      <c r="F512" s="22" t="s">
        <v>1047</v>
      </c>
      <c r="G512" s="22" t="s">
        <v>941</v>
      </c>
      <c r="H512" s="22" t="s">
        <v>932</v>
      </c>
      <c r="I512" s="32"/>
      <c r="J512" s="23">
        <f t="shared" si="533"/>
        <v>1242</v>
      </c>
      <c r="K512" s="30" t="str">
        <f t="shared" si="534"/>
        <v/>
      </c>
      <c r="L512" s="23">
        <v>1150</v>
      </c>
      <c r="M512" s="23">
        <f t="shared" si="535"/>
        <v>92</v>
      </c>
      <c r="N512" s="31">
        <f t="shared" si="536"/>
        <v>7.407407407407407E-2</v>
      </c>
      <c r="O512" s="23">
        <v>77</v>
      </c>
      <c r="P512" s="23"/>
      <c r="Q512" s="23"/>
      <c r="R512" s="23"/>
      <c r="S512" s="23">
        <v>15</v>
      </c>
      <c r="T512" s="23"/>
      <c r="U512" s="23"/>
      <c r="V512" s="23"/>
      <c r="W512" s="23"/>
      <c r="X512" s="24">
        <v>20170125</v>
      </c>
      <c r="Y512" s="22">
        <v>7</v>
      </c>
      <c r="Z512" s="22" t="s">
        <v>38</v>
      </c>
      <c r="AA512" s="22"/>
      <c r="AB512" s="22" t="str">
        <f t="shared" si="537"/>
        <v>타이손</v>
      </c>
      <c r="AC512" s="45" t="s">
        <v>923</v>
      </c>
      <c r="AD512" s="47" t="str">
        <f t="shared" si="538"/>
        <v/>
      </c>
      <c r="AE512" s="48">
        <f t="shared" si="539"/>
        <v>0</v>
      </c>
    </row>
    <row r="513" spans="1:31" s="25" customFormat="1" ht="25.5" customHeight="1">
      <c r="A513" s="21">
        <v>16</v>
      </c>
      <c r="B513" s="22">
        <f t="shared" si="532"/>
        <v>1</v>
      </c>
      <c r="C513" s="22">
        <v>31</v>
      </c>
      <c r="D513" s="22" t="s">
        <v>1153</v>
      </c>
      <c r="E513" s="22" t="s">
        <v>891</v>
      </c>
      <c r="F513" s="22" t="s">
        <v>1154</v>
      </c>
      <c r="G513" s="22" t="s">
        <v>1155</v>
      </c>
      <c r="H513" s="22" t="s">
        <v>932</v>
      </c>
      <c r="I513" s="32"/>
      <c r="J513" s="23">
        <f t="shared" si="533"/>
        <v>1087</v>
      </c>
      <c r="K513" s="30" t="str">
        <f t="shared" si="534"/>
        <v/>
      </c>
      <c r="L513" s="23">
        <v>1060</v>
      </c>
      <c r="M513" s="23">
        <f t="shared" si="535"/>
        <v>27</v>
      </c>
      <c r="N513" s="31">
        <f t="shared" si="536"/>
        <v>2.4839006439742409E-2</v>
      </c>
      <c r="O513" s="23">
        <v>27</v>
      </c>
      <c r="P513" s="23"/>
      <c r="Q513" s="23"/>
      <c r="R513" s="23"/>
      <c r="S513" s="23"/>
      <c r="T513" s="23"/>
      <c r="U513" s="23"/>
      <c r="V513" s="23"/>
      <c r="W513" s="23"/>
      <c r="X513" s="24">
        <v>20170131</v>
      </c>
      <c r="Y513" s="22">
        <v>5</v>
      </c>
      <c r="Z513" s="22" t="s">
        <v>39</v>
      </c>
      <c r="AA513" s="22"/>
      <c r="AB513" s="22" t="str">
        <f t="shared" si="537"/>
        <v>김연빈</v>
      </c>
      <c r="AC513" s="45" t="s">
        <v>41</v>
      </c>
      <c r="AD513" s="47" t="str">
        <f t="shared" ref="AD513" si="560">IF(AE513=0,"",AE513)</f>
        <v/>
      </c>
      <c r="AE513" s="48">
        <f t="shared" ref="AE513" si="561">IF(F513="",0,VLOOKUP(F513,제품피치,2))</f>
        <v>0</v>
      </c>
    </row>
    <row r="514" spans="1:31" s="25" customFormat="1" ht="25.5" customHeight="1">
      <c r="A514" s="21">
        <v>17</v>
      </c>
      <c r="B514" s="22">
        <f t="shared" si="532"/>
        <v>1</v>
      </c>
      <c r="C514" s="22">
        <v>31</v>
      </c>
      <c r="D514" s="22" t="s">
        <v>913</v>
      </c>
      <c r="E514" s="22" t="s">
        <v>891</v>
      </c>
      <c r="F514" s="22" t="s">
        <v>1047</v>
      </c>
      <c r="G514" s="22" t="s">
        <v>941</v>
      </c>
      <c r="H514" s="22" t="s">
        <v>932</v>
      </c>
      <c r="I514" s="32"/>
      <c r="J514" s="23">
        <f t="shared" si="533"/>
        <v>1432</v>
      </c>
      <c r="K514" s="30" t="str">
        <f t="shared" si="534"/>
        <v/>
      </c>
      <c r="L514" s="23">
        <v>1160</v>
      </c>
      <c r="M514" s="23">
        <f t="shared" si="535"/>
        <v>272</v>
      </c>
      <c r="N514" s="31">
        <f t="shared" si="536"/>
        <v>0.18994413407821228</v>
      </c>
      <c r="O514" s="23">
        <v>197</v>
      </c>
      <c r="P514" s="23"/>
      <c r="Q514" s="23"/>
      <c r="R514" s="23"/>
      <c r="S514" s="23">
        <v>72</v>
      </c>
      <c r="T514" s="23">
        <v>3</v>
      </c>
      <c r="U514" s="23"/>
      <c r="V514" s="23"/>
      <c r="W514" s="23"/>
      <c r="X514" s="24">
        <v>20170131</v>
      </c>
      <c r="Y514" s="22">
        <v>7</v>
      </c>
      <c r="Z514" s="22" t="s">
        <v>39</v>
      </c>
      <c r="AA514" s="22"/>
      <c r="AB514" s="22" t="str">
        <f t="shared" si="537"/>
        <v>김연빈</v>
      </c>
      <c r="AC514" s="45" t="s">
        <v>41</v>
      </c>
      <c r="AD514" s="47" t="str">
        <f t="shared" ref="AD514" si="562">IF(AE514=0,"",AE514)</f>
        <v/>
      </c>
      <c r="AE514" s="48">
        <f t="shared" ref="AE514" si="563">IF(F514="",0,VLOOKUP(F514,제품피치,2))</f>
        <v>0</v>
      </c>
    </row>
    <row r="515" spans="1:31" s="25" customFormat="1" ht="25.5" customHeight="1">
      <c r="A515" s="21">
        <v>18</v>
      </c>
      <c r="B515" s="22">
        <f t="shared" si="532"/>
        <v>1</v>
      </c>
      <c r="C515" s="22">
        <v>31</v>
      </c>
      <c r="D515" s="22" t="s">
        <v>913</v>
      </c>
      <c r="E515" s="22" t="s">
        <v>891</v>
      </c>
      <c r="F515" s="22" t="s">
        <v>1047</v>
      </c>
      <c r="G515" s="22" t="s">
        <v>941</v>
      </c>
      <c r="H515" s="22" t="s">
        <v>932</v>
      </c>
      <c r="I515" s="32"/>
      <c r="J515" s="23">
        <f t="shared" si="533"/>
        <v>2627</v>
      </c>
      <c r="K515" s="30" t="str">
        <f t="shared" si="534"/>
        <v/>
      </c>
      <c r="L515" s="23">
        <v>2190</v>
      </c>
      <c r="M515" s="23">
        <f t="shared" si="535"/>
        <v>437</v>
      </c>
      <c r="N515" s="31">
        <f t="shared" si="536"/>
        <v>0.16634944803958887</v>
      </c>
      <c r="O515" s="23">
        <v>231</v>
      </c>
      <c r="P515" s="23"/>
      <c r="Q515" s="23"/>
      <c r="R515" s="23"/>
      <c r="S515" s="23">
        <v>201</v>
      </c>
      <c r="T515" s="23">
        <v>5</v>
      </c>
      <c r="U515" s="23"/>
      <c r="V515" s="23"/>
      <c r="W515" s="23"/>
      <c r="X515" s="24">
        <v>20170131</v>
      </c>
      <c r="Y515" s="22">
        <v>7</v>
      </c>
      <c r="Z515" s="22" t="s">
        <v>1156</v>
      </c>
      <c r="AA515" s="22"/>
      <c r="AB515" s="22" t="str">
        <f t="shared" si="537"/>
        <v>타이손</v>
      </c>
      <c r="AC515" s="45" t="s">
        <v>41</v>
      </c>
      <c r="AD515" s="47" t="str">
        <f t="shared" ref="AD515" si="564">IF(AE515=0,"",AE515)</f>
        <v/>
      </c>
      <c r="AE515" s="48">
        <f t="shared" ref="AE515" si="565">IF(F515="",0,VLOOKUP(F515,제품피치,2))</f>
        <v>0</v>
      </c>
    </row>
    <row r="516" spans="1:31" s="25" customFormat="1" ht="25.5" customHeight="1">
      <c r="A516" s="21">
        <v>19</v>
      </c>
      <c r="B516" s="22">
        <f t="shared" si="532"/>
        <v>1</v>
      </c>
      <c r="C516" s="22">
        <v>31</v>
      </c>
      <c r="D516" s="22" t="s">
        <v>913</v>
      </c>
      <c r="E516" s="22" t="s">
        <v>891</v>
      </c>
      <c r="F516" s="22" t="s">
        <v>1047</v>
      </c>
      <c r="G516" s="22" t="s">
        <v>941</v>
      </c>
      <c r="H516" s="22" t="s">
        <v>932</v>
      </c>
      <c r="I516" s="32"/>
      <c r="J516" s="23">
        <f t="shared" si="533"/>
        <v>1180</v>
      </c>
      <c r="K516" s="30" t="str">
        <f t="shared" si="534"/>
        <v/>
      </c>
      <c r="L516" s="23">
        <v>1180</v>
      </c>
      <c r="M516" s="23">
        <f t="shared" si="535"/>
        <v>0</v>
      </c>
      <c r="N516" s="31">
        <f t="shared" si="536"/>
        <v>0</v>
      </c>
      <c r="O516" s="23"/>
      <c r="P516" s="23"/>
      <c r="Q516" s="23"/>
      <c r="R516" s="23"/>
      <c r="S516" s="23"/>
      <c r="T516" s="23"/>
      <c r="U516" s="23"/>
      <c r="V516" s="23"/>
      <c r="W516" s="23"/>
      <c r="X516" s="24">
        <v>20170131</v>
      </c>
      <c r="Y516" s="22">
        <v>8</v>
      </c>
      <c r="Z516" s="22" t="s">
        <v>38</v>
      </c>
      <c r="AA516" s="22"/>
      <c r="AB516" s="22" t="str">
        <f t="shared" si="537"/>
        <v>타이손</v>
      </c>
      <c r="AC516" s="45" t="s">
        <v>923</v>
      </c>
      <c r="AD516" s="47" t="str">
        <f t="shared" ref="AD516" si="566">IF(AE516=0,"",AE516)</f>
        <v/>
      </c>
      <c r="AE516" s="48">
        <f t="shared" ref="AE516" si="567">IF(F516="",0,VLOOKUP(F516,제품피치,2))</f>
        <v>0</v>
      </c>
    </row>
    <row r="517" spans="1:31" s="25" customFormat="1" ht="25.5" customHeight="1">
      <c r="A517" s="21">
        <v>20</v>
      </c>
      <c r="B517" s="22">
        <f t="shared" si="532"/>
        <v>1</v>
      </c>
      <c r="C517" s="22">
        <v>31</v>
      </c>
      <c r="D517" s="22" t="s">
        <v>913</v>
      </c>
      <c r="E517" s="22" t="s">
        <v>892</v>
      </c>
      <c r="F517" s="22" t="s">
        <v>1054</v>
      </c>
      <c r="G517" s="22" t="s">
        <v>965</v>
      </c>
      <c r="H517" s="22" t="s">
        <v>932</v>
      </c>
      <c r="I517" s="32"/>
      <c r="J517" s="23">
        <f t="shared" si="533"/>
        <v>1694</v>
      </c>
      <c r="K517" s="30" t="str">
        <f t="shared" si="534"/>
        <v/>
      </c>
      <c r="L517" s="23">
        <v>1670</v>
      </c>
      <c r="M517" s="23">
        <f t="shared" si="535"/>
        <v>24</v>
      </c>
      <c r="N517" s="31">
        <f t="shared" si="536"/>
        <v>1.4167650531286895E-2</v>
      </c>
      <c r="O517" s="23">
        <v>6</v>
      </c>
      <c r="P517" s="23"/>
      <c r="Q517" s="23"/>
      <c r="R517" s="23"/>
      <c r="S517" s="23">
        <v>13</v>
      </c>
      <c r="T517" s="23">
        <v>5</v>
      </c>
      <c r="U517" s="23"/>
      <c r="V517" s="23"/>
      <c r="W517" s="23"/>
      <c r="X517" s="24">
        <v>20170131</v>
      </c>
      <c r="Y517" s="22">
        <v>13</v>
      </c>
      <c r="Z517" s="22" t="s">
        <v>39</v>
      </c>
      <c r="AA517" s="22"/>
      <c r="AB517" s="22" t="str">
        <f t="shared" si="537"/>
        <v>김연빈</v>
      </c>
      <c r="AC517" s="45" t="s">
        <v>923</v>
      </c>
      <c r="AD517" s="47" t="str">
        <f t="shared" si="538"/>
        <v/>
      </c>
      <c r="AE517" s="48">
        <f t="shared" si="539"/>
        <v>0</v>
      </c>
    </row>
    <row r="518" spans="1:31" s="25" customFormat="1" ht="25.5" customHeight="1" thickBot="1">
      <c r="A518" s="21">
        <v>21</v>
      </c>
      <c r="B518" s="22">
        <f t="shared" si="532"/>
        <v>1</v>
      </c>
      <c r="C518" s="22">
        <v>31</v>
      </c>
      <c r="D518" s="22" t="s">
        <v>913</v>
      </c>
      <c r="E518" s="22" t="s">
        <v>892</v>
      </c>
      <c r="F518" s="22" t="s">
        <v>1054</v>
      </c>
      <c r="G518" s="22" t="s">
        <v>965</v>
      </c>
      <c r="H518" s="22" t="s">
        <v>932</v>
      </c>
      <c r="I518" s="32"/>
      <c r="J518" s="23">
        <f t="shared" si="533"/>
        <v>2225</v>
      </c>
      <c r="K518" s="30" t="str">
        <f t="shared" si="534"/>
        <v/>
      </c>
      <c r="L518" s="23">
        <v>2200</v>
      </c>
      <c r="M518" s="23">
        <f t="shared" si="535"/>
        <v>25</v>
      </c>
      <c r="N518" s="31">
        <f t="shared" si="536"/>
        <v>1.1235955056179775E-2</v>
      </c>
      <c r="O518" s="23">
        <v>6</v>
      </c>
      <c r="P518" s="23"/>
      <c r="Q518" s="23"/>
      <c r="R518" s="23"/>
      <c r="S518" s="23">
        <v>15</v>
      </c>
      <c r="T518" s="23">
        <v>4</v>
      </c>
      <c r="U518" s="23"/>
      <c r="V518" s="23"/>
      <c r="W518" s="23"/>
      <c r="X518" s="24">
        <v>20170131</v>
      </c>
      <c r="Y518" s="22">
        <v>13</v>
      </c>
      <c r="Z518" s="22" t="s">
        <v>38</v>
      </c>
      <c r="AA518" s="22"/>
      <c r="AB518" s="22" t="str">
        <f t="shared" si="537"/>
        <v>타이손</v>
      </c>
      <c r="AC518" s="45" t="s">
        <v>923</v>
      </c>
      <c r="AD518" s="47" t="str">
        <f t="shared" si="538"/>
        <v/>
      </c>
      <c r="AE518" s="48">
        <f t="shared" si="539"/>
        <v>0</v>
      </c>
    </row>
    <row r="519" spans="1:31" s="27" customFormat="1" ht="21" customHeight="1" thickTop="1">
      <c r="A519" s="81" t="s">
        <v>32</v>
      </c>
      <c r="B519" s="82"/>
      <c r="C519" s="82"/>
      <c r="D519" s="82"/>
      <c r="E519" s="82"/>
      <c r="F519" s="82"/>
      <c r="G519" s="82"/>
      <c r="H519" s="58"/>
      <c r="I519" s="85">
        <f>SUM(I498:I518)</f>
        <v>0</v>
      </c>
      <c r="J519" s="85">
        <f>SUM(J498:J518)</f>
        <v>76583</v>
      </c>
      <c r="K519" s="85">
        <f>SUM(K498:K518)</f>
        <v>0</v>
      </c>
      <c r="L519" s="85">
        <f>SUM(L498:L518)</f>
        <v>74853</v>
      </c>
      <c r="M519" s="85">
        <f>SUM(M498:M518)</f>
        <v>1730</v>
      </c>
      <c r="N519" s="87">
        <f>M519/J519</f>
        <v>2.2589869814449683E-2</v>
      </c>
      <c r="O519" s="26">
        <f t="shared" ref="O519:W519" si="568">SUM( O498:O518)</f>
        <v>749</v>
      </c>
      <c r="P519" s="26">
        <f t="shared" si="568"/>
        <v>0</v>
      </c>
      <c r="Q519" s="26">
        <f t="shared" si="568"/>
        <v>31</v>
      </c>
      <c r="R519" s="26">
        <f t="shared" si="568"/>
        <v>0</v>
      </c>
      <c r="S519" s="26">
        <f t="shared" si="568"/>
        <v>437</v>
      </c>
      <c r="T519" s="26">
        <f t="shared" si="568"/>
        <v>204</v>
      </c>
      <c r="U519" s="26">
        <f t="shared" si="568"/>
        <v>309</v>
      </c>
      <c r="V519" s="26">
        <f t="shared" si="568"/>
        <v>0</v>
      </c>
      <c r="W519" s="26">
        <f t="shared" si="568"/>
        <v>0</v>
      </c>
      <c r="X519" s="88"/>
      <c r="Y519" s="82"/>
      <c r="Z519" s="58"/>
      <c r="AA519" s="89"/>
      <c r="AB519" s="57"/>
      <c r="AC519" s="58"/>
      <c r="AD519" s="61"/>
      <c r="AE519" s="25"/>
    </row>
    <row r="520" spans="1:31" s="27" customFormat="1" ht="20.25">
      <c r="A520" s="83"/>
      <c r="B520" s="84"/>
      <c r="C520" s="84"/>
      <c r="D520" s="84"/>
      <c r="E520" s="84"/>
      <c r="F520" s="84"/>
      <c r="G520" s="84"/>
      <c r="H520" s="60"/>
      <c r="I520" s="86"/>
      <c r="J520" s="86"/>
      <c r="K520" s="86"/>
      <c r="L520" s="86"/>
      <c r="M520" s="86"/>
      <c r="N520" s="86"/>
      <c r="O520" s="55">
        <f t="shared" ref="O520:W520" si="569">IFERROR(O519/$M519,"")</f>
        <v>0.43294797687861269</v>
      </c>
      <c r="P520" s="55">
        <f t="shared" si="569"/>
        <v>0</v>
      </c>
      <c r="Q520" s="55">
        <f t="shared" si="569"/>
        <v>1.7919075144508672E-2</v>
      </c>
      <c r="R520" s="55">
        <f t="shared" si="569"/>
        <v>0</v>
      </c>
      <c r="S520" s="55">
        <f t="shared" si="569"/>
        <v>0.25260115606936417</v>
      </c>
      <c r="T520" s="55">
        <f t="shared" si="569"/>
        <v>0.11791907514450867</v>
      </c>
      <c r="U520" s="55">
        <f t="shared" si="569"/>
        <v>0.17861271676300577</v>
      </c>
      <c r="V520" s="55">
        <f t="shared" si="569"/>
        <v>0</v>
      </c>
      <c r="W520" s="55">
        <f t="shared" si="569"/>
        <v>0</v>
      </c>
      <c r="X520" s="59"/>
      <c r="Y520" s="84"/>
      <c r="Z520" s="60"/>
      <c r="AA520" s="86"/>
      <c r="AB520" s="59"/>
      <c r="AC520" s="60"/>
      <c r="AD520" s="62"/>
      <c r="AE520" s="25"/>
    </row>
    <row r="521" spans="1:31" s="28" customFormat="1" ht="10.5" customHeight="1" thickBot="1">
      <c r="A521" s="63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5"/>
      <c r="AE521" s="25"/>
    </row>
    <row r="522" spans="1:31" s="28" customFormat="1" ht="24.75" customHeight="1">
      <c r="A522" s="66" t="s">
        <v>33</v>
      </c>
      <c r="B522" s="67"/>
      <c r="C522" s="68"/>
      <c r="D522" s="75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76"/>
      <c r="AE522" s="25"/>
    </row>
    <row r="523" spans="1:31" s="28" customFormat="1" ht="24.75" customHeight="1">
      <c r="A523" s="69"/>
      <c r="B523" s="70"/>
      <c r="C523" s="71"/>
      <c r="D523" s="77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8"/>
      <c r="AE523" s="16"/>
    </row>
    <row r="524" spans="1:31" s="28" customFormat="1" ht="24.75" customHeight="1">
      <c r="A524" s="69"/>
      <c r="B524" s="70"/>
      <c r="C524" s="71"/>
      <c r="D524" s="77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8"/>
      <c r="AE524" s="16"/>
    </row>
    <row r="525" spans="1:31" s="28" customFormat="1" ht="24.75" customHeight="1">
      <c r="A525" s="69"/>
      <c r="B525" s="70"/>
      <c r="C525" s="71"/>
      <c r="D525" s="77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8"/>
      <c r="AE525" s="16"/>
    </row>
    <row r="526" spans="1:31" s="28" customFormat="1" ht="24.75" customHeight="1">
      <c r="A526" s="69"/>
      <c r="B526" s="70"/>
      <c r="C526" s="71"/>
      <c r="D526" s="77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8"/>
      <c r="AE526" s="16"/>
    </row>
    <row r="527" spans="1:31" ht="24.75" customHeight="1" thickBot="1">
      <c r="A527" s="72"/>
      <c r="B527" s="73"/>
      <c r="C527" s="74"/>
      <c r="D527" s="79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80"/>
    </row>
  </sheetData>
  <sortState ref="A498:AC518">
    <sortCondition ref="X498:X518"/>
    <sortCondition ref="Y498:Y518"/>
    <sortCondition ref="Z498:Z518"/>
  </sortState>
  <mergeCells count="532">
    <mergeCell ref="AB459:AC460"/>
    <mergeCell ref="AD459:AD460"/>
    <mergeCell ref="A461:AD461"/>
    <mergeCell ref="A462:C467"/>
    <mergeCell ref="D462:AD462"/>
    <mergeCell ref="D463:AD463"/>
    <mergeCell ref="D464:AD464"/>
    <mergeCell ref="D465:AD465"/>
    <mergeCell ref="D466:AD466"/>
    <mergeCell ref="D467:AD467"/>
    <mergeCell ref="A459:H460"/>
    <mergeCell ref="I459:I460"/>
    <mergeCell ref="J459:J460"/>
    <mergeCell ref="K459:K460"/>
    <mergeCell ref="L459:L460"/>
    <mergeCell ref="M459:M460"/>
    <mergeCell ref="N459:N460"/>
    <mergeCell ref="X459:Z460"/>
    <mergeCell ref="AA459:AA460"/>
    <mergeCell ref="A442:E442"/>
    <mergeCell ref="F442:K442"/>
    <mergeCell ref="L442:M442"/>
    <mergeCell ref="O442:W442"/>
    <mergeCell ref="X442:Z442"/>
    <mergeCell ref="AA442:AA443"/>
    <mergeCell ref="AB442:AB443"/>
    <mergeCell ref="AC442:AC443"/>
    <mergeCell ref="AD442:AD443"/>
    <mergeCell ref="AB432:AC433"/>
    <mergeCell ref="AD432:AD433"/>
    <mergeCell ref="A434:AD434"/>
    <mergeCell ref="A435:C440"/>
    <mergeCell ref="D435:AD435"/>
    <mergeCell ref="D436:AD436"/>
    <mergeCell ref="D437:AD437"/>
    <mergeCell ref="D438:AD438"/>
    <mergeCell ref="D439:AD439"/>
    <mergeCell ref="D440:AD440"/>
    <mergeCell ref="A432:H433"/>
    <mergeCell ref="I432:I433"/>
    <mergeCell ref="J432:J433"/>
    <mergeCell ref="K432:K433"/>
    <mergeCell ref="L432:L433"/>
    <mergeCell ref="M432:M433"/>
    <mergeCell ref="N432:N433"/>
    <mergeCell ref="X432:Z433"/>
    <mergeCell ref="AA432:AA433"/>
    <mergeCell ref="A412:E412"/>
    <mergeCell ref="F412:K412"/>
    <mergeCell ref="L412:M412"/>
    <mergeCell ref="O412:W412"/>
    <mergeCell ref="X412:Z412"/>
    <mergeCell ref="AA412:AA413"/>
    <mergeCell ref="AB412:AB413"/>
    <mergeCell ref="AC412:AC413"/>
    <mergeCell ref="AD412:AD413"/>
    <mergeCell ref="AB402:AC403"/>
    <mergeCell ref="AD402:AD403"/>
    <mergeCell ref="A404:AD404"/>
    <mergeCell ref="A405:C410"/>
    <mergeCell ref="D405:AD405"/>
    <mergeCell ref="D406:AD406"/>
    <mergeCell ref="D407:AD407"/>
    <mergeCell ref="D408:AD408"/>
    <mergeCell ref="D409:AD409"/>
    <mergeCell ref="D410:AD410"/>
    <mergeCell ref="A402:H403"/>
    <mergeCell ref="I402:I403"/>
    <mergeCell ref="J402:J403"/>
    <mergeCell ref="K402:K403"/>
    <mergeCell ref="L402:L403"/>
    <mergeCell ref="M402:M403"/>
    <mergeCell ref="N402:N403"/>
    <mergeCell ref="X402:Z403"/>
    <mergeCell ref="AA402:AA403"/>
    <mergeCell ref="A378:E378"/>
    <mergeCell ref="F378:K378"/>
    <mergeCell ref="L378:M378"/>
    <mergeCell ref="O378:W378"/>
    <mergeCell ref="X378:Z378"/>
    <mergeCell ref="AA378:AA379"/>
    <mergeCell ref="AB378:AB379"/>
    <mergeCell ref="AC378:AC379"/>
    <mergeCell ref="AD378:AD379"/>
    <mergeCell ref="AB368:AC369"/>
    <mergeCell ref="AD368:AD369"/>
    <mergeCell ref="A370:AD370"/>
    <mergeCell ref="A371:C376"/>
    <mergeCell ref="D371:AD371"/>
    <mergeCell ref="D372:AD372"/>
    <mergeCell ref="D373:AD373"/>
    <mergeCell ref="D374:AD374"/>
    <mergeCell ref="D375:AD375"/>
    <mergeCell ref="D376:AD376"/>
    <mergeCell ref="A368:H369"/>
    <mergeCell ref="I368:I369"/>
    <mergeCell ref="J368:J369"/>
    <mergeCell ref="K368:K369"/>
    <mergeCell ref="L368:L369"/>
    <mergeCell ref="M368:M369"/>
    <mergeCell ref="N368:N369"/>
    <mergeCell ref="X368:Z369"/>
    <mergeCell ref="AA368:AA369"/>
    <mergeCell ref="A347:E347"/>
    <mergeCell ref="F347:K347"/>
    <mergeCell ref="L347:M347"/>
    <mergeCell ref="O347:W347"/>
    <mergeCell ref="X347:Z347"/>
    <mergeCell ref="AA347:AA348"/>
    <mergeCell ref="AB347:AB348"/>
    <mergeCell ref="AC347:AC348"/>
    <mergeCell ref="AD347:AD348"/>
    <mergeCell ref="AB337:AC338"/>
    <mergeCell ref="AD337:AD338"/>
    <mergeCell ref="A339:AD339"/>
    <mergeCell ref="A340:C345"/>
    <mergeCell ref="D340:AD340"/>
    <mergeCell ref="D341:AD341"/>
    <mergeCell ref="D342:AD342"/>
    <mergeCell ref="D343:AD343"/>
    <mergeCell ref="D344:AD344"/>
    <mergeCell ref="D345:AD345"/>
    <mergeCell ref="A337:H338"/>
    <mergeCell ref="I337:I338"/>
    <mergeCell ref="J337:J338"/>
    <mergeCell ref="K337:K338"/>
    <mergeCell ref="L337:L338"/>
    <mergeCell ref="M337:M338"/>
    <mergeCell ref="N337:N338"/>
    <mergeCell ref="X337:Z338"/>
    <mergeCell ref="AA337:AA338"/>
    <mergeCell ref="A318:E318"/>
    <mergeCell ref="F318:K318"/>
    <mergeCell ref="L318:M318"/>
    <mergeCell ref="O318:W318"/>
    <mergeCell ref="X318:Z318"/>
    <mergeCell ref="AA318:AA319"/>
    <mergeCell ref="AB318:AB319"/>
    <mergeCell ref="AC318:AC319"/>
    <mergeCell ref="AD318:AD319"/>
    <mergeCell ref="AB308:AC309"/>
    <mergeCell ref="AD308:AD309"/>
    <mergeCell ref="A310:AD310"/>
    <mergeCell ref="A311:C316"/>
    <mergeCell ref="D311:AD311"/>
    <mergeCell ref="D312:AD312"/>
    <mergeCell ref="D313:AD313"/>
    <mergeCell ref="D314:AD314"/>
    <mergeCell ref="D315:AD315"/>
    <mergeCell ref="D316:AD316"/>
    <mergeCell ref="A308:H309"/>
    <mergeCell ref="I308:I309"/>
    <mergeCell ref="J308:J309"/>
    <mergeCell ref="K308:K309"/>
    <mergeCell ref="L308:L309"/>
    <mergeCell ref="M308:M309"/>
    <mergeCell ref="N308:N309"/>
    <mergeCell ref="X308:Z309"/>
    <mergeCell ref="AA308:AA309"/>
    <mergeCell ref="A294:E294"/>
    <mergeCell ref="F294:K294"/>
    <mergeCell ref="L294:M294"/>
    <mergeCell ref="O294:W294"/>
    <mergeCell ref="X294:Z294"/>
    <mergeCell ref="AA294:AA295"/>
    <mergeCell ref="AB294:AB295"/>
    <mergeCell ref="AC294:AC295"/>
    <mergeCell ref="AD294:AD295"/>
    <mergeCell ref="AB284:AC285"/>
    <mergeCell ref="AD284:AD285"/>
    <mergeCell ref="A286:AD286"/>
    <mergeCell ref="A287:C292"/>
    <mergeCell ref="D287:AD287"/>
    <mergeCell ref="D288:AD288"/>
    <mergeCell ref="D289:AD289"/>
    <mergeCell ref="D290:AD290"/>
    <mergeCell ref="D291:AD291"/>
    <mergeCell ref="D292:AD292"/>
    <mergeCell ref="A284:H285"/>
    <mergeCell ref="I284:I285"/>
    <mergeCell ref="J284:J285"/>
    <mergeCell ref="K284:K285"/>
    <mergeCell ref="L284:L285"/>
    <mergeCell ref="M284:M285"/>
    <mergeCell ref="N284:N285"/>
    <mergeCell ref="X284:Z285"/>
    <mergeCell ref="AA284:AA285"/>
    <mergeCell ref="A265:E265"/>
    <mergeCell ref="F265:K265"/>
    <mergeCell ref="L265:M265"/>
    <mergeCell ref="O265:W265"/>
    <mergeCell ref="X265:Z265"/>
    <mergeCell ref="AA265:AA266"/>
    <mergeCell ref="AB265:AB266"/>
    <mergeCell ref="AC265:AC266"/>
    <mergeCell ref="AD265:AD266"/>
    <mergeCell ref="AB255:AC256"/>
    <mergeCell ref="AD255:AD256"/>
    <mergeCell ref="A257:AD257"/>
    <mergeCell ref="A258:C263"/>
    <mergeCell ref="D258:AD258"/>
    <mergeCell ref="D259:AD259"/>
    <mergeCell ref="D260:AD260"/>
    <mergeCell ref="D261:AD261"/>
    <mergeCell ref="D262:AD262"/>
    <mergeCell ref="D263:AD263"/>
    <mergeCell ref="A255:H256"/>
    <mergeCell ref="I255:I256"/>
    <mergeCell ref="J255:J256"/>
    <mergeCell ref="K255:K256"/>
    <mergeCell ref="L255:L256"/>
    <mergeCell ref="M255:M256"/>
    <mergeCell ref="N255:N256"/>
    <mergeCell ref="X255:Z256"/>
    <mergeCell ref="AA255:AA256"/>
    <mergeCell ref="A234:E234"/>
    <mergeCell ref="F234:K234"/>
    <mergeCell ref="L234:M234"/>
    <mergeCell ref="O234:W234"/>
    <mergeCell ref="X234:Z234"/>
    <mergeCell ref="AA234:AA235"/>
    <mergeCell ref="AB234:AB235"/>
    <mergeCell ref="AC234:AC235"/>
    <mergeCell ref="AD234:AD235"/>
    <mergeCell ref="AB204:AC205"/>
    <mergeCell ref="AD204:AD205"/>
    <mergeCell ref="A206:AD206"/>
    <mergeCell ref="A207:C212"/>
    <mergeCell ref="D207:AD207"/>
    <mergeCell ref="D208:AD208"/>
    <mergeCell ref="D209:AD209"/>
    <mergeCell ref="D210:AD210"/>
    <mergeCell ref="D211:AD211"/>
    <mergeCell ref="D212:AD212"/>
    <mergeCell ref="A204:H205"/>
    <mergeCell ref="I204:I205"/>
    <mergeCell ref="J204:J205"/>
    <mergeCell ref="K204:K205"/>
    <mergeCell ref="L204:L205"/>
    <mergeCell ref="M204:M205"/>
    <mergeCell ref="N204:N205"/>
    <mergeCell ref="X204:Z205"/>
    <mergeCell ref="AA204:AA205"/>
    <mergeCell ref="A186:E186"/>
    <mergeCell ref="F186:K186"/>
    <mergeCell ref="L186:M186"/>
    <mergeCell ref="O186:W186"/>
    <mergeCell ref="X186:Z186"/>
    <mergeCell ref="AA186:AA187"/>
    <mergeCell ref="AB186:AB187"/>
    <mergeCell ref="AC186:AC187"/>
    <mergeCell ref="AD186:AD187"/>
    <mergeCell ref="AB145:AC146"/>
    <mergeCell ref="AD145:AD146"/>
    <mergeCell ref="A147:AD147"/>
    <mergeCell ref="A148:C153"/>
    <mergeCell ref="D148:AD148"/>
    <mergeCell ref="D149:AD149"/>
    <mergeCell ref="D150:AD150"/>
    <mergeCell ref="D151:AD151"/>
    <mergeCell ref="D152:AD152"/>
    <mergeCell ref="D153:AD153"/>
    <mergeCell ref="A145:H146"/>
    <mergeCell ref="I145:I146"/>
    <mergeCell ref="J145:J146"/>
    <mergeCell ref="K145:K146"/>
    <mergeCell ref="L145:L146"/>
    <mergeCell ref="M145:M146"/>
    <mergeCell ref="N145:N146"/>
    <mergeCell ref="X145:Z146"/>
    <mergeCell ref="AA145:AA146"/>
    <mergeCell ref="A129:E129"/>
    <mergeCell ref="F129:K129"/>
    <mergeCell ref="L129:M129"/>
    <mergeCell ref="O129:W129"/>
    <mergeCell ref="X129:Z129"/>
    <mergeCell ref="AA129:AA130"/>
    <mergeCell ref="AB129:AB130"/>
    <mergeCell ref="AC129:AC130"/>
    <mergeCell ref="AD129:AD130"/>
    <mergeCell ref="AB74:AC75"/>
    <mergeCell ref="AD74:AD75"/>
    <mergeCell ref="A63:E63"/>
    <mergeCell ref="A76:AD76"/>
    <mergeCell ref="A77:C82"/>
    <mergeCell ref="D77:AD77"/>
    <mergeCell ref="D78:AD78"/>
    <mergeCell ref="D79:AD79"/>
    <mergeCell ref="D80:AD80"/>
    <mergeCell ref="D81:AD81"/>
    <mergeCell ref="D82:AD82"/>
    <mergeCell ref="A74:H75"/>
    <mergeCell ref="I74:I75"/>
    <mergeCell ref="J74:J75"/>
    <mergeCell ref="K74:K75"/>
    <mergeCell ref="L74:L75"/>
    <mergeCell ref="M74:M75"/>
    <mergeCell ref="N74:N75"/>
    <mergeCell ref="X74:Z75"/>
    <mergeCell ref="AA74:AA75"/>
    <mergeCell ref="F63:K63"/>
    <mergeCell ref="L63:M63"/>
    <mergeCell ref="O63:W63"/>
    <mergeCell ref="X63:Z63"/>
    <mergeCell ref="A55:AD55"/>
    <mergeCell ref="A56:C61"/>
    <mergeCell ref="D56:AD56"/>
    <mergeCell ref="D57:AD57"/>
    <mergeCell ref="D58:AD58"/>
    <mergeCell ref="D59:AD59"/>
    <mergeCell ref="D60:AD60"/>
    <mergeCell ref="D61:AD61"/>
    <mergeCell ref="AA63:AA64"/>
    <mergeCell ref="AB63:AB64"/>
    <mergeCell ref="AC63:AC64"/>
    <mergeCell ref="AD63:AD64"/>
    <mergeCell ref="AD24:AD25"/>
    <mergeCell ref="A53:H54"/>
    <mergeCell ref="I53:I54"/>
    <mergeCell ref="J53:J54"/>
    <mergeCell ref="K53:K54"/>
    <mergeCell ref="L53:L54"/>
    <mergeCell ref="M53:M54"/>
    <mergeCell ref="N53:N54"/>
    <mergeCell ref="X53:Z54"/>
    <mergeCell ref="AA53:AA54"/>
    <mergeCell ref="AB53:AC54"/>
    <mergeCell ref="AD53:AD54"/>
    <mergeCell ref="A24:E24"/>
    <mergeCell ref="F24:K24"/>
    <mergeCell ref="L24:M24"/>
    <mergeCell ref="O24:W24"/>
    <mergeCell ref="J14:J15"/>
    <mergeCell ref="K14:K15"/>
    <mergeCell ref="L14:L15"/>
    <mergeCell ref="M14:M15"/>
    <mergeCell ref="N14:N15"/>
    <mergeCell ref="X24:Z24"/>
    <mergeCell ref="AB14:AC15"/>
    <mergeCell ref="X14:Z15"/>
    <mergeCell ref="AA14:AA15"/>
    <mergeCell ref="AA24:AA25"/>
    <mergeCell ref="AB24:AB25"/>
    <mergeCell ref="AC24:AC25"/>
    <mergeCell ref="F84:K84"/>
    <mergeCell ref="L84:M84"/>
    <mergeCell ref="O84:W84"/>
    <mergeCell ref="X84:Z84"/>
    <mergeCell ref="A1:E1"/>
    <mergeCell ref="F1:K1"/>
    <mergeCell ref="AD1:AD2"/>
    <mergeCell ref="AC1:AC2"/>
    <mergeCell ref="L1:M1"/>
    <mergeCell ref="O1:W1"/>
    <mergeCell ref="X1:Z1"/>
    <mergeCell ref="AA1:AA2"/>
    <mergeCell ref="AB1:AB2"/>
    <mergeCell ref="AD14:AD15"/>
    <mergeCell ref="A16:AD16"/>
    <mergeCell ref="A17:C22"/>
    <mergeCell ref="D17:AD17"/>
    <mergeCell ref="D18:AD18"/>
    <mergeCell ref="D19:AD19"/>
    <mergeCell ref="D20:AD20"/>
    <mergeCell ref="D21:AD21"/>
    <mergeCell ref="D22:AD22"/>
    <mergeCell ref="A14:H15"/>
    <mergeCell ref="I14:I15"/>
    <mergeCell ref="A101:AD101"/>
    <mergeCell ref="A102:C107"/>
    <mergeCell ref="D102:AD102"/>
    <mergeCell ref="D103:AD103"/>
    <mergeCell ref="D104:AD104"/>
    <mergeCell ref="D105:AD105"/>
    <mergeCell ref="D106:AD106"/>
    <mergeCell ref="D107:AD107"/>
    <mergeCell ref="AA84:AA85"/>
    <mergeCell ref="AB84:AB85"/>
    <mergeCell ref="AC84:AC85"/>
    <mergeCell ref="AD84:AD85"/>
    <mergeCell ref="A99:H100"/>
    <mergeCell ref="I99:I100"/>
    <mergeCell ref="J99:J100"/>
    <mergeCell ref="K99:K100"/>
    <mergeCell ref="L99:L100"/>
    <mergeCell ref="M99:M100"/>
    <mergeCell ref="N99:N100"/>
    <mergeCell ref="X99:Z100"/>
    <mergeCell ref="AA99:AA100"/>
    <mergeCell ref="AB99:AC100"/>
    <mergeCell ref="AD99:AD100"/>
    <mergeCell ref="A84:E84"/>
    <mergeCell ref="A109:E109"/>
    <mergeCell ref="F109:K109"/>
    <mergeCell ref="L109:M109"/>
    <mergeCell ref="O109:W109"/>
    <mergeCell ref="X109:Z109"/>
    <mergeCell ref="AA109:AA110"/>
    <mergeCell ref="AB109:AB110"/>
    <mergeCell ref="AC109:AC110"/>
    <mergeCell ref="AD109:AD110"/>
    <mergeCell ref="AB119:AC120"/>
    <mergeCell ref="AD119:AD120"/>
    <mergeCell ref="A121:AD121"/>
    <mergeCell ref="A122:C127"/>
    <mergeCell ref="D122:AD122"/>
    <mergeCell ref="D123:AD123"/>
    <mergeCell ref="D124:AD124"/>
    <mergeCell ref="D125:AD125"/>
    <mergeCell ref="D126:AD126"/>
    <mergeCell ref="D127:AD127"/>
    <mergeCell ref="A119:H120"/>
    <mergeCell ref="I119:I120"/>
    <mergeCell ref="J119:J120"/>
    <mergeCell ref="K119:K120"/>
    <mergeCell ref="L119:L120"/>
    <mergeCell ref="M119:M120"/>
    <mergeCell ref="N119:N120"/>
    <mergeCell ref="X119:Z120"/>
    <mergeCell ref="AA119:AA120"/>
    <mergeCell ref="A155:E155"/>
    <mergeCell ref="F155:K155"/>
    <mergeCell ref="L155:M155"/>
    <mergeCell ref="O155:W155"/>
    <mergeCell ref="X155:Z155"/>
    <mergeCell ref="AA155:AA156"/>
    <mergeCell ref="AB155:AB156"/>
    <mergeCell ref="AC155:AC156"/>
    <mergeCell ref="AD155:AD156"/>
    <mergeCell ref="AB176:AC177"/>
    <mergeCell ref="AD176:AD177"/>
    <mergeCell ref="A178:AD178"/>
    <mergeCell ref="A179:C184"/>
    <mergeCell ref="D179:AD179"/>
    <mergeCell ref="D180:AD180"/>
    <mergeCell ref="D181:AD181"/>
    <mergeCell ref="D182:AD182"/>
    <mergeCell ref="D183:AD183"/>
    <mergeCell ref="D184:AD184"/>
    <mergeCell ref="A176:H177"/>
    <mergeCell ref="I176:I177"/>
    <mergeCell ref="J176:J177"/>
    <mergeCell ref="K176:K177"/>
    <mergeCell ref="L176:L177"/>
    <mergeCell ref="M176:M177"/>
    <mergeCell ref="N176:N177"/>
    <mergeCell ref="X176:Z177"/>
    <mergeCell ref="AA176:AA177"/>
    <mergeCell ref="A214:E214"/>
    <mergeCell ref="F214:K214"/>
    <mergeCell ref="L214:M214"/>
    <mergeCell ref="O214:W214"/>
    <mergeCell ref="X214:Z214"/>
    <mergeCell ref="AA214:AA215"/>
    <mergeCell ref="AB214:AB215"/>
    <mergeCell ref="AC214:AC215"/>
    <mergeCell ref="AD214:AD215"/>
    <mergeCell ref="AB224:AC225"/>
    <mergeCell ref="AD224:AD225"/>
    <mergeCell ref="A226:AD226"/>
    <mergeCell ref="A227:C232"/>
    <mergeCell ref="D227:AD227"/>
    <mergeCell ref="D228:AD228"/>
    <mergeCell ref="D229:AD229"/>
    <mergeCell ref="D230:AD230"/>
    <mergeCell ref="D231:AD231"/>
    <mergeCell ref="D232:AD232"/>
    <mergeCell ref="A224:H225"/>
    <mergeCell ref="I224:I225"/>
    <mergeCell ref="J224:J225"/>
    <mergeCell ref="K224:K225"/>
    <mergeCell ref="L224:L225"/>
    <mergeCell ref="M224:M225"/>
    <mergeCell ref="N224:N225"/>
    <mergeCell ref="X224:Z225"/>
    <mergeCell ref="AA224:AA225"/>
    <mergeCell ref="A469:E469"/>
    <mergeCell ref="F469:K469"/>
    <mergeCell ref="L469:M469"/>
    <mergeCell ref="O469:W469"/>
    <mergeCell ref="X469:Z469"/>
    <mergeCell ref="AA469:AA470"/>
    <mergeCell ref="AB469:AB470"/>
    <mergeCell ref="AC469:AC470"/>
    <mergeCell ref="AD469:AD470"/>
    <mergeCell ref="AB486:AC487"/>
    <mergeCell ref="AD486:AD487"/>
    <mergeCell ref="A488:AD488"/>
    <mergeCell ref="A489:C494"/>
    <mergeCell ref="D489:AD489"/>
    <mergeCell ref="D490:AD490"/>
    <mergeCell ref="D491:AD491"/>
    <mergeCell ref="D492:AD492"/>
    <mergeCell ref="D493:AD493"/>
    <mergeCell ref="D494:AD494"/>
    <mergeCell ref="A486:H487"/>
    <mergeCell ref="I486:I487"/>
    <mergeCell ref="J486:J487"/>
    <mergeCell ref="K486:K487"/>
    <mergeCell ref="L486:L487"/>
    <mergeCell ref="M486:M487"/>
    <mergeCell ref="N486:N487"/>
    <mergeCell ref="X486:Z487"/>
    <mergeCell ref="AA486:AA487"/>
    <mergeCell ref="A496:E496"/>
    <mergeCell ref="F496:K496"/>
    <mergeCell ref="L496:M496"/>
    <mergeCell ref="O496:W496"/>
    <mergeCell ref="X496:Z496"/>
    <mergeCell ref="AA496:AA497"/>
    <mergeCell ref="AB496:AB497"/>
    <mergeCell ref="AC496:AC497"/>
    <mergeCell ref="AD496:AD497"/>
    <mergeCell ref="AB519:AC520"/>
    <mergeCell ref="AD519:AD520"/>
    <mergeCell ref="A521:AD521"/>
    <mergeCell ref="A522:C527"/>
    <mergeCell ref="D522:AD522"/>
    <mergeCell ref="D523:AD523"/>
    <mergeCell ref="D524:AD524"/>
    <mergeCell ref="D525:AD525"/>
    <mergeCell ref="D526:AD526"/>
    <mergeCell ref="D527:AD527"/>
    <mergeCell ref="A519:H520"/>
    <mergeCell ref="I519:I520"/>
    <mergeCell ref="J519:J520"/>
    <mergeCell ref="K519:K520"/>
    <mergeCell ref="L519:L520"/>
    <mergeCell ref="M519:M520"/>
    <mergeCell ref="N519:N520"/>
    <mergeCell ref="X519:Z520"/>
    <mergeCell ref="AA519:AA520"/>
  </mergeCells>
  <phoneticPr fontId="4" type="noConversion"/>
  <conditionalFormatting sqref="A3:AC13 A26:AC52 A65:AC73 A86:AC98 A111:AC118 A131:AC144 A157:AC175 A188:AC203 A216:AC223 A236:AC254 A267:AC283 A296:AC307 A320:AC336 A349:AC367 A380:AC401 A414:AC431 A444:AC458 A471:AC485 A498:AC518">
    <cfRule type="expression" dxfId="11" priority="2443">
      <formula>AND($N3&gt;0.08,$N3&lt;0.15)</formula>
    </cfRule>
    <cfRule type="expression" dxfId="10" priority="2444" stopIfTrue="1">
      <formula>$N3&gt;0.15</formula>
    </cfRule>
  </conditionalFormatting>
  <conditionalFormatting sqref="E3:F13 E26:F52 E65:F73 E86:F98 E111:F118 E131:F144 E157:F175 E188:F203 E216:F223 E236:F254 E267:F283 E296:F307 E320:F336 E349:F367 E380:F401 E414:F431 E444:F458 E471:F485 E498:F518">
    <cfRule type="expression" dxfId="9" priority="2441">
      <formula>AND(#REF!&gt;0.08,#REF!&lt;0.15)</formula>
    </cfRule>
    <cfRule type="expression" dxfId="8" priority="2442" stopIfTrue="1">
      <formula>#REF!&gt;0.15</formula>
    </cfRule>
  </conditionalFormatting>
  <dataValidations count="5">
    <dataValidation type="list" allowBlank="1" showInputMessage="1" showErrorMessage="1" errorTitle="잘못 입력하셨습니다." error="다시 입력하여 주십시오." prompt="주간 = &quot;A&quot;&#10;야간 = &quot;B&quot;" sqref="Z3:Z13 Z471:Z485 Z444:Z458 Z157:Z175 Z86:Z98 Z26:Z52 Z65:Z73 Z111:Z118 Z131:Z144 Z188:Z203 Z216:Z223 Z236:Z254 Z267:Z283 Z320:Z336 Z349:Z367 Z380:Z401 Z414:Z431 Z296:Z307 Z498:Z518">
      <formula1>"A,B"</formula1>
    </dataValidation>
    <dataValidation allowBlank="1" showInputMessage="1" showErrorMessage="1" prompt="수식 계산&#10;수치 입력 금지" sqref="M3:M13 M471:M485 M444:M458 M157:M175 M86:M98 M26:M52 M65:M73 M111:M118 M131:M144 M188:M203 M216:M223 M236:M254 M267:M283 M320:M336 M349:M367 M380:M401 M414:M431 M296:M307 M498:M518"/>
    <dataValidation allowBlank="1" showInputMessage="1" showErrorMessage="1" prompt="오차수량 = 의뢰수량 - 검사수량" sqref="K3:K13 K471:K485 K444:K458 K157:K175 K86:K98 K26:K52 K65:K73 K111:K118 K131:K144 K188:K203 K216:K223 K236:K254 K267:K283 K320:K336 K349:K367 K380:K401 K414:K431 K296:K307 K498:K518"/>
    <dataValidation type="whole" allowBlank="1" showInputMessage="1" showErrorMessage="1" errorTitle="입력값이 올바르지 않습니다." error="숫자만 쓰세요!" sqref="O3:W13 O471:W485 O444:W458 O157:W175 O86:W98 O26:W52 O65:W73 O111:W118 O131:W144 O188:W203 O216:W223 O236:W254 O267:W283 O320:W336 O349:W367 O380:W401 O414:W431 O296:W307 O498:W518">
      <formula1>0</formula1>
      <formula2>20000</formula2>
    </dataValidation>
    <dataValidation type="list" allowBlank="1" showErrorMessage="1" errorTitle="아니에요~" error="다시 입력하여 주십시오." promptTitle="검사자" sqref="AC3:AC13 AC471:AC485 AC444:AC458 AC157:AC175 AC86:AC98 AC26:AC52 AC65:AC73 AC111:AC118 AC131:AC144 AC188:AC203 AC216:AC223 AC236:AC254 AC267:AC283 AC320:AC336 AC349:AC367 AC380:AC401 AC414:AC431 AC296:AC307 AC498:AC518">
      <formula1>"김일화,최옥란,김초연,김국화,왕양,박선아,황금화,황춘매,나명자,장지아,현미선,윤문화,이은희,장영화"</formula1>
    </dataValidation>
  </dataValidations>
  <printOptions horizontalCentered="1"/>
  <pageMargins left="0.31496062992125984" right="0.47244094488188981" top="0.43307086614173229" bottom="0.11811023622047245" header="0.15748031496062992" footer="0.19685039370078741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52"/>
  <sheetViews>
    <sheetView view="pageBreakPreview" topLeftCell="A298" zoomScale="115" zoomScaleSheetLayoutView="115" workbookViewId="0">
      <selection activeCell="F314" sqref="F314"/>
    </sheetView>
  </sheetViews>
  <sheetFormatPr defaultRowHeight="12"/>
  <cols>
    <col min="1" max="1" width="13.5" style="52" bestFit="1" customWidth="1"/>
    <col min="2" max="2" width="25.75" style="53" bestFit="1" customWidth="1"/>
    <col min="3" max="3" width="28.125" style="53" bestFit="1" customWidth="1"/>
    <col min="4" max="4" width="9" style="54"/>
    <col min="5" max="16384" width="9" style="36"/>
  </cols>
  <sheetData>
    <row r="1" spans="1:4">
      <c r="A1" s="34" t="s">
        <v>801</v>
      </c>
      <c r="B1" s="35" t="s">
        <v>802</v>
      </c>
      <c r="C1" s="34" t="s">
        <v>803</v>
      </c>
      <c r="D1" s="50" t="s">
        <v>804</v>
      </c>
    </row>
    <row r="2" spans="1:4">
      <c r="A2" s="37" t="s">
        <v>610</v>
      </c>
      <c r="B2" s="42" t="s">
        <v>623</v>
      </c>
      <c r="C2" s="43" t="s">
        <v>624</v>
      </c>
      <c r="D2" s="46"/>
    </row>
    <row r="3" spans="1:4">
      <c r="A3" s="37" t="s">
        <v>610</v>
      </c>
      <c r="B3" s="42" t="s">
        <v>625</v>
      </c>
      <c r="C3" s="43" t="s">
        <v>626</v>
      </c>
      <c r="D3" s="46"/>
    </row>
    <row r="4" spans="1:4">
      <c r="A4" s="37" t="s">
        <v>203</v>
      </c>
      <c r="B4" s="38" t="s">
        <v>332</v>
      </c>
      <c r="C4" s="39">
        <v>3151001</v>
      </c>
      <c r="D4" s="46"/>
    </row>
    <row r="5" spans="1:4">
      <c r="A5" s="37" t="s">
        <v>203</v>
      </c>
      <c r="B5" s="38" t="s">
        <v>333</v>
      </c>
      <c r="C5" s="39">
        <v>3152001</v>
      </c>
      <c r="D5" s="46"/>
    </row>
    <row r="6" spans="1:4">
      <c r="A6" s="37" t="s">
        <v>203</v>
      </c>
      <c r="B6" s="38" t="s">
        <v>334</v>
      </c>
      <c r="C6" s="39" t="s">
        <v>335</v>
      </c>
      <c r="D6" s="46">
        <v>0</v>
      </c>
    </row>
    <row r="7" spans="1:4">
      <c r="A7" s="37" t="s">
        <v>203</v>
      </c>
      <c r="B7" s="38" t="s">
        <v>336</v>
      </c>
      <c r="C7" s="39" t="s">
        <v>337</v>
      </c>
      <c r="D7" s="46">
        <v>0</v>
      </c>
    </row>
    <row r="8" spans="1:4">
      <c r="A8" s="37" t="s">
        <v>443</v>
      </c>
      <c r="B8" s="38" t="s">
        <v>221</v>
      </c>
      <c r="C8" s="39" t="s">
        <v>446</v>
      </c>
      <c r="D8" s="46"/>
    </row>
    <row r="9" spans="1:4" ht="16.5">
      <c r="A9" s="37" t="s">
        <v>443</v>
      </c>
      <c r="B9" s="38" t="s">
        <v>448</v>
      </c>
      <c r="C9" s="39" t="s">
        <v>449</v>
      </c>
      <c r="D9" s="46"/>
    </row>
    <row r="10" spans="1:4" ht="16.5">
      <c r="A10" s="37" t="s">
        <v>443</v>
      </c>
      <c r="B10" s="38" t="s">
        <v>450</v>
      </c>
      <c r="C10" s="39" t="s">
        <v>451</v>
      </c>
      <c r="D10" s="46"/>
    </row>
    <row r="11" spans="1:4">
      <c r="A11" s="37" t="s">
        <v>592</v>
      </c>
      <c r="B11" s="38" t="s">
        <v>593</v>
      </c>
      <c r="C11" s="39" t="s">
        <v>594</v>
      </c>
      <c r="D11" s="46">
        <v>0</v>
      </c>
    </row>
    <row r="12" spans="1:4">
      <c r="A12" s="37" t="s">
        <v>569</v>
      </c>
      <c r="B12" s="38" t="s">
        <v>574</v>
      </c>
      <c r="C12" s="39" t="s">
        <v>575</v>
      </c>
      <c r="D12" s="46"/>
    </row>
    <row r="13" spans="1:4">
      <c r="A13" s="37" t="s">
        <v>443</v>
      </c>
      <c r="B13" s="38" t="s">
        <v>160</v>
      </c>
      <c r="C13" s="39" t="s">
        <v>462</v>
      </c>
      <c r="D13" s="46"/>
    </row>
    <row r="14" spans="1:4">
      <c r="A14" s="37" t="s">
        <v>443</v>
      </c>
      <c r="B14" s="38" t="s">
        <v>221</v>
      </c>
      <c r="C14" s="39" t="s">
        <v>461</v>
      </c>
      <c r="D14" s="46"/>
    </row>
    <row r="15" spans="1:4">
      <c r="A15" s="37" t="s">
        <v>443</v>
      </c>
      <c r="B15" s="38" t="s">
        <v>459</v>
      </c>
      <c r="C15" s="39" t="s">
        <v>460</v>
      </c>
      <c r="D15" s="46"/>
    </row>
    <row r="16" spans="1:4">
      <c r="A16" s="37" t="s">
        <v>443</v>
      </c>
      <c r="B16" s="38" t="s">
        <v>247</v>
      </c>
      <c r="C16" s="39" t="s">
        <v>458</v>
      </c>
      <c r="D16" s="46">
        <v>0</v>
      </c>
    </row>
    <row r="17" spans="1:4">
      <c r="A17" s="37" t="s">
        <v>443</v>
      </c>
      <c r="B17" s="38" t="s">
        <v>204</v>
      </c>
      <c r="C17" s="39" t="s">
        <v>456</v>
      </c>
      <c r="D17" s="46"/>
    </row>
    <row r="18" spans="1:4">
      <c r="A18" s="37" t="s">
        <v>443</v>
      </c>
      <c r="B18" s="38" t="s">
        <v>247</v>
      </c>
      <c r="C18" s="39" t="s">
        <v>457</v>
      </c>
      <c r="D18" s="46">
        <v>0</v>
      </c>
    </row>
    <row r="19" spans="1:4">
      <c r="A19" s="37" t="s">
        <v>443</v>
      </c>
      <c r="B19" s="38" t="s">
        <v>221</v>
      </c>
      <c r="C19" s="39" t="s">
        <v>466</v>
      </c>
      <c r="D19" s="46"/>
    </row>
    <row r="20" spans="1:4">
      <c r="A20" s="37" t="s">
        <v>569</v>
      </c>
      <c r="B20" s="38" t="s">
        <v>576</v>
      </c>
      <c r="C20" s="39" t="s">
        <v>577</v>
      </c>
      <c r="D20" s="46"/>
    </row>
    <row r="21" spans="1:4">
      <c r="A21" s="37" t="s">
        <v>569</v>
      </c>
      <c r="B21" s="38" t="s">
        <v>576</v>
      </c>
      <c r="C21" s="39" t="s">
        <v>578</v>
      </c>
      <c r="D21" s="46"/>
    </row>
    <row r="22" spans="1:4">
      <c r="A22" s="37" t="s">
        <v>443</v>
      </c>
      <c r="B22" s="38" t="s">
        <v>160</v>
      </c>
      <c r="C22" s="39" t="s">
        <v>463</v>
      </c>
      <c r="D22" s="46"/>
    </row>
    <row r="23" spans="1:4">
      <c r="A23" s="37" t="s">
        <v>443</v>
      </c>
      <c r="B23" s="38" t="s">
        <v>452</v>
      </c>
      <c r="C23" s="39" t="s">
        <v>453</v>
      </c>
      <c r="D23" s="46"/>
    </row>
    <row r="24" spans="1:4">
      <c r="A24" s="37" t="s">
        <v>569</v>
      </c>
      <c r="B24" s="38" t="s">
        <v>579</v>
      </c>
      <c r="C24" s="39" t="s">
        <v>580</v>
      </c>
      <c r="D24" s="46"/>
    </row>
    <row r="25" spans="1:4">
      <c r="A25" s="37" t="s">
        <v>338</v>
      </c>
      <c r="B25" s="38" t="s">
        <v>432</v>
      </c>
      <c r="C25" s="39" t="s">
        <v>433</v>
      </c>
      <c r="D25" s="46"/>
    </row>
    <row r="26" spans="1:4">
      <c r="A26" s="37" t="s">
        <v>338</v>
      </c>
      <c r="B26" s="38" t="s">
        <v>432</v>
      </c>
      <c r="C26" s="39" t="s">
        <v>434</v>
      </c>
      <c r="D26" s="46"/>
    </row>
    <row r="27" spans="1:4">
      <c r="A27" s="37" t="s">
        <v>338</v>
      </c>
      <c r="B27" s="38" t="s">
        <v>435</v>
      </c>
      <c r="C27" s="39" t="s">
        <v>436</v>
      </c>
      <c r="D27" s="46"/>
    </row>
    <row r="28" spans="1:4">
      <c r="A28" s="37" t="s">
        <v>443</v>
      </c>
      <c r="B28" s="38" t="s">
        <v>204</v>
      </c>
      <c r="C28" s="39" t="s">
        <v>477</v>
      </c>
      <c r="D28" s="46"/>
    </row>
    <row r="29" spans="1:4">
      <c r="A29" s="37" t="s">
        <v>443</v>
      </c>
      <c r="B29" s="38" t="s">
        <v>478</v>
      </c>
      <c r="C29" s="39" t="s">
        <v>479</v>
      </c>
      <c r="D29" s="46"/>
    </row>
    <row r="30" spans="1:4">
      <c r="A30" s="37" t="s">
        <v>569</v>
      </c>
      <c r="B30" s="38" t="s">
        <v>581</v>
      </c>
      <c r="C30" s="39" t="s">
        <v>582</v>
      </c>
      <c r="D30" s="46"/>
    </row>
    <row r="31" spans="1:4">
      <c r="A31" s="37" t="s">
        <v>338</v>
      </c>
      <c r="B31" s="38" t="s">
        <v>391</v>
      </c>
      <c r="C31" s="39" t="s">
        <v>392</v>
      </c>
      <c r="D31" s="46"/>
    </row>
    <row r="32" spans="1:4">
      <c r="A32" s="37" t="s">
        <v>338</v>
      </c>
      <c r="B32" s="38" t="s">
        <v>393</v>
      </c>
      <c r="C32" s="39" t="s">
        <v>394</v>
      </c>
      <c r="D32" s="46"/>
    </row>
    <row r="33" spans="1:4">
      <c r="A33" s="37" t="s">
        <v>338</v>
      </c>
      <c r="B33" s="38" t="s">
        <v>395</v>
      </c>
      <c r="C33" s="39" t="s">
        <v>396</v>
      </c>
      <c r="D33" s="46"/>
    </row>
    <row r="34" spans="1:4">
      <c r="A34" s="37" t="s">
        <v>338</v>
      </c>
      <c r="B34" s="38" t="s">
        <v>399</v>
      </c>
      <c r="C34" s="39" t="s">
        <v>400</v>
      </c>
      <c r="D34" s="46"/>
    </row>
    <row r="35" spans="1:4">
      <c r="A35" s="37" t="s">
        <v>338</v>
      </c>
      <c r="B35" s="38" t="s">
        <v>401</v>
      </c>
      <c r="C35" s="39" t="s">
        <v>402</v>
      </c>
      <c r="D35" s="46"/>
    </row>
    <row r="36" spans="1:4">
      <c r="A36" s="37" t="s">
        <v>338</v>
      </c>
      <c r="B36" s="38" t="s">
        <v>403</v>
      </c>
      <c r="C36" s="39" t="s">
        <v>404</v>
      </c>
      <c r="D36" s="46"/>
    </row>
    <row r="37" spans="1:4">
      <c r="A37" s="37" t="s">
        <v>338</v>
      </c>
      <c r="B37" s="38" t="s">
        <v>397</v>
      </c>
      <c r="C37" s="39" t="s">
        <v>398</v>
      </c>
      <c r="D37" s="46"/>
    </row>
    <row r="38" spans="1:4">
      <c r="A38" s="37" t="s">
        <v>443</v>
      </c>
      <c r="B38" s="38" t="s">
        <v>454</v>
      </c>
      <c r="C38" s="39" t="s">
        <v>455</v>
      </c>
      <c r="D38" s="46"/>
    </row>
    <row r="39" spans="1:4">
      <c r="A39" s="37" t="s">
        <v>443</v>
      </c>
      <c r="B39" s="38" t="s">
        <v>464</v>
      </c>
      <c r="C39" s="39" t="s">
        <v>465</v>
      </c>
      <c r="D39" s="46"/>
    </row>
    <row r="40" spans="1:4" ht="16.5">
      <c r="A40" s="37" t="s">
        <v>569</v>
      </c>
      <c r="B40" s="38" t="s">
        <v>583</v>
      </c>
      <c r="C40" s="39" t="s">
        <v>584</v>
      </c>
      <c r="D40" s="46"/>
    </row>
    <row r="41" spans="1:4" ht="16.5">
      <c r="A41" s="37" t="s">
        <v>569</v>
      </c>
      <c r="B41" s="38" t="s">
        <v>583</v>
      </c>
      <c r="C41" s="39" t="s">
        <v>585</v>
      </c>
      <c r="D41" s="46"/>
    </row>
    <row r="42" spans="1:4">
      <c r="A42" s="37" t="s">
        <v>569</v>
      </c>
      <c r="B42" s="38" t="s">
        <v>586</v>
      </c>
      <c r="C42" s="39" t="s">
        <v>587</v>
      </c>
      <c r="D42" s="46"/>
    </row>
    <row r="43" spans="1:4">
      <c r="A43" s="37" t="s">
        <v>668</v>
      </c>
      <c r="B43" s="43" t="s">
        <v>675</v>
      </c>
      <c r="C43" s="43" t="s">
        <v>676</v>
      </c>
      <c r="D43" s="46"/>
    </row>
    <row r="44" spans="1:4">
      <c r="A44" s="37" t="s">
        <v>668</v>
      </c>
      <c r="B44" s="43" t="s">
        <v>673</v>
      </c>
      <c r="C44" s="43" t="s">
        <v>674</v>
      </c>
      <c r="D44" s="46"/>
    </row>
    <row r="45" spans="1:4">
      <c r="A45" s="37" t="s">
        <v>668</v>
      </c>
      <c r="B45" s="43" t="s">
        <v>677</v>
      </c>
      <c r="C45" s="43" t="s">
        <v>677</v>
      </c>
      <c r="D45" s="46"/>
    </row>
    <row r="46" spans="1:4">
      <c r="A46" s="37" t="s">
        <v>668</v>
      </c>
      <c r="B46" s="43" t="s">
        <v>669</v>
      </c>
      <c r="C46" s="43" t="s">
        <v>670</v>
      </c>
      <c r="D46" s="46"/>
    </row>
    <row r="47" spans="1:4">
      <c r="A47" s="37" t="s">
        <v>668</v>
      </c>
      <c r="B47" s="43" t="s">
        <v>671</v>
      </c>
      <c r="C47" s="43" t="s">
        <v>672</v>
      </c>
      <c r="D47" s="46"/>
    </row>
    <row r="48" spans="1:4">
      <c r="A48" s="37" t="s">
        <v>569</v>
      </c>
      <c r="B48" s="38" t="s">
        <v>588</v>
      </c>
      <c r="C48" s="39" t="s">
        <v>589</v>
      </c>
      <c r="D48" s="46"/>
    </row>
    <row r="49" spans="1:4">
      <c r="A49" s="37" t="s">
        <v>569</v>
      </c>
      <c r="B49" s="38" t="s">
        <v>590</v>
      </c>
      <c r="C49" s="39" t="s">
        <v>591</v>
      </c>
      <c r="D49" s="46"/>
    </row>
    <row r="50" spans="1:4">
      <c r="A50" s="37" t="s">
        <v>443</v>
      </c>
      <c r="B50" s="38" t="s">
        <v>247</v>
      </c>
      <c r="C50" s="39" t="s">
        <v>507</v>
      </c>
      <c r="D50" s="46"/>
    </row>
    <row r="51" spans="1:4">
      <c r="A51" s="37" t="s">
        <v>443</v>
      </c>
      <c r="B51" s="38" t="s">
        <v>247</v>
      </c>
      <c r="C51" s="39" t="s">
        <v>471</v>
      </c>
      <c r="D51" s="46">
        <v>0</v>
      </c>
    </row>
    <row r="52" spans="1:4">
      <c r="A52" s="37" t="s">
        <v>443</v>
      </c>
      <c r="B52" s="38" t="s">
        <v>204</v>
      </c>
      <c r="C52" s="39" t="s">
        <v>467</v>
      </c>
      <c r="D52" s="46"/>
    </row>
    <row r="53" spans="1:4">
      <c r="A53" s="37" t="s">
        <v>443</v>
      </c>
      <c r="B53" s="38" t="s">
        <v>92</v>
      </c>
      <c r="C53" s="39" t="s">
        <v>468</v>
      </c>
      <c r="D53" s="46"/>
    </row>
    <row r="54" spans="1:4">
      <c r="A54" s="37" t="s">
        <v>443</v>
      </c>
      <c r="B54" s="38" t="s">
        <v>160</v>
      </c>
      <c r="C54" s="39" t="s">
        <v>470</v>
      </c>
      <c r="D54" s="46"/>
    </row>
    <row r="55" spans="1:4">
      <c r="A55" s="37" t="s">
        <v>443</v>
      </c>
      <c r="B55" s="38" t="s">
        <v>108</v>
      </c>
      <c r="C55" s="39" t="s">
        <v>469</v>
      </c>
      <c r="D55" s="46"/>
    </row>
    <row r="56" spans="1:4">
      <c r="A56" s="37" t="s">
        <v>338</v>
      </c>
      <c r="B56" s="38" t="s">
        <v>439</v>
      </c>
      <c r="C56" s="39" t="s">
        <v>440</v>
      </c>
      <c r="D56" s="46"/>
    </row>
    <row r="57" spans="1:4">
      <c r="A57" s="37" t="s">
        <v>338</v>
      </c>
      <c r="B57" s="38" t="s">
        <v>441</v>
      </c>
      <c r="C57" s="39" t="s">
        <v>442</v>
      </c>
      <c r="D57" s="46"/>
    </row>
    <row r="58" spans="1:4">
      <c r="A58" s="37" t="s">
        <v>443</v>
      </c>
      <c r="B58" s="38" t="s">
        <v>353</v>
      </c>
      <c r="C58" s="39" t="s">
        <v>472</v>
      </c>
      <c r="D58" s="46"/>
    </row>
    <row r="59" spans="1:4">
      <c r="A59" s="37" t="s">
        <v>443</v>
      </c>
      <c r="B59" s="38" t="s">
        <v>473</v>
      </c>
      <c r="C59" s="39" t="s">
        <v>474</v>
      </c>
      <c r="D59" s="46"/>
    </row>
    <row r="60" spans="1:4">
      <c r="A60" s="37" t="s">
        <v>443</v>
      </c>
      <c r="B60" s="38" t="s">
        <v>221</v>
      </c>
      <c r="C60" s="39" t="s">
        <v>476</v>
      </c>
      <c r="D60" s="46"/>
    </row>
    <row r="61" spans="1:4">
      <c r="A61" s="37" t="s">
        <v>443</v>
      </c>
      <c r="B61" s="38" t="s">
        <v>204</v>
      </c>
      <c r="C61" s="39" t="s">
        <v>475</v>
      </c>
      <c r="D61" s="46"/>
    </row>
    <row r="62" spans="1:4">
      <c r="A62" s="37" t="s">
        <v>665</v>
      </c>
      <c r="B62" s="43" t="s">
        <v>666</v>
      </c>
      <c r="C62" s="43" t="s">
        <v>667</v>
      </c>
      <c r="D62" s="46"/>
    </row>
    <row r="63" spans="1:4">
      <c r="A63" s="37" t="s">
        <v>443</v>
      </c>
      <c r="B63" s="38" t="s">
        <v>221</v>
      </c>
      <c r="C63" s="38" t="s">
        <v>518</v>
      </c>
      <c r="D63" s="46"/>
    </row>
    <row r="64" spans="1:4">
      <c r="A64" s="37" t="s">
        <v>443</v>
      </c>
      <c r="B64" s="38" t="s">
        <v>204</v>
      </c>
      <c r="C64" s="38" t="s">
        <v>517</v>
      </c>
      <c r="D64" s="46"/>
    </row>
    <row r="65" spans="1:4">
      <c r="A65" s="37" t="s">
        <v>569</v>
      </c>
      <c r="B65" s="38" t="s">
        <v>572</v>
      </c>
      <c r="C65" s="39" t="s">
        <v>573</v>
      </c>
      <c r="D65" s="46"/>
    </row>
    <row r="66" spans="1:4">
      <c r="A66" s="37" t="s">
        <v>569</v>
      </c>
      <c r="B66" s="38" t="s">
        <v>570</v>
      </c>
      <c r="C66" s="39" t="s">
        <v>571</v>
      </c>
      <c r="D66" s="46"/>
    </row>
    <row r="67" spans="1:4">
      <c r="A67" s="37" t="s">
        <v>443</v>
      </c>
      <c r="B67" s="38" t="s">
        <v>221</v>
      </c>
      <c r="C67" s="39" t="s">
        <v>482</v>
      </c>
      <c r="D67" s="46"/>
    </row>
    <row r="68" spans="1:4">
      <c r="A68" s="37" t="s">
        <v>443</v>
      </c>
      <c r="B68" s="38" t="s">
        <v>221</v>
      </c>
      <c r="C68" s="39" t="s">
        <v>485</v>
      </c>
      <c r="D68" s="46">
        <v>0.65</v>
      </c>
    </row>
    <row r="69" spans="1:4" ht="16.5">
      <c r="A69" s="37" t="s">
        <v>443</v>
      </c>
      <c r="B69" s="38" t="s">
        <v>204</v>
      </c>
      <c r="C69" s="39" t="s">
        <v>483</v>
      </c>
      <c r="D69" s="46">
        <v>0.65</v>
      </c>
    </row>
    <row r="70" spans="1:4" ht="16.5">
      <c r="A70" s="37" t="s">
        <v>443</v>
      </c>
      <c r="B70" s="38" t="s">
        <v>204</v>
      </c>
      <c r="C70" s="39" t="s">
        <v>484</v>
      </c>
      <c r="D70" s="46">
        <v>0.65</v>
      </c>
    </row>
    <row r="71" spans="1:4" ht="16.5">
      <c r="A71" s="37" t="s">
        <v>443</v>
      </c>
      <c r="B71" s="38" t="s">
        <v>486</v>
      </c>
      <c r="C71" s="39" t="s">
        <v>487</v>
      </c>
      <c r="D71" s="46">
        <v>0</v>
      </c>
    </row>
    <row r="72" spans="1:4" ht="16.5">
      <c r="A72" s="37" t="s">
        <v>443</v>
      </c>
      <c r="B72" s="38" t="s">
        <v>110</v>
      </c>
      <c r="C72" s="39" t="s">
        <v>491</v>
      </c>
      <c r="D72" s="46"/>
    </row>
    <row r="73" spans="1:4" ht="16.5">
      <c r="A73" s="37" t="s">
        <v>443</v>
      </c>
      <c r="B73" s="38" t="s">
        <v>160</v>
      </c>
      <c r="C73" s="39" t="s">
        <v>489</v>
      </c>
      <c r="D73" s="46">
        <v>0.65</v>
      </c>
    </row>
    <row r="74" spans="1:4" ht="16.5">
      <c r="A74" s="37" t="s">
        <v>443</v>
      </c>
      <c r="B74" s="38" t="s">
        <v>92</v>
      </c>
      <c r="C74" s="39" t="s">
        <v>490</v>
      </c>
      <c r="D74" s="46">
        <v>0.65</v>
      </c>
    </row>
    <row r="75" spans="1:4" ht="16.5">
      <c r="A75" s="37" t="s">
        <v>443</v>
      </c>
      <c r="B75" s="38" t="s">
        <v>108</v>
      </c>
      <c r="C75" s="39" t="s">
        <v>488</v>
      </c>
      <c r="D75" s="46">
        <v>0.65</v>
      </c>
    </row>
    <row r="76" spans="1:4">
      <c r="A76" s="37" t="s">
        <v>443</v>
      </c>
      <c r="B76" s="38" t="s">
        <v>221</v>
      </c>
      <c r="C76" s="39" t="s">
        <v>492</v>
      </c>
      <c r="D76" s="46"/>
    </row>
    <row r="77" spans="1:4">
      <c r="A77" s="37" t="s">
        <v>443</v>
      </c>
      <c r="B77" s="38" t="s">
        <v>110</v>
      </c>
      <c r="C77" s="39" t="s">
        <v>508</v>
      </c>
      <c r="D77" s="46"/>
    </row>
    <row r="78" spans="1:4">
      <c r="A78" s="37" t="s">
        <v>629</v>
      </c>
      <c r="B78" s="43" t="s">
        <v>643</v>
      </c>
      <c r="C78" s="43" t="s">
        <v>644</v>
      </c>
      <c r="D78" s="46"/>
    </row>
    <row r="79" spans="1:4">
      <c r="A79" s="37" t="s">
        <v>629</v>
      </c>
      <c r="B79" s="43" t="s">
        <v>333</v>
      </c>
      <c r="C79" s="43" t="s">
        <v>645</v>
      </c>
      <c r="D79" s="46"/>
    </row>
    <row r="80" spans="1:4">
      <c r="A80" s="37" t="s">
        <v>774</v>
      </c>
      <c r="B80" s="42" t="s">
        <v>777</v>
      </c>
      <c r="C80" s="42" t="s">
        <v>778</v>
      </c>
      <c r="D80" s="46">
        <v>0</v>
      </c>
    </row>
    <row r="81" spans="1:4">
      <c r="A81" s="37" t="s">
        <v>629</v>
      </c>
      <c r="B81" s="43" t="s">
        <v>646</v>
      </c>
      <c r="C81" s="43" t="s">
        <v>647</v>
      </c>
      <c r="D81" s="46"/>
    </row>
    <row r="82" spans="1:4">
      <c r="A82" s="37" t="s">
        <v>629</v>
      </c>
      <c r="B82" s="43" t="s">
        <v>648</v>
      </c>
      <c r="C82" s="43" t="s">
        <v>649</v>
      </c>
      <c r="D82" s="46"/>
    </row>
    <row r="83" spans="1:4">
      <c r="A83" s="37" t="s">
        <v>443</v>
      </c>
      <c r="B83" s="38" t="s">
        <v>494</v>
      </c>
      <c r="C83" s="39" t="s">
        <v>495</v>
      </c>
      <c r="D83" s="46"/>
    </row>
    <row r="84" spans="1:4">
      <c r="A84" s="37" t="s">
        <v>443</v>
      </c>
      <c r="B84" s="38" t="s">
        <v>496</v>
      </c>
      <c r="C84" s="39" t="s">
        <v>497</v>
      </c>
      <c r="D84" s="46"/>
    </row>
    <row r="85" spans="1:4">
      <c r="A85" s="37" t="s">
        <v>443</v>
      </c>
      <c r="B85" s="38" t="s">
        <v>247</v>
      </c>
      <c r="C85" s="39" t="s">
        <v>493</v>
      </c>
      <c r="D85" s="46"/>
    </row>
    <row r="86" spans="1:4">
      <c r="A86" s="37" t="s">
        <v>805</v>
      </c>
      <c r="B86" s="38" t="s">
        <v>806</v>
      </c>
      <c r="C86" s="39" t="s">
        <v>807</v>
      </c>
      <c r="D86" s="51"/>
    </row>
    <row r="87" spans="1:4">
      <c r="A87" s="37" t="s">
        <v>805</v>
      </c>
      <c r="B87" s="38" t="s">
        <v>808</v>
      </c>
      <c r="C87" s="39" t="s">
        <v>809</v>
      </c>
      <c r="D87" s="51"/>
    </row>
    <row r="88" spans="1:4">
      <c r="A88" s="37" t="s">
        <v>805</v>
      </c>
      <c r="B88" s="38" t="s">
        <v>810</v>
      </c>
      <c r="C88" s="39" t="s">
        <v>811</v>
      </c>
      <c r="D88" s="51"/>
    </row>
    <row r="89" spans="1:4">
      <c r="A89" s="37" t="s">
        <v>805</v>
      </c>
      <c r="B89" s="38" t="s">
        <v>812</v>
      </c>
      <c r="C89" s="39" t="s">
        <v>813</v>
      </c>
      <c r="D89" s="51"/>
    </row>
    <row r="90" spans="1:4">
      <c r="A90" s="37" t="s">
        <v>805</v>
      </c>
      <c r="B90" s="38" t="s">
        <v>814</v>
      </c>
      <c r="C90" s="39" t="s">
        <v>815</v>
      </c>
      <c r="D90" s="51"/>
    </row>
    <row r="91" spans="1:4">
      <c r="A91" s="37" t="s">
        <v>690</v>
      </c>
      <c r="B91" s="43" t="s">
        <v>204</v>
      </c>
      <c r="C91" s="42" t="s">
        <v>691</v>
      </c>
      <c r="D91" s="46">
        <v>0</v>
      </c>
    </row>
    <row r="92" spans="1:4">
      <c r="A92" s="37" t="s">
        <v>690</v>
      </c>
      <c r="B92" s="43" t="s">
        <v>247</v>
      </c>
      <c r="C92" s="42" t="s">
        <v>692</v>
      </c>
      <c r="D92" s="46">
        <v>0</v>
      </c>
    </row>
    <row r="93" spans="1:4">
      <c r="A93" s="37" t="s">
        <v>690</v>
      </c>
      <c r="B93" s="43" t="s">
        <v>693</v>
      </c>
      <c r="C93" s="42" t="s">
        <v>694</v>
      </c>
      <c r="D93" s="46">
        <v>0</v>
      </c>
    </row>
    <row r="94" spans="1:4">
      <c r="A94" s="37" t="s">
        <v>690</v>
      </c>
      <c r="B94" s="43" t="s">
        <v>511</v>
      </c>
      <c r="C94" s="42" t="s">
        <v>695</v>
      </c>
      <c r="D94" s="46">
        <v>0</v>
      </c>
    </row>
    <row r="95" spans="1:4">
      <c r="A95" s="37" t="s">
        <v>690</v>
      </c>
      <c r="B95" s="43" t="s">
        <v>696</v>
      </c>
      <c r="C95" s="42" t="s">
        <v>697</v>
      </c>
      <c r="D95" s="46">
        <v>0</v>
      </c>
    </row>
    <row r="96" spans="1:4">
      <c r="A96" s="37" t="s">
        <v>690</v>
      </c>
      <c r="B96" s="43" t="s">
        <v>110</v>
      </c>
      <c r="C96" s="42" t="s">
        <v>698</v>
      </c>
      <c r="D96" s="46">
        <v>0</v>
      </c>
    </row>
    <row r="97" spans="1:4">
      <c r="A97" s="37" t="s">
        <v>690</v>
      </c>
      <c r="B97" s="43" t="s">
        <v>699</v>
      </c>
      <c r="C97" s="42" t="s">
        <v>700</v>
      </c>
      <c r="D97" s="46">
        <v>0</v>
      </c>
    </row>
    <row r="98" spans="1:4" ht="13.5">
      <c r="A98" s="37" t="s">
        <v>43</v>
      </c>
      <c r="B98" s="38" t="s">
        <v>816</v>
      </c>
      <c r="C98" s="39" t="s">
        <v>104</v>
      </c>
      <c r="D98" s="51"/>
    </row>
    <row r="99" spans="1:4">
      <c r="A99" s="37" t="s">
        <v>43</v>
      </c>
      <c r="B99" s="38" t="s">
        <v>183</v>
      </c>
      <c r="C99" s="39" t="s">
        <v>184</v>
      </c>
      <c r="D99" s="51">
        <v>0.9</v>
      </c>
    </row>
    <row r="100" spans="1:4" ht="13.5">
      <c r="A100" s="37" t="s">
        <v>43</v>
      </c>
      <c r="B100" s="38" t="s">
        <v>816</v>
      </c>
      <c r="C100" s="39" t="s">
        <v>817</v>
      </c>
      <c r="D100" s="51">
        <v>0</v>
      </c>
    </row>
    <row r="101" spans="1:4" ht="13.5">
      <c r="A101" s="37" t="s">
        <v>43</v>
      </c>
      <c r="B101" s="38" t="s">
        <v>816</v>
      </c>
      <c r="C101" s="39" t="s">
        <v>818</v>
      </c>
      <c r="D101" s="51">
        <v>0</v>
      </c>
    </row>
    <row r="102" spans="1:4" ht="13.5">
      <c r="A102" s="37" t="s">
        <v>43</v>
      </c>
      <c r="B102" s="38" t="s">
        <v>816</v>
      </c>
      <c r="C102" s="39" t="s">
        <v>819</v>
      </c>
      <c r="D102" s="51">
        <v>0</v>
      </c>
    </row>
    <row r="103" spans="1:4" ht="13.5">
      <c r="A103" s="37" t="s">
        <v>43</v>
      </c>
      <c r="B103" s="38" t="s">
        <v>816</v>
      </c>
      <c r="C103" s="39" t="s">
        <v>820</v>
      </c>
      <c r="D103" s="51">
        <v>0</v>
      </c>
    </row>
    <row r="104" spans="1:4" ht="13.5">
      <c r="A104" s="37" t="s">
        <v>43</v>
      </c>
      <c r="B104" s="38" t="s">
        <v>821</v>
      </c>
      <c r="C104" s="39" t="s">
        <v>822</v>
      </c>
      <c r="D104" s="51"/>
    </row>
    <row r="105" spans="1:4">
      <c r="A105" s="37" t="s">
        <v>43</v>
      </c>
      <c r="B105" s="38" t="s">
        <v>95</v>
      </c>
      <c r="C105" s="39" t="s">
        <v>96</v>
      </c>
      <c r="D105" s="51"/>
    </row>
    <row r="106" spans="1:4">
      <c r="A106" s="37" t="s">
        <v>43</v>
      </c>
      <c r="B106" s="38" t="s">
        <v>97</v>
      </c>
      <c r="C106" s="39" t="s">
        <v>98</v>
      </c>
      <c r="D106" s="51"/>
    </row>
    <row r="107" spans="1:4">
      <c r="A107" s="37" t="s">
        <v>43</v>
      </c>
      <c r="B107" s="38" t="s">
        <v>187</v>
      </c>
      <c r="C107" s="39" t="s">
        <v>188</v>
      </c>
      <c r="D107" s="51">
        <v>0.4</v>
      </c>
    </row>
    <row r="108" spans="1:4">
      <c r="A108" s="37" t="s">
        <v>43</v>
      </c>
      <c r="B108" s="38" t="s">
        <v>108</v>
      </c>
      <c r="C108" s="39" t="s">
        <v>109</v>
      </c>
      <c r="D108" s="51"/>
    </row>
    <row r="109" spans="1:4" ht="13.5">
      <c r="A109" s="37" t="s">
        <v>43</v>
      </c>
      <c r="B109" s="38" t="s">
        <v>107</v>
      </c>
      <c r="C109" s="39" t="s">
        <v>823</v>
      </c>
      <c r="D109" s="51"/>
    </row>
    <row r="110" spans="1:4">
      <c r="A110" s="37" t="s">
        <v>43</v>
      </c>
      <c r="B110" s="38" t="s">
        <v>189</v>
      </c>
      <c r="C110" s="39" t="s">
        <v>190</v>
      </c>
      <c r="D110" s="51">
        <v>0.4</v>
      </c>
    </row>
    <row r="111" spans="1:4">
      <c r="A111" s="37" t="s">
        <v>43</v>
      </c>
      <c r="B111" s="38" t="s">
        <v>101</v>
      </c>
      <c r="C111" s="39" t="s">
        <v>824</v>
      </c>
      <c r="D111" s="51">
        <v>0</v>
      </c>
    </row>
    <row r="112" spans="1:4">
      <c r="A112" s="37" t="s">
        <v>43</v>
      </c>
      <c r="B112" s="38" t="s">
        <v>102</v>
      </c>
      <c r="C112" s="39" t="s">
        <v>103</v>
      </c>
      <c r="D112" s="51">
        <v>0</v>
      </c>
    </row>
    <row r="113" spans="1:4">
      <c r="A113" s="37" t="s">
        <v>43</v>
      </c>
      <c r="B113" s="38" t="s">
        <v>99</v>
      </c>
      <c r="C113" s="39" t="s">
        <v>100</v>
      </c>
      <c r="D113" s="51">
        <v>0</v>
      </c>
    </row>
    <row r="114" spans="1:4">
      <c r="A114" s="37" t="s">
        <v>43</v>
      </c>
      <c r="B114" s="38" t="s">
        <v>92</v>
      </c>
      <c r="C114" s="39" t="s">
        <v>93</v>
      </c>
      <c r="D114" s="51"/>
    </row>
    <row r="115" spans="1:4">
      <c r="A115" s="37" t="s">
        <v>43</v>
      </c>
      <c r="B115" s="38" t="s">
        <v>92</v>
      </c>
      <c r="C115" s="39" t="s">
        <v>94</v>
      </c>
      <c r="D115" s="51"/>
    </row>
    <row r="116" spans="1:4" ht="13.5">
      <c r="A116" s="37" t="s">
        <v>43</v>
      </c>
      <c r="B116" s="38" t="s">
        <v>825</v>
      </c>
      <c r="C116" s="39" t="s">
        <v>826</v>
      </c>
      <c r="D116" s="51"/>
    </row>
    <row r="117" spans="1:4" ht="13.5">
      <c r="A117" s="37" t="s">
        <v>43</v>
      </c>
      <c r="B117" s="38" t="s">
        <v>827</v>
      </c>
      <c r="C117" s="39" t="s">
        <v>828</v>
      </c>
      <c r="D117" s="51"/>
    </row>
    <row r="118" spans="1:4" ht="13.5">
      <c r="A118" s="37" t="s">
        <v>43</v>
      </c>
      <c r="B118" s="38" t="s">
        <v>829</v>
      </c>
      <c r="C118" s="39" t="s">
        <v>112</v>
      </c>
      <c r="D118" s="51"/>
    </row>
    <row r="119" spans="1:4" ht="13.5">
      <c r="A119" s="37" t="s">
        <v>43</v>
      </c>
      <c r="B119" s="38" t="s">
        <v>829</v>
      </c>
      <c r="C119" s="39" t="s">
        <v>830</v>
      </c>
      <c r="D119" s="51"/>
    </row>
    <row r="120" spans="1:4" ht="13.5">
      <c r="A120" s="37" t="s">
        <v>43</v>
      </c>
      <c r="B120" s="38" t="s">
        <v>829</v>
      </c>
      <c r="C120" s="39" t="s">
        <v>831</v>
      </c>
      <c r="D120" s="51"/>
    </row>
    <row r="121" spans="1:4">
      <c r="A121" s="37" t="s">
        <v>43</v>
      </c>
      <c r="B121" s="38" t="s">
        <v>832</v>
      </c>
      <c r="C121" s="39" t="s">
        <v>833</v>
      </c>
      <c r="D121" s="51"/>
    </row>
    <row r="122" spans="1:4">
      <c r="A122" s="37" t="s">
        <v>43</v>
      </c>
      <c r="B122" s="38" t="s">
        <v>113</v>
      </c>
      <c r="C122" s="39" t="s">
        <v>114</v>
      </c>
      <c r="D122" s="51"/>
    </row>
    <row r="123" spans="1:4">
      <c r="A123" s="37" t="s">
        <v>43</v>
      </c>
      <c r="B123" s="38" t="s">
        <v>110</v>
      </c>
      <c r="C123" s="39" t="s">
        <v>111</v>
      </c>
      <c r="D123" s="51">
        <v>0</v>
      </c>
    </row>
    <row r="124" spans="1:4">
      <c r="A124" s="37" t="s">
        <v>43</v>
      </c>
      <c r="B124" s="38" t="s">
        <v>181</v>
      </c>
      <c r="C124" s="39" t="s">
        <v>186</v>
      </c>
      <c r="D124" s="51">
        <v>0.9</v>
      </c>
    </row>
    <row r="125" spans="1:4" ht="13.5">
      <c r="A125" s="37" t="s">
        <v>43</v>
      </c>
      <c r="B125" s="38" t="s">
        <v>834</v>
      </c>
      <c r="C125" s="39" t="s">
        <v>105</v>
      </c>
      <c r="D125" s="51"/>
    </row>
    <row r="126" spans="1:4" ht="13.5">
      <c r="A126" s="37" t="s">
        <v>43</v>
      </c>
      <c r="B126" s="38" t="s">
        <v>834</v>
      </c>
      <c r="C126" s="39" t="s">
        <v>106</v>
      </c>
      <c r="D126" s="51"/>
    </row>
    <row r="127" spans="1:4" ht="13.5">
      <c r="A127" s="37" t="s">
        <v>43</v>
      </c>
      <c r="B127" s="38" t="s">
        <v>834</v>
      </c>
      <c r="C127" s="39" t="s">
        <v>907</v>
      </c>
      <c r="D127" s="51">
        <v>0.65</v>
      </c>
    </row>
    <row r="128" spans="1:4">
      <c r="A128" s="37" t="s">
        <v>43</v>
      </c>
      <c r="B128" s="38" t="s">
        <v>191</v>
      </c>
      <c r="C128" s="39" t="s">
        <v>192</v>
      </c>
      <c r="D128" s="51">
        <v>0.4</v>
      </c>
    </row>
    <row r="129" spans="1:4">
      <c r="A129" s="37" t="s">
        <v>43</v>
      </c>
      <c r="B129" s="38" t="s">
        <v>179</v>
      </c>
      <c r="C129" s="39" t="s">
        <v>185</v>
      </c>
      <c r="D129" s="51">
        <v>0.9</v>
      </c>
    </row>
    <row r="130" spans="1:4" ht="13.5">
      <c r="A130" s="37" t="s">
        <v>43</v>
      </c>
      <c r="B130" s="38" t="s">
        <v>816</v>
      </c>
      <c r="C130" s="39" t="s">
        <v>835</v>
      </c>
      <c r="D130" s="51">
        <v>0</v>
      </c>
    </row>
    <row r="131" spans="1:4" ht="13.5">
      <c r="A131" s="37" t="s">
        <v>43</v>
      </c>
      <c r="B131" s="38" t="s">
        <v>816</v>
      </c>
      <c r="C131" s="39" t="s">
        <v>836</v>
      </c>
      <c r="D131" s="51">
        <v>0</v>
      </c>
    </row>
    <row r="132" spans="1:4" ht="13.5">
      <c r="A132" s="37" t="s">
        <v>43</v>
      </c>
      <c r="B132" s="38" t="s">
        <v>816</v>
      </c>
      <c r="C132" s="39" t="s">
        <v>837</v>
      </c>
      <c r="D132" s="51">
        <v>0</v>
      </c>
    </row>
    <row r="133" spans="1:4" ht="13.5">
      <c r="A133" s="37" t="s">
        <v>43</v>
      </c>
      <c r="B133" s="38" t="s">
        <v>816</v>
      </c>
      <c r="C133" s="39" t="s">
        <v>838</v>
      </c>
      <c r="D133" s="51">
        <v>0</v>
      </c>
    </row>
    <row r="134" spans="1:4">
      <c r="A134" s="37" t="s">
        <v>43</v>
      </c>
      <c r="B134" s="38" t="s">
        <v>177</v>
      </c>
      <c r="C134" s="39" t="s">
        <v>178</v>
      </c>
      <c r="D134" s="51"/>
    </row>
    <row r="135" spans="1:4">
      <c r="A135" s="37" t="s">
        <v>43</v>
      </c>
      <c r="B135" s="38" t="s">
        <v>839</v>
      </c>
      <c r="C135" s="39" t="s">
        <v>840</v>
      </c>
      <c r="D135" s="51">
        <v>0.8</v>
      </c>
    </row>
    <row r="136" spans="1:4" ht="13.5">
      <c r="A136" s="37" t="s">
        <v>43</v>
      </c>
      <c r="B136" s="38" t="s">
        <v>839</v>
      </c>
      <c r="C136" s="39" t="s">
        <v>841</v>
      </c>
      <c r="D136" s="51">
        <v>0.8</v>
      </c>
    </row>
    <row r="137" spans="1:4" ht="13.5">
      <c r="A137" s="37" t="s">
        <v>43</v>
      </c>
      <c r="B137" s="38" t="s">
        <v>816</v>
      </c>
      <c r="C137" s="39" t="s">
        <v>83</v>
      </c>
      <c r="D137" s="51"/>
    </row>
    <row r="138" spans="1:4" ht="13.5">
      <c r="A138" s="37" t="s">
        <v>43</v>
      </c>
      <c r="B138" s="38" t="s">
        <v>842</v>
      </c>
      <c r="C138" s="39" t="s">
        <v>843</v>
      </c>
      <c r="D138" s="51">
        <v>0.5</v>
      </c>
    </row>
    <row r="139" spans="1:4" ht="13.5">
      <c r="A139" s="37" t="s">
        <v>43</v>
      </c>
      <c r="B139" s="38" t="s">
        <v>842</v>
      </c>
      <c r="C139" s="39" t="s">
        <v>844</v>
      </c>
      <c r="D139" s="51">
        <v>0.5</v>
      </c>
    </row>
    <row r="140" spans="1:4" ht="13.5">
      <c r="A140" s="37" t="s">
        <v>43</v>
      </c>
      <c r="B140" s="38" t="s">
        <v>845</v>
      </c>
      <c r="C140" s="39" t="s">
        <v>846</v>
      </c>
      <c r="D140" s="51">
        <v>0.5</v>
      </c>
    </row>
    <row r="141" spans="1:4" ht="13.5">
      <c r="A141" s="37" t="s">
        <v>43</v>
      </c>
      <c r="B141" s="38" t="s">
        <v>847</v>
      </c>
      <c r="C141" s="39" t="s">
        <v>848</v>
      </c>
      <c r="D141" s="51">
        <v>0.5</v>
      </c>
    </row>
    <row r="142" spans="1:4">
      <c r="A142" s="37" t="s">
        <v>43</v>
      </c>
      <c r="B142" s="38" t="s">
        <v>849</v>
      </c>
      <c r="C142" s="38" t="s">
        <v>69</v>
      </c>
      <c r="D142" s="51"/>
    </row>
    <row r="143" spans="1:4">
      <c r="A143" s="37" t="s">
        <v>43</v>
      </c>
      <c r="B143" s="38" t="s">
        <v>86</v>
      </c>
      <c r="C143" s="39" t="s">
        <v>87</v>
      </c>
      <c r="D143" s="51">
        <v>0.45</v>
      </c>
    </row>
    <row r="144" spans="1:4">
      <c r="A144" s="37" t="s">
        <v>43</v>
      </c>
      <c r="B144" s="38" t="s">
        <v>197</v>
      </c>
      <c r="C144" s="39" t="s">
        <v>198</v>
      </c>
      <c r="D144" s="51">
        <v>1</v>
      </c>
    </row>
    <row r="145" spans="1:4">
      <c r="A145" s="37" t="s">
        <v>43</v>
      </c>
      <c r="B145" s="38" t="s">
        <v>81</v>
      </c>
      <c r="C145" s="39" t="s">
        <v>147</v>
      </c>
      <c r="D145" s="51">
        <v>0.5</v>
      </c>
    </row>
    <row r="146" spans="1:4">
      <c r="A146" s="37" t="s">
        <v>43</v>
      </c>
      <c r="B146" s="38" t="s">
        <v>148</v>
      </c>
      <c r="C146" s="39" t="s">
        <v>149</v>
      </c>
      <c r="D146" s="51">
        <v>0.5</v>
      </c>
    </row>
    <row r="147" spans="1:4">
      <c r="A147" s="37" t="s">
        <v>43</v>
      </c>
      <c r="B147" s="38" t="s">
        <v>150</v>
      </c>
      <c r="C147" s="39" t="s">
        <v>151</v>
      </c>
      <c r="D147" s="51">
        <v>0.5</v>
      </c>
    </row>
    <row r="148" spans="1:4">
      <c r="A148" s="37" t="s">
        <v>43</v>
      </c>
      <c r="B148" s="38" t="s">
        <v>65</v>
      </c>
      <c r="C148" s="39" t="s">
        <v>66</v>
      </c>
      <c r="D148" s="51">
        <v>0.8</v>
      </c>
    </row>
    <row r="149" spans="1:4">
      <c r="A149" s="37" t="s">
        <v>43</v>
      </c>
      <c r="B149" s="38" t="s">
        <v>70</v>
      </c>
      <c r="C149" s="39" t="s">
        <v>850</v>
      </c>
      <c r="D149" s="51"/>
    </row>
    <row r="150" spans="1:4">
      <c r="A150" s="37" t="s">
        <v>43</v>
      </c>
      <c r="B150" s="38" t="s">
        <v>90</v>
      </c>
      <c r="C150" s="39" t="s">
        <v>91</v>
      </c>
      <c r="D150" s="51">
        <v>0.45</v>
      </c>
    </row>
    <row r="151" spans="1:4">
      <c r="A151" s="37" t="s">
        <v>43</v>
      </c>
      <c r="B151" s="38" t="s">
        <v>199</v>
      </c>
      <c r="C151" s="39" t="s">
        <v>200</v>
      </c>
      <c r="D151" s="51">
        <v>1</v>
      </c>
    </row>
    <row r="152" spans="1:4">
      <c r="A152" s="37" t="s">
        <v>43</v>
      </c>
      <c r="B152" s="38" t="s">
        <v>160</v>
      </c>
      <c r="C152" s="39" t="s">
        <v>161</v>
      </c>
      <c r="D152" s="51"/>
    </row>
    <row r="153" spans="1:4">
      <c r="A153" s="37" t="s">
        <v>43</v>
      </c>
      <c r="B153" s="38" t="s">
        <v>193</v>
      </c>
      <c r="C153" s="39" t="s">
        <v>194</v>
      </c>
      <c r="D153" s="51">
        <v>0.4</v>
      </c>
    </row>
    <row r="154" spans="1:4">
      <c r="A154" s="37" t="s">
        <v>43</v>
      </c>
      <c r="B154" s="38" t="s">
        <v>193</v>
      </c>
      <c r="C154" s="39" t="s">
        <v>851</v>
      </c>
      <c r="D154" s="51">
        <v>0.4</v>
      </c>
    </row>
    <row r="155" spans="1:4">
      <c r="A155" s="37" t="s">
        <v>43</v>
      </c>
      <c r="B155" s="38" t="s">
        <v>152</v>
      </c>
      <c r="C155" s="39" t="s">
        <v>153</v>
      </c>
      <c r="D155" s="51">
        <v>0.5</v>
      </c>
    </row>
    <row r="156" spans="1:4">
      <c r="A156" s="37" t="s">
        <v>43</v>
      </c>
      <c r="B156" s="38" t="s">
        <v>58</v>
      </c>
      <c r="C156" s="39" t="s">
        <v>59</v>
      </c>
      <c r="D156" s="51">
        <v>0.8</v>
      </c>
    </row>
    <row r="157" spans="1:4">
      <c r="A157" s="37" t="s">
        <v>43</v>
      </c>
      <c r="B157" s="38" t="s">
        <v>77</v>
      </c>
      <c r="C157" s="39" t="s">
        <v>196</v>
      </c>
      <c r="D157" s="51"/>
    </row>
    <row r="158" spans="1:4">
      <c r="A158" s="37" t="s">
        <v>43</v>
      </c>
      <c r="B158" s="38" t="s">
        <v>77</v>
      </c>
      <c r="C158" s="39" t="s">
        <v>78</v>
      </c>
      <c r="D158" s="51"/>
    </row>
    <row r="159" spans="1:4">
      <c r="A159" s="37" t="s">
        <v>43</v>
      </c>
      <c r="B159" s="38" t="s">
        <v>67</v>
      </c>
      <c r="C159" s="39" t="s">
        <v>68</v>
      </c>
      <c r="D159" s="51">
        <v>0.8</v>
      </c>
    </row>
    <row r="160" spans="1:4">
      <c r="A160" s="37" t="s">
        <v>43</v>
      </c>
      <c r="B160" s="38" t="s">
        <v>67</v>
      </c>
      <c r="C160" s="38" t="s">
        <v>68</v>
      </c>
      <c r="D160" s="51">
        <v>0.8</v>
      </c>
    </row>
    <row r="161" spans="1:4" ht="13.5">
      <c r="A161" s="37" t="s">
        <v>43</v>
      </c>
      <c r="B161" s="38" t="s">
        <v>852</v>
      </c>
      <c r="C161" s="39" t="s">
        <v>853</v>
      </c>
      <c r="D161" s="51"/>
    </row>
    <row r="162" spans="1:4">
      <c r="A162" s="37" t="s">
        <v>43</v>
      </c>
      <c r="B162" s="38" t="s">
        <v>73</v>
      </c>
      <c r="C162" s="39" t="s">
        <v>74</v>
      </c>
      <c r="D162" s="51"/>
    </row>
    <row r="163" spans="1:4">
      <c r="A163" s="37" t="s">
        <v>43</v>
      </c>
      <c r="B163" s="38" t="s">
        <v>79</v>
      </c>
      <c r="C163" s="39" t="s">
        <v>80</v>
      </c>
      <c r="D163" s="51">
        <v>0.5</v>
      </c>
    </row>
    <row r="164" spans="1:4">
      <c r="A164" s="37" t="s">
        <v>43</v>
      </c>
      <c r="B164" s="38" t="s">
        <v>81</v>
      </c>
      <c r="C164" s="39" t="s">
        <v>82</v>
      </c>
      <c r="D164" s="51">
        <v>0.5</v>
      </c>
    </row>
    <row r="165" spans="1:4">
      <c r="A165" s="37" t="s">
        <v>43</v>
      </c>
      <c r="B165" s="38" t="s">
        <v>84</v>
      </c>
      <c r="C165" s="39" t="s">
        <v>85</v>
      </c>
      <c r="D165" s="51"/>
    </row>
    <row r="166" spans="1:4" ht="13.5">
      <c r="A166" s="37" t="s">
        <v>43</v>
      </c>
      <c r="B166" s="38" t="s">
        <v>154</v>
      </c>
      <c r="C166" s="39" t="s">
        <v>854</v>
      </c>
      <c r="D166" s="51">
        <v>0.5</v>
      </c>
    </row>
    <row r="167" spans="1:4" ht="13.5">
      <c r="A167" s="37" t="s">
        <v>43</v>
      </c>
      <c r="B167" s="38" t="s">
        <v>154</v>
      </c>
      <c r="C167" s="39" t="s">
        <v>855</v>
      </c>
      <c r="D167" s="51">
        <v>0.5</v>
      </c>
    </row>
    <row r="168" spans="1:4" ht="13.5">
      <c r="A168" s="37" t="s">
        <v>43</v>
      </c>
      <c r="B168" s="38" t="s">
        <v>155</v>
      </c>
      <c r="C168" s="39" t="s">
        <v>856</v>
      </c>
      <c r="D168" s="51"/>
    </row>
    <row r="169" spans="1:4" ht="13.5">
      <c r="A169" s="37" t="s">
        <v>43</v>
      </c>
      <c r="B169" s="38" t="s">
        <v>156</v>
      </c>
      <c r="C169" s="39" t="s">
        <v>857</v>
      </c>
      <c r="D169" s="51">
        <v>0.5</v>
      </c>
    </row>
    <row r="170" spans="1:4" ht="13.5">
      <c r="A170" s="37" t="s">
        <v>43</v>
      </c>
      <c r="B170" s="38" t="s">
        <v>155</v>
      </c>
      <c r="C170" s="39" t="s">
        <v>858</v>
      </c>
      <c r="D170" s="51"/>
    </row>
    <row r="171" spans="1:4" ht="13.5">
      <c r="A171" s="37" t="s">
        <v>43</v>
      </c>
      <c r="B171" s="38" t="s">
        <v>154</v>
      </c>
      <c r="C171" s="39" t="s">
        <v>859</v>
      </c>
      <c r="D171" s="51"/>
    </row>
    <row r="172" spans="1:4" ht="13.5">
      <c r="A172" s="37" t="s">
        <v>43</v>
      </c>
      <c r="B172" s="38" t="s">
        <v>154</v>
      </c>
      <c r="C172" s="39" t="s">
        <v>905</v>
      </c>
      <c r="D172" s="51">
        <v>0.5</v>
      </c>
    </row>
    <row r="173" spans="1:4">
      <c r="A173" s="37" t="s">
        <v>43</v>
      </c>
      <c r="B173" s="38" t="s">
        <v>157</v>
      </c>
      <c r="C173" s="39" t="s">
        <v>158</v>
      </c>
      <c r="D173" s="51">
        <v>0.4</v>
      </c>
    </row>
    <row r="174" spans="1:4">
      <c r="A174" s="37" t="s">
        <v>43</v>
      </c>
      <c r="B174" s="38" t="s">
        <v>154</v>
      </c>
      <c r="C174" s="39" t="s">
        <v>159</v>
      </c>
      <c r="D174" s="51">
        <v>0.5</v>
      </c>
    </row>
    <row r="175" spans="1:4">
      <c r="A175" s="37" t="s">
        <v>43</v>
      </c>
      <c r="B175" s="38" t="s">
        <v>154</v>
      </c>
      <c r="C175" s="39" t="s">
        <v>860</v>
      </c>
      <c r="D175" s="51"/>
    </row>
    <row r="176" spans="1:4">
      <c r="A176" s="37" t="s">
        <v>43</v>
      </c>
      <c r="B176" s="38" t="s">
        <v>62</v>
      </c>
      <c r="C176" s="39" t="s">
        <v>63</v>
      </c>
      <c r="D176" s="51">
        <v>0.8</v>
      </c>
    </row>
    <row r="177" spans="1:4">
      <c r="A177" s="37" t="s">
        <v>43</v>
      </c>
      <c r="B177" s="38" t="s">
        <v>62</v>
      </c>
      <c r="C177" s="39" t="s">
        <v>64</v>
      </c>
      <c r="D177" s="51">
        <v>0.8</v>
      </c>
    </row>
    <row r="178" spans="1:4">
      <c r="A178" s="37" t="s">
        <v>43</v>
      </c>
      <c r="B178" s="38" t="s">
        <v>71</v>
      </c>
      <c r="C178" s="39" t="s">
        <v>72</v>
      </c>
      <c r="D178" s="51"/>
    </row>
    <row r="179" spans="1:4">
      <c r="A179" s="37" t="s">
        <v>43</v>
      </c>
      <c r="B179" s="38" t="s">
        <v>75</v>
      </c>
      <c r="C179" s="39" t="s">
        <v>76</v>
      </c>
      <c r="D179" s="51">
        <v>0.8</v>
      </c>
    </row>
    <row r="180" spans="1:4">
      <c r="A180" s="37" t="s">
        <v>43</v>
      </c>
      <c r="B180" s="38" t="s">
        <v>88</v>
      </c>
      <c r="C180" s="39" t="s">
        <v>89</v>
      </c>
      <c r="D180" s="51">
        <v>0.45</v>
      </c>
    </row>
    <row r="181" spans="1:4">
      <c r="A181" s="37" t="s">
        <v>43</v>
      </c>
      <c r="B181" s="38" t="s">
        <v>201</v>
      </c>
      <c r="C181" s="39" t="s">
        <v>202</v>
      </c>
      <c r="D181" s="51">
        <v>1</v>
      </c>
    </row>
    <row r="182" spans="1:4">
      <c r="A182" s="37" t="s">
        <v>43</v>
      </c>
      <c r="B182" s="38" t="s">
        <v>861</v>
      </c>
      <c r="C182" s="39" t="s">
        <v>862</v>
      </c>
      <c r="D182" s="51">
        <v>0.5</v>
      </c>
    </row>
    <row r="183" spans="1:4">
      <c r="A183" s="37" t="s">
        <v>43</v>
      </c>
      <c r="B183" s="38" t="s">
        <v>168</v>
      </c>
      <c r="C183" s="39" t="s">
        <v>863</v>
      </c>
      <c r="D183" s="51">
        <v>0.5</v>
      </c>
    </row>
    <row r="184" spans="1:4">
      <c r="A184" s="37" t="s">
        <v>43</v>
      </c>
      <c r="B184" s="38" t="s">
        <v>864</v>
      </c>
      <c r="C184" s="39" t="s">
        <v>865</v>
      </c>
      <c r="D184" s="51">
        <v>0.4</v>
      </c>
    </row>
    <row r="185" spans="1:4">
      <c r="A185" s="37" t="s">
        <v>43</v>
      </c>
      <c r="B185" s="38" t="s">
        <v>169</v>
      </c>
      <c r="C185" s="39" t="s">
        <v>170</v>
      </c>
      <c r="D185" s="51">
        <v>0.5</v>
      </c>
    </row>
    <row r="186" spans="1:4">
      <c r="A186" s="37" t="s">
        <v>43</v>
      </c>
      <c r="B186" s="38" t="s">
        <v>171</v>
      </c>
      <c r="C186" s="39" t="s">
        <v>172</v>
      </c>
      <c r="D186" s="51">
        <v>0.5</v>
      </c>
    </row>
    <row r="187" spans="1:4" ht="13.5">
      <c r="A187" s="37" t="s">
        <v>43</v>
      </c>
      <c r="B187" s="38" t="s">
        <v>866</v>
      </c>
      <c r="C187" s="39" t="s">
        <v>867</v>
      </c>
      <c r="D187" s="51"/>
    </row>
    <row r="188" spans="1:4" ht="13.5">
      <c r="A188" s="37" t="s">
        <v>43</v>
      </c>
      <c r="B188" s="38" t="s">
        <v>173</v>
      </c>
      <c r="C188" s="39" t="s">
        <v>868</v>
      </c>
      <c r="D188" s="51">
        <v>0.5</v>
      </c>
    </row>
    <row r="189" spans="1:4" ht="13.5">
      <c r="A189" s="37" t="s">
        <v>43</v>
      </c>
      <c r="B189" s="38" t="s">
        <v>173</v>
      </c>
      <c r="C189" s="39" t="s">
        <v>869</v>
      </c>
      <c r="D189" s="51">
        <v>0.5</v>
      </c>
    </row>
    <row r="190" spans="1:4" ht="13.5">
      <c r="A190" s="37" t="s">
        <v>43</v>
      </c>
      <c r="B190" s="38" t="s">
        <v>173</v>
      </c>
      <c r="C190" s="39" t="s">
        <v>870</v>
      </c>
      <c r="D190" s="51">
        <v>0.5</v>
      </c>
    </row>
    <row r="191" spans="1:4" ht="13.5">
      <c r="A191" s="37" t="s">
        <v>43</v>
      </c>
      <c r="B191" s="38" t="s">
        <v>173</v>
      </c>
      <c r="C191" s="39" t="s">
        <v>871</v>
      </c>
      <c r="D191" s="51">
        <v>0.5</v>
      </c>
    </row>
    <row r="192" spans="1:4" ht="13.5">
      <c r="A192" s="37" t="s">
        <v>43</v>
      </c>
      <c r="B192" s="38" t="s">
        <v>174</v>
      </c>
      <c r="C192" s="39" t="s">
        <v>872</v>
      </c>
      <c r="D192" s="51"/>
    </row>
    <row r="193" spans="1:4" ht="13.5">
      <c r="A193" s="37" t="s">
        <v>43</v>
      </c>
      <c r="B193" s="38" t="s">
        <v>174</v>
      </c>
      <c r="C193" s="39" t="s">
        <v>873</v>
      </c>
      <c r="D193" s="51"/>
    </row>
    <row r="194" spans="1:4" ht="13.5">
      <c r="A194" s="37" t="s">
        <v>43</v>
      </c>
      <c r="B194" s="38" t="s">
        <v>174</v>
      </c>
      <c r="C194" s="39" t="s">
        <v>874</v>
      </c>
      <c r="D194" s="51"/>
    </row>
    <row r="195" spans="1:4" ht="13.5">
      <c r="A195" s="37" t="s">
        <v>43</v>
      </c>
      <c r="B195" s="38" t="s">
        <v>174</v>
      </c>
      <c r="C195" s="39" t="s">
        <v>875</v>
      </c>
      <c r="D195" s="51"/>
    </row>
    <row r="196" spans="1:4" ht="13.5">
      <c r="A196" s="37" t="s">
        <v>43</v>
      </c>
      <c r="B196" s="38" t="s">
        <v>174</v>
      </c>
      <c r="C196" s="39" t="s">
        <v>876</v>
      </c>
      <c r="D196" s="51"/>
    </row>
    <row r="197" spans="1:4" ht="13.5">
      <c r="A197" s="37" t="s">
        <v>43</v>
      </c>
      <c r="B197" s="38" t="s">
        <v>174</v>
      </c>
      <c r="C197" s="39" t="s">
        <v>877</v>
      </c>
      <c r="D197" s="51"/>
    </row>
    <row r="198" spans="1:4">
      <c r="A198" s="37" t="s">
        <v>43</v>
      </c>
      <c r="B198" s="38" t="s">
        <v>174</v>
      </c>
      <c r="C198" s="39" t="s">
        <v>175</v>
      </c>
      <c r="D198" s="51"/>
    </row>
    <row r="199" spans="1:4">
      <c r="A199" s="37" t="s">
        <v>43</v>
      </c>
      <c r="B199" s="38" t="s">
        <v>174</v>
      </c>
      <c r="C199" s="39" t="s">
        <v>176</v>
      </c>
      <c r="D199" s="51"/>
    </row>
    <row r="200" spans="1:4">
      <c r="A200" s="37" t="s">
        <v>43</v>
      </c>
      <c r="B200" s="38" t="s">
        <v>60</v>
      </c>
      <c r="C200" s="39" t="s">
        <v>61</v>
      </c>
      <c r="D200" s="51">
        <v>0.8</v>
      </c>
    </row>
    <row r="201" spans="1:4">
      <c r="A201" s="37" t="s">
        <v>43</v>
      </c>
      <c r="B201" s="38" t="s">
        <v>162</v>
      </c>
      <c r="C201" s="39" t="s">
        <v>163</v>
      </c>
      <c r="D201" s="51"/>
    </row>
    <row r="202" spans="1:4">
      <c r="A202" s="37" t="s">
        <v>43</v>
      </c>
      <c r="B202" s="38" t="s">
        <v>164</v>
      </c>
      <c r="C202" s="39" t="s">
        <v>165</v>
      </c>
      <c r="D202" s="51"/>
    </row>
    <row r="203" spans="1:4">
      <c r="A203" s="37" t="s">
        <v>43</v>
      </c>
      <c r="B203" s="38" t="s">
        <v>166</v>
      </c>
      <c r="C203" s="39" t="s">
        <v>167</v>
      </c>
      <c r="D203" s="51"/>
    </row>
    <row r="204" spans="1:4">
      <c r="A204" s="37" t="s">
        <v>43</v>
      </c>
      <c r="B204" s="38" t="s">
        <v>181</v>
      </c>
      <c r="C204" s="39" t="s">
        <v>182</v>
      </c>
      <c r="D204" s="51"/>
    </row>
    <row r="205" spans="1:4">
      <c r="A205" s="37" t="s">
        <v>43</v>
      </c>
      <c r="B205" s="38" t="s">
        <v>179</v>
      </c>
      <c r="C205" s="39" t="s">
        <v>180</v>
      </c>
      <c r="D205" s="51"/>
    </row>
    <row r="206" spans="1:4" ht="13.5">
      <c r="A206" s="37" t="s">
        <v>43</v>
      </c>
      <c r="B206" s="38" t="s">
        <v>44</v>
      </c>
      <c r="C206" s="39" t="s">
        <v>878</v>
      </c>
      <c r="D206" s="51"/>
    </row>
    <row r="207" spans="1:4">
      <c r="A207" s="37" t="s">
        <v>43</v>
      </c>
      <c r="B207" s="38" t="s">
        <v>46</v>
      </c>
      <c r="C207" s="39" t="s">
        <v>879</v>
      </c>
      <c r="D207" s="51">
        <v>0</v>
      </c>
    </row>
    <row r="208" spans="1:4">
      <c r="A208" s="37" t="s">
        <v>43</v>
      </c>
      <c r="B208" s="38" t="s">
        <v>47</v>
      </c>
      <c r="C208" s="39" t="s">
        <v>880</v>
      </c>
      <c r="D208" s="51">
        <v>0</v>
      </c>
    </row>
    <row r="209" spans="1:4">
      <c r="A209" s="37" t="s">
        <v>43</v>
      </c>
      <c r="B209" s="38" t="s">
        <v>48</v>
      </c>
      <c r="C209" s="39" t="s">
        <v>49</v>
      </c>
      <c r="D209" s="51">
        <v>0</v>
      </c>
    </row>
    <row r="210" spans="1:4" ht="13.5">
      <c r="A210" s="37" t="s">
        <v>43</v>
      </c>
      <c r="B210" s="38" t="s">
        <v>44</v>
      </c>
      <c r="C210" s="39" t="s">
        <v>881</v>
      </c>
      <c r="D210" s="51">
        <v>0.4</v>
      </c>
    </row>
    <row r="211" spans="1:4" ht="13.5">
      <c r="A211" s="37" t="s">
        <v>43</v>
      </c>
      <c r="B211" s="38" t="s">
        <v>882</v>
      </c>
      <c r="C211" s="39" t="s">
        <v>883</v>
      </c>
      <c r="D211" s="51">
        <v>0</v>
      </c>
    </row>
    <row r="212" spans="1:4">
      <c r="A212" s="37" t="s">
        <v>43</v>
      </c>
      <c r="B212" s="38" t="s">
        <v>50</v>
      </c>
      <c r="C212" s="39" t="s">
        <v>884</v>
      </c>
      <c r="D212" s="51">
        <v>0</v>
      </c>
    </row>
    <row r="213" spans="1:4" ht="13.5">
      <c r="A213" s="37" t="s">
        <v>43</v>
      </c>
      <c r="B213" s="38" t="s">
        <v>44</v>
      </c>
      <c r="C213" s="39" t="s">
        <v>885</v>
      </c>
      <c r="D213" s="51"/>
    </row>
    <row r="214" spans="1:4">
      <c r="A214" s="37" t="s">
        <v>43</v>
      </c>
      <c r="B214" s="38" t="s">
        <v>44</v>
      </c>
      <c r="C214" s="39" t="s">
        <v>45</v>
      </c>
      <c r="D214" s="51"/>
    </row>
    <row r="215" spans="1:4">
      <c r="A215" s="37" t="s">
        <v>43</v>
      </c>
      <c r="B215" s="38" t="s">
        <v>51</v>
      </c>
      <c r="C215" s="39" t="s">
        <v>52</v>
      </c>
      <c r="D215" s="51">
        <v>0.65</v>
      </c>
    </row>
    <row r="216" spans="1:4">
      <c r="A216" s="37" t="s">
        <v>43</v>
      </c>
      <c r="B216" s="38" t="s">
        <v>886</v>
      </c>
      <c r="C216" s="39" t="s">
        <v>53</v>
      </c>
      <c r="D216" s="51">
        <v>0</v>
      </c>
    </row>
    <row r="217" spans="1:4">
      <c r="A217" s="37" t="s">
        <v>43</v>
      </c>
      <c r="B217" s="38" t="s">
        <v>54</v>
      </c>
      <c r="C217" s="39" t="s">
        <v>55</v>
      </c>
      <c r="D217" s="51">
        <v>0</v>
      </c>
    </row>
    <row r="218" spans="1:4">
      <c r="A218" s="37" t="s">
        <v>43</v>
      </c>
      <c r="B218" s="38" t="s">
        <v>887</v>
      </c>
      <c r="C218" s="39" t="s">
        <v>888</v>
      </c>
      <c r="D218" s="51">
        <v>0</v>
      </c>
    </row>
    <row r="219" spans="1:4">
      <c r="A219" s="37" t="s">
        <v>43</v>
      </c>
      <c r="B219" s="38" t="s">
        <v>56</v>
      </c>
      <c r="C219" s="39" t="s">
        <v>57</v>
      </c>
      <c r="D219" s="51">
        <v>0.8</v>
      </c>
    </row>
    <row r="220" spans="1:4">
      <c r="A220" s="37" t="s">
        <v>43</v>
      </c>
      <c r="B220" s="38" t="s">
        <v>115</v>
      </c>
      <c r="C220" s="39" t="s">
        <v>116</v>
      </c>
      <c r="D220" s="51"/>
    </row>
    <row r="221" spans="1:4">
      <c r="A221" s="37" t="s">
        <v>43</v>
      </c>
      <c r="B221" s="38" t="s">
        <v>889</v>
      </c>
      <c r="C221" s="39" t="s">
        <v>890</v>
      </c>
      <c r="D221" s="51"/>
    </row>
    <row r="222" spans="1:4">
      <c r="A222" s="37" t="s">
        <v>43</v>
      </c>
      <c r="B222" s="38" t="s">
        <v>117</v>
      </c>
      <c r="C222" s="39" t="s">
        <v>118</v>
      </c>
      <c r="D222" s="51"/>
    </row>
    <row r="223" spans="1:4">
      <c r="A223" s="37" t="s">
        <v>43</v>
      </c>
      <c r="B223" s="38" t="s">
        <v>122</v>
      </c>
      <c r="C223" s="39" t="s">
        <v>123</v>
      </c>
      <c r="D223" s="51"/>
    </row>
    <row r="224" spans="1:4">
      <c r="A224" s="37" t="s">
        <v>43</v>
      </c>
      <c r="B224" s="38" t="s">
        <v>124</v>
      </c>
      <c r="C224" s="39" t="s">
        <v>125</v>
      </c>
      <c r="D224" s="51"/>
    </row>
    <row r="225" spans="1:4">
      <c r="A225" s="37" t="s">
        <v>43</v>
      </c>
      <c r="B225" s="38" t="s">
        <v>119</v>
      </c>
      <c r="C225" s="39" t="s">
        <v>120</v>
      </c>
      <c r="D225" s="51"/>
    </row>
    <row r="226" spans="1:4">
      <c r="A226" s="37" t="s">
        <v>43</v>
      </c>
      <c r="B226" s="38" t="s">
        <v>130</v>
      </c>
      <c r="C226" s="39" t="s">
        <v>131</v>
      </c>
      <c r="D226" s="51"/>
    </row>
    <row r="227" spans="1:4">
      <c r="A227" s="37" t="s">
        <v>43</v>
      </c>
      <c r="B227" s="38" t="s">
        <v>119</v>
      </c>
      <c r="C227" s="39" t="s">
        <v>121</v>
      </c>
      <c r="D227" s="51"/>
    </row>
    <row r="228" spans="1:4">
      <c r="A228" s="37" t="s">
        <v>43</v>
      </c>
      <c r="B228" s="38" t="s">
        <v>126</v>
      </c>
      <c r="C228" s="39" t="s">
        <v>127</v>
      </c>
      <c r="D228" s="51"/>
    </row>
    <row r="229" spans="1:4">
      <c r="A229" s="37" t="s">
        <v>43</v>
      </c>
      <c r="B229" s="38" t="s">
        <v>128</v>
      </c>
      <c r="C229" s="39" t="s">
        <v>129</v>
      </c>
      <c r="D229" s="51"/>
    </row>
    <row r="230" spans="1:4">
      <c r="A230" s="37" t="s">
        <v>43</v>
      </c>
      <c r="B230" s="38" t="s">
        <v>132</v>
      </c>
      <c r="C230" s="39" t="s">
        <v>133</v>
      </c>
      <c r="D230" s="51"/>
    </row>
    <row r="231" spans="1:4">
      <c r="A231" s="37" t="s">
        <v>43</v>
      </c>
      <c r="B231" s="38" t="s">
        <v>134</v>
      </c>
      <c r="C231" s="39" t="s">
        <v>135</v>
      </c>
      <c r="D231" s="51"/>
    </row>
    <row r="232" spans="1:4">
      <c r="A232" s="37" t="s">
        <v>43</v>
      </c>
      <c r="B232" s="38" t="s">
        <v>136</v>
      </c>
      <c r="C232" s="39" t="s">
        <v>137</v>
      </c>
      <c r="D232" s="51"/>
    </row>
    <row r="233" spans="1:4">
      <c r="A233" s="37" t="s">
        <v>43</v>
      </c>
      <c r="B233" s="38" t="s">
        <v>138</v>
      </c>
      <c r="C233" s="39" t="s">
        <v>139</v>
      </c>
      <c r="D233" s="51">
        <v>0</v>
      </c>
    </row>
    <row r="234" spans="1:4">
      <c r="A234" s="37" t="s">
        <v>43</v>
      </c>
      <c r="B234" s="38" t="s">
        <v>136</v>
      </c>
      <c r="C234" s="39" t="s">
        <v>142</v>
      </c>
      <c r="D234" s="51"/>
    </row>
    <row r="235" spans="1:4">
      <c r="A235" s="37" t="s">
        <v>43</v>
      </c>
      <c r="B235" s="38" t="s">
        <v>136</v>
      </c>
      <c r="C235" s="39" t="s">
        <v>140</v>
      </c>
      <c r="D235" s="51"/>
    </row>
    <row r="236" spans="1:4">
      <c r="A236" s="37" t="s">
        <v>43</v>
      </c>
      <c r="B236" s="38" t="s">
        <v>136</v>
      </c>
      <c r="C236" s="39" t="s">
        <v>141</v>
      </c>
      <c r="D236" s="51"/>
    </row>
    <row r="237" spans="1:4">
      <c r="A237" s="37" t="s">
        <v>43</v>
      </c>
      <c r="B237" s="38" t="s">
        <v>143</v>
      </c>
      <c r="C237" s="39" t="s">
        <v>144</v>
      </c>
      <c r="D237" s="51"/>
    </row>
    <row r="238" spans="1:4">
      <c r="A238" s="37" t="s">
        <v>43</v>
      </c>
      <c r="B238" s="38" t="s">
        <v>145</v>
      </c>
      <c r="C238" s="39" t="s">
        <v>146</v>
      </c>
      <c r="D238" s="51"/>
    </row>
    <row r="239" spans="1:4" ht="16.5">
      <c r="A239" s="37" t="s">
        <v>443</v>
      </c>
      <c r="B239" s="38" t="s">
        <v>444</v>
      </c>
      <c r="C239" s="39" t="s">
        <v>498</v>
      </c>
      <c r="D239" s="46"/>
    </row>
    <row r="240" spans="1:4" ht="16.5">
      <c r="A240" s="37" t="s">
        <v>443</v>
      </c>
      <c r="B240" s="38" t="s">
        <v>503</v>
      </c>
      <c r="C240" s="39" t="s">
        <v>504</v>
      </c>
      <c r="D240" s="46"/>
    </row>
    <row r="241" spans="1:4">
      <c r="A241" s="37" t="s">
        <v>443</v>
      </c>
      <c r="B241" s="38" t="s">
        <v>160</v>
      </c>
      <c r="C241" s="39" t="s">
        <v>499</v>
      </c>
      <c r="D241" s="46"/>
    </row>
    <row r="242" spans="1:4">
      <c r="A242" s="37" t="s">
        <v>443</v>
      </c>
      <c r="B242" s="38" t="s">
        <v>160</v>
      </c>
      <c r="C242" s="39" t="s">
        <v>500</v>
      </c>
      <c r="D242" s="46"/>
    </row>
    <row r="243" spans="1:4">
      <c r="A243" s="37" t="s">
        <v>443</v>
      </c>
      <c r="B243" s="38" t="s">
        <v>160</v>
      </c>
      <c r="C243" s="39" t="s">
        <v>501</v>
      </c>
      <c r="D243" s="46"/>
    </row>
    <row r="244" spans="1:4">
      <c r="A244" s="37" t="s">
        <v>443</v>
      </c>
      <c r="B244" s="38" t="s">
        <v>160</v>
      </c>
      <c r="C244" s="39" t="s">
        <v>502</v>
      </c>
      <c r="D244" s="46"/>
    </row>
    <row r="245" spans="1:4" ht="16.5">
      <c r="A245" s="37" t="s">
        <v>443</v>
      </c>
      <c r="B245" s="38" t="s">
        <v>503</v>
      </c>
      <c r="C245" s="39" t="s">
        <v>506</v>
      </c>
      <c r="D245" s="46"/>
    </row>
    <row r="246" spans="1:4">
      <c r="A246" s="37" t="s">
        <v>443</v>
      </c>
      <c r="B246" s="38" t="s">
        <v>160</v>
      </c>
      <c r="C246" s="39" t="s">
        <v>505</v>
      </c>
      <c r="D246" s="46"/>
    </row>
    <row r="247" spans="1:4" ht="16.5">
      <c r="A247" s="37" t="s">
        <v>443</v>
      </c>
      <c r="B247" s="38" t="s">
        <v>444</v>
      </c>
      <c r="C247" s="39" t="s">
        <v>445</v>
      </c>
      <c r="D247" s="46"/>
    </row>
    <row r="248" spans="1:4">
      <c r="A248" s="37" t="s">
        <v>443</v>
      </c>
      <c r="B248" s="38" t="s">
        <v>247</v>
      </c>
      <c r="C248" s="39" t="s">
        <v>447</v>
      </c>
      <c r="D248" s="46">
        <v>0</v>
      </c>
    </row>
    <row r="249" spans="1:4">
      <c r="A249" s="37" t="s">
        <v>722</v>
      </c>
      <c r="B249" s="43" t="s">
        <v>723</v>
      </c>
      <c r="C249" s="42" t="s">
        <v>724</v>
      </c>
      <c r="D249" s="46"/>
    </row>
    <row r="250" spans="1:4">
      <c r="A250" s="37" t="s">
        <v>659</v>
      </c>
      <c r="B250" s="43" t="s">
        <v>660</v>
      </c>
      <c r="C250" s="43" t="s">
        <v>661</v>
      </c>
      <c r="D250" s="46">
        <v>0</v>
      </c>
    </row>
    <row r="251" spans="1:4">
      <c r="A251" s="37" t="s">
        <v>659</v>
      </c>
      <c r="B251" s="43" t="s">
        <v>662</v>
      </c>
      <c r="C251" s="43" t="s">
        <v>663</v>
      </c>
      <c r="D251" s="46">
        <v>0</v>
      </c>
    </row>
    <row r="252" spans="1:4">
      <c r="A252" s="37" t="s">
        <v>725</v>
      </c>
      <c r="B252" s="40" t="s">
        <v>726</v>
      </c>
      <c r="C252" s="41" t="s">
        <v>727</v>
      </c>
      <c r="D252" s="46"/>
    </row>
    <row r="253" spans="1:4">
      <c r="A253" s="37" t="s">
        <v>725</v>
      </c>
      <c r="B253" s="43" t="s">
        <v>728</v>
      </c>
      <c r="C253" s="42" t="s">
        <v>729</v>
      </c>
      <c r="D253" s="46"/>
    </row>
    <row r="254" spans="1:4">
      <c r="A254" s="37" t="s">
        <v>725</v>
      </c>
      <c r="B254" s="43" t="s">
        <v>730</v>
      </c>
      <c r="C254" s="42" t="s">
        <v>731</v>
      </c>
      <c r="D254" s="46"/>
    </row>
    <row r="255" spans="1:4">
      <c r="A255" s="37" t="s">
        <v>610</v>
      </c>
      <c r="B255" s="40" t="s">
        <v>613</v>
      </c>
      <c r="C255" s="41" t="s">
        <v>614</v>
      </c>
      <c r="D255" s="46"/>
    </row>
    <row r="256" spans="1:4">
      <c r="A256" s="37" t="s">
        <v>610</v>
      </c>
      <c r="B256" s="40" t="s">
        <v>615</v>
      </c>
      <c r="C256" s="41" t="s">
        <v>616</v>
      </c>
      <c r="D256" s="46"/>
    </row>
    <row r="257" spans="1:4">
      <c r="A257" s="37" t="s">
        <v>610</v>
      </c>
      <c r="B257" s="40" t="s">
        <v>617</v>
      </c>
      <c r="C257" s="41" t="s">
        <v>618</v>
      </c>
      <c r="D257" s="46"/>
    </row>
    <row r="258" spans="1:4">
      <c r="A258" s="37" t="s">
        <v>610</v>
      </c>
      <c r="B258" s="43" t="s">
        <v>627</v>
      </c>
      <c r="C258" s="43" t="s">
        <v>628</v>
      </c>
      <c r="D258" s="46"/>
    </row>
    <row r="259" spans="1:4">
      <c r="A259" s="37" t="s">
        <v>610</v>
      </c>
      <c r="B259" s="40" t="s">
        <v>611</v>
      </c>
      <c r="C259" s="41" t="s">
        <v>612</v>
      </c>
      <c r="D259" s="46"/>
    </row>
    <row r="260" spans="1:4">
      <c r="A260" s="37" t="s">
        <v>338</v>
      </c>
      <c r="B260" s="38" t="s">
        <v>417</v>
      </c>
      <c r="C260" s="39" t="s">
        <v>418</v>
      </c>
      <c r="D260" s="46"/>
    </row>
    <row r="261" spans="1:4">
      <c r="A261" s="37" t="s">
        <v>338</v>
      </c>
      <c r="B261" s="38" t="s">
        <v>417</v>
      </c>
      <c r="C261" s="39" t="s">
        <v>419</v>
      </c>
      <c r="D261" s="46"/>
    </row>
    <row r="262" spans="1:4">
      <c r="A262" s="37" t="s">
        <v>338</v>
      </c>
      <c r="B262" s="38" t="s">
        <v>415</v>
      </c>
      <c r="C262" s="39" t="s">
        <v>416</v>
      </c>
      <c r="D262" s="46"/>
    </row>
    <row r="263" spans="1:4">
      <c r="A263" s="37" t="s">
        <v>338</v>
      </c>
      <c r="B263" s="38" t="s">
        <v>426</v>
      </c>
      <c r="C263" s="39" t="s">
        <v>427</v>
      </c>
      <c r="D263" s="46"/>
    </row>
    <row r="264" spans="1:4">
      <c r="A264" s="37" t="s">
        <v>338</v>
      </c>
      <c r="B264" s="38" t="s">
        <v>420</v>
      </c>
      <c r="C264" s="39" t="s">
        <v>421</v>
      </c>
      <c r="D264" s="46"/>
    </row>
    <row r="265" spans="1:4">
      <c r="A265" s="37" t="s">
        <v>338</v>
      </c>
      <c r="B265" s="38" t="s">
        <v>422</v>
      </c>
      <c r="C265" s="39" t="s">
        <v>423</v>
      </c>
      <c r="D265" s="46"/>
    </row>
    <row r="266" spans="1:4">
      <c r="A266" s="37" t="s">
        <v>338</v>
      </c>
      <c r="B266" s="38" t="s">
        <v>430</v>
      </c>
      <c r="C266" s="39" t="s">
        <v>431</v>
      </c>
      <c r="D266" s="46"/>
    </row>
    <row r="267" spans="1:4">
      <c r="A267" s="37" t="s">
        <v>338</v>
      </c>
      <c r="B267" s="38" t="s">
        <v>424</v>
      </c>
      <c r="C267" s="39" t="s">
        <v>425</v>
      </c>
      <c r="D267" s="46"/>
    </row>
    <row r="268" spans="1:4">
      <c r="A268" s="37" t="s">
        <v>338</v>
      </c>
      <c r="B268" s="38" t="s">
        <v>428</v>
      </c>
      <c r="C268" s="39" t="s">
        <v>429</v>
      </c>
      <c r="D268" s="46"/>
    </row>
    <row r="269" spans="1:4">
      <c r="A269" s="37" t="s">
        <v>338</v>
      </c>
      <c r="B269" s="38" t="s">
        <v>891</v>
      </c>
      <c r="C269" s="39" t="s">
        <v>896</v>
      </c>
      <c r="D269" s="46">
        <v>0.8</v>
      </c>
    </row>
    <row r="270" spans="1:4">
      <c r="A270" s="37" t="s">
        <v>338</v>
      </c>
      <c r="B270" s="38" t="s">
        <v>892</v>
      </c>
      <c r="C270" s="39" t="s">
        <v>893</v>
      </c>
      <c r="D270" s="46">
        <v>0.8</v>
      </c>
    </row>
    <row r="271" spans="1:4">
      <c r="A271" s="37" t="s">
        <v>338</v>
      </c>
      <c r="B271" s="38" t="s">
        <v>897</v>
      </c>
      <c r="C271" s="39" t="s">
        <v>898</v>
      </c>
      <c r="D271" s="46">
        <v>0</v>
      </c>
    </row>
    <row r="272" spans="1:4">
      <c r="A272" s="37" t="s">
        <v>338</v>
      </c>
      <c r="B272" s="38" t="s">
        <v>899</v>
      </c>
      <c r="C272" s="39" t="s">
        <v>900</v>
      </c>
      <c r="D272" s="46">
        <v>0.8</v>
      </c>
    </row>
    <row r="273" spans="1:4">
      <c r="A273" s="37" t="s">
        <v>338</v>
      </c>
      <c r="B273" s="38" t="s">
        <v>901</v>
      </c>
      <c r="C273" s="39" t="s">
        <v>902</v>
      </c>
      <c r="D273" s="46">
        <v>0.8</v>
      </c>
    </row>
    <row r="274" spans="1:4">
      <c r="A274" s="37" t="s">
        <v>338</v>
      </c>
      <c r="B274" s="38" t="s">
        <v>903</v>
      </c>
      <c r="C274" s="39" t="s">
        <v>904</v>
      </c>
      <c r="D274" s="46">
        <v>0</v>
      </c>
    </row>
    <row r="275" spans="1:4">
      <c r="A275" s="37" t="s">
        <v>338</v>
      </c>
      <c r="B275" s="38" t="s">
        <v>894</v>
      </c>
      <c r="C275" s="39" t="s">
        <v>895</v>
      </c>
      <c r="D275" s="46">
        <v>0</v>
      </c>
    </row>
    <row r="276" spans="1:4">
      <c r="A276" s="37" t="s">
        <v>338</v>
      </c>
      <c r="B276" s="38" t="s">
        <v>377</v>
      </c>
      <c r="C276" s="39" t="s">
        <v>378</v>
      </c>
      <c r="D276" s="46">
        <v>0.65</v>
      </c>
    </row>
    <row r="277" spans="1:4">
      <c r="A277" s="37" t="s">
        <v>338</v>
      </c>
      <c r="B277" s="38" t="s">
        <v>377</v>
      </c>
      <c r="C277" s="39" t="s">
        <v>915</v>
      </c>
      <c r="D277" s="46">
        <v>0.65</v>
      </c>
    </row>
    <row r="278" spans="1:4">
      <c r="A278" s="37" t="s">
        <v>338</v>
      </c>
      <c r="B278" s="38" t="s">
        <v>379</v>
      </c>
      <c r="C278" s="39" t="s">
        <v>382</v>
      </c>
      <c r="D278" s="46">
        <v>0.65</v>
      </c>
    </row>
    <row r="279" spans="1:4">
      <c r="A279" s="37" t="s">
        <v>338</v>
      </c>
      <c r="B279" s="38" t="s">
        <v>379</v>
      </c>
      <c r="C279" s="39" t="s">
        <v>381</v>
      </c>
      <c r="D279" s="46">
        <v>0.65</v>
      </c>
    </row>
    <row r="280" spans="1:4">
      <c r="A280" s="37" t="s">
        <v>338</v>
      </c>
      <c r="B280" s="38" t="s">
        <v>379</v>
      </c>
      <c r="C280" s="39" t="s">
        <v>380</v>
      </c>
      <c r="D280" s="46">
        <v>0.65</v>
      </c>
    </row>
    <row r="281" spans="1:4">
      <c r="A281" s="37" t="s">
        <v>338</v>
      </c>
      <c r="B281" s="38" t="s">
        <v>247</v>
      </c>
      <c r="C281" s="39" t="s">
        <v>385</v>
      </c>
      <c r="D281" s="46">
        <v>0</v>
      </c>
    </row>
    <row r="282" spans="1:4">
      <c r="A282" s="37" t="s">
        <v>338</v>
      </c>
      <c r="B282" s="38" t="s">
        <v>247</v>
      </c>
      <c r="C282" s="39" t="s">
        <v>386</v>
      </c>
      <c r="D282" s="46">
        <v>0</v>
      </c>
    </row>
    <row r="283" spans="1:4">
      <c r="A283" s="37" t="s">
        <v>338</v>
      </c>
      <c r="B283" s="38" t="s">
        <v>108</v>
      </c>
      <c r="C283" s="39" t="s">
        <v>383</v>
      </c>
      <c r="D283" s="46">
        <v>0.65</v>
      </c>
    </row>
    <row r="284" spans="1:4">
      <c r="A284" s="37" t="s">
        <v>338</v>
      </c>
      <c r="B284" s="38" t="s">
        <v>160</v>
      </c>
      <c r="C284" s="39" t="s">
        <v>384</v>
      </c>
      <c r="D284" s="46">
        <v>0.65</v>
      </c>
    </row>
    <row r="285" spans="1:4">
      <c r="A285" s="37" t="s">
        <v>338</v>
      </c>
      <c r="B285" s="38" t="s">
        <v>195</v>
      </c>
      <c r="C285" s="39" t="s">
        <v>387</v>
      </c>
      <c r="D285" s="46"/>
    </row>
    <row r="286" spans="1:4">
      <c r="A286" s="37" t="s">
        <v>338</v>
      </c>
      <c r="B286" s="38" t="s">
        <v>388</v>
      </c>
      <c r="C286" s="39" t="s">
        <v>389</v>
      </c>
      <c r="D286" s="46"/>
    </row>
    <row r="287" spans="1:4">
      <c r="A287" s="37" t="s">
        <v>338</v>
      </c>
      <c r="B287" s="38" t="s">
        <v>353</v>
      </c>
      <c r="C287" s="39" t="s">
        <v>354</v>
      </c>
      <c r="D287" s="46">
        <v>0.5</v>
      </c>
    </row>
    <row r="288" spans="1:4">
      <c r="A288" s="37" t="s">
        <v>338</v>
      </c>
      <c r="B288" s="38" t="s">
        <v>204</v>
      </c>
      <c r="C288" s="39" t="s">
        <v>339</v>
      </c>
      <c r="D288" s="46">
        <v>0.5</v>
      </c>
    </row>
    <row r="289" spans="1:4">
      <c r="A289" s="37" t="s">
        <v>338</v>
      </c>
      <c r="B289" s="38" t="s">
        <v>204</v>
      </c>
      <c r="C289" s="39" t="s">
        <v>340</v>
      </c>
      <c r="D289" s="46">
        <v>0.5</v>
      </c>
    </row>
    <row r="290" spans="1:4">
      <c r="A290" s="37" t="s">
        <v>338</v>
      </c>
      <c r="B290" s="38" t="s">
        <v>355</v>
      </c>
      <c r="C290" s="39" t="s">
        <v>357</v>
      </c>
      <c r="D290" s="46">
        <v>0.5</v>
      </c>
    </row>
    <row r="291" spans="1:4">
      <c r="A291" s="37" t="s">
        <v>338</v>
      </c>
      <c r="B291" s="38" t="s">
        <v>355</v>
      </c>
      <c r="C291" s="39" t="s">
        <v>358</v>
      </c>
      <c r="D291" s="46">
        <v>0.5</v>
      </c>
    </row>
    <row r="292" spans="1:4">
      <c r="A292" s="37" t="s">
        <v>338</v>
      </c>
      <c r="B292" s="38" t="s">
        <v>355</v>
      </c>
      <c r="C292" s="39" t="s">
        <v>356</v>
      </c>
      <c r="D292" s="46">
        <v>0.5</v>
      </c>
    </row>
    <row r="293" spans="1:4">
      <c r="A293" s="37" t="s">
        <v>338</v>
      </c>
      <c r="B293" s="38" t="s">
        <v>92</v>
      </c>
      <c r="C293" s="39" t="s">
        <v>347</v>
      </c>
      <c r="D293" s="46">
        <v>0.5</v>
      </c>
    </row>
    <row r="294" spans="1:4">
      <c r="A294" s="37" t="s">
        <v>338</v>
      </c>
      <c r="B294" s="38" t="s">
        <v>92</v>
      </c>
      <c r="C294" s="39" t="s">
        <v>346</v>
      </c>
      <c r="D294" s="46">
        <v>0.5</v>
      </c>
    </row>
    <row r="295" spans="1:4">
      <c r="A295" s="37" t="s">
        <v>338</v>
      </c>
      <c r="B295" s="38" t="s">
        <v>92</v>
      </c>
      <c r="C295" s="39" t="s">
        <v>343</v>
      </c>
      <c r="D295" s="46">
        <v>0.5</v>
      </c>
    </row>
    <row r="296" spans="1:4">
      <c r="A296" s="37" t="s">
        <v>338</v>
      </c>
      <c r="B296" s="38" t="s">
        <v>92</v>
      </c>
      <c r="C296" s="39" t="s">
        <v>344</v>
      </c>
      <c r="D296" s="46">
        <v>0.5</v>
      </c>
    </row>
    <row r="297" spans="1:4">
      <c r="A297" s="37" t="s">
        <v>338</v>
      </c>
      <c r="B297" s="38" t="s">
        <v>92</v>
      </c>
      <c r="C297" s="39" t="s">
        <v>345</v>
      </c>
      <c r="D297" s="46">
        <v>0.5</v>
      </c>
    </row>
    <row r="298" spans="1:4">
      <c r="A298" s="37" t="s">
        <v>338</v>
      </c>
      <c r="B298" s="38" t="s">
        <v>92</v>
      </c>
      <c r="C298" s="39" t="s">
        <v>341</v>
      </c>
      <c r="D298" s="46">
        <v>0.5</v>
      </c>
    </row>
    <row r="299" spans="1:4">
      <c r="A299" s="37" t="s">
        <v>338</v>
      </c>
      <c r="B299" s="38" t="s">
        <v>92</v>
      </c>
      <c r="C299" s="39" t="s">
        <v>342</v>
      </c>
      <c r="D299" s="46">
        <v>0.5</v>
      </c>
    </row>
    <row r="300" spans="1:4">
      <c r="A300" s="37" t="s">
        <v>338</v>
      </c>
      <c r="B300" s="38" t="s">
        <v>247</v>
      </c>
      <c r="C300" s="39" t="s">
        <v>359</v>
      </c>
      <c r="D300" s="46">
        <v>0</v>
      </c>
    </row>
    <row r="301" spans="1:4">
      <c r="A301" s="37" t="s">
        <v>338</v>
      </c>
      <c r="B301" s="38" t="s">
        <v>247</v>
      </c>
      <c r="C301" s="39" t="s">
        <v>348</v>
      </c>
      <c r="D301" s="46">
        <v>0</v>
      </c>
    </row>
    <row r="302" spans="1:4">
      <c r="A302" s="37" t="s">
        <v>338</v>
      </c>
      <c r="B302" s="38" t="s">
        <v>108</v>
      </c>
      <c r="C302" s="39" t="s">
        <v>360</v>
      </c>
      <c r="D302" s="46">
        <v>0.5</v>
      </c>
    </row>
    <row r="303" spans="1:4">
      <c r="A303" s="37" t="s">
        <v>338</v>
      </c>
      <c r="B303" s="38" t="s">
        <v>108</v>
      </c>
      <c r="C303" s="39" t="s">
        <v>349</v>
      </c>
      <c r="D303" s="46">
        <v>0.5</v>
      </c>
    </row>
    <row r="304" spans="1:4">
      <c r="A304" s="37" t="s">
        <v>338</v>
      </c>
      <c r="B304" s="38" t="s">
        <v>361</v>
      </c>
      <c r="C304" s="39" t="s">
        <v>362</v>
      </c>
      <c r="D304" s="46">
        <v>0.5</v>
      </c>
    </row>
    <row r="305" spans="1:4">
      <c r="A305" s="37" t="s">
        <v>338</v>
      </c>
      <c r="B305" s="38" t="s">
        <v>160</v>
      </c>
      <c r="C305" s="39" t="s">
        <v>350</v>
      </c>
      <c r="D305" s="46">
        <v>0.5</v>
      </c>
    </row>
    <row r="306" spans="1:4">
      <c r="A306" s="37" t="s">
        <v>338</v>
      </c>
      <c r="B306" s="38" t="s">
        <v>351</v>
      </c>
      <c r="C306" s="39" t="s">
        <v>352</v>
      </c>
      <c r="D306" s="46"/>
    </row>
    <row r="307" spans="1:4">
      <c r="A307" s="37" t="s">
        <v>338</v>
      </c>
      <c r="B307" s="38" t="s">
        <v>195</v>
      </c>
      <c r="C307" s="39" t="s">
        <v>363</v>
      </c>
      <c r="D307" s="46"/>
    </row>
    <row r="308" spans="1:4">
      <c r="A308" s="37" t="s">
        <v>338</v>
      </c>
      <c r="B308" s="38" t="s">
        <v>195</v>
      </c>
      <c r="C308" s="39" t="s">
        <v>364</v>
      </c>
      <c r="D308" s="46"/>
    </row>
    <row r="309" spans="1:4">
      <c r="A309" s="37" t="s">
        <v>338</v>
      </c>
      <c r="B309" s="38" t="s">
        <v>910</v>
      </c>
      <c r="C309" s="39" t="s">
        <v>911</v>
      </c>
      <c r="D309" s="46">
        <v>0.8</v>
      </c>
    </row>
    <row r="310" spans="1:4">
      <c r="A310" s="37" t="s">
        <v>338</v>
      </c>
      <c r="B310" s="38" t="s">
        <v>204</v>
      </c>
      <c r="C310" s="39" t="s">
        <v>797</v>
      </c>
      <c r="D310" s="46">
        <v>0.65</v>
      </c>
    </row>
    <row r="311" spans="1:4">
      <c r="A311" s="37" t="s">
        <v>338</v>
      </c>
      <c r="B311" s="38" t="s">
        <v>92</v>
      </c>
      <c r="C311" s="39" t="s">
        <v>796</v>
      </c>
      <c r="D311" s="46">
        <v>0.65</v>
      </c>
    </row>
    <row r="312" spans="1:4">
      <c r="A312" s="37" t="s">
        <v>338</v>
      </c>
      <c r="B312" s="38" t="s">
        <v>919</v>
      </c>
      <c r="C312" s="39" t="s">
        <v>920</v>
      </c>
      <c r="D312" s="46">
        <v>0.5</v>
      </c>
    </row>
    <row r="313" spans="1:4">
      <c r="A313" s="37" t="s">
        <v>338</v>
      </c>
      <c r="B313" s="38" t="s">
        <v>247</v>
      </c>
      <c r="C313" s="39" t="s">
        <v>795</v>
      </c>
      <c r="D313" s="46"/>
    </row>
    <row r="314" spans="1:4">
      <c r="A314" s="37" t="s">
        <v>338</v>
      </c>
      <c r="B314" s="38" t="s">
        <v>108</v>
      </c>
      <c r="C314" s="39" t="s">
        <v>390</v>
      </c>
      <c r="D314" s="46">
        <v>0.65</v>
      </c>
    </row>
    <row r="315" spans="1:4">
      <c r="A315" s="37" t="s">
        <v>338</v>
      </c>
      <c r="B315" s="38" t="s">
        <v>160</v>
      </c>
      <c r="C315" s="39" t="s">
        <v>798</v>
      </c>
      <c r="D315" s="46">
        <v>0.65</v>
      </c>
    </row>
    <row r="316" spans="1:4">
      <c r="A316" s="37" t="s">
        <v>338</v>
      </c>
      <c r="B316" s="38" t="s">
        <v>204</v>
      </c>
      <c r="C316" s="39" t="s">
        <v>365</v>
      </c>
      <c r="D316" s="46"/>
    </row>
    <row r="317" spans="1:4">
      <c r="A317" s="37" t="s">
        <v>338</v>
      </c>
      <c r="B317" s="38" t="s">
        <v>92</v>
      </c>
      <c r="C317" s="39" t="s">
        <v>366</v>
      </c>
      <c r="D317" s="46">
        <v>0.65</v>
      </c>
    </row>
    <row r="318" spans="1:4">
      <c r="A318" s="37" t="s">
        <v>338</v>
      </c>
      <c r="B318" s="38" t="s">
        <v>247</v>
      </c>
      <c r="C318" s="39" t="s">
        <v>370</v>
      </c>
      <c r="D318" s="46">
        <v>0</v>
      </c>
    </row>
    <row r="319" spans="1:4">
      <c r="A319" s="37" t="s">
        <v>338</v>
      </c>
      <c r="B319" s="38" t="s">
        <v>108</v>
      </c>
      <c r="C319" s="39" t="s">
        <v>367</v>
      </c>
      <c r="D319" s="46">
        <v>0.65</v>
      </c>
    </row>
    <row r="320" spans="1:4">
      <c r="A320" s="37" t="s">
        <v>338</v>
      </c>
      <c r="B320" s="38" t="s">
        <v>160</v>
      </c>
      <c r="C320" s="39" t="s">
        <v>368</v>
      </c>
      <c r="D320" s="46">
        <v>0.65</v>
      </c>
    </row>
    <row r="321" spans="1:4">
      <c r="A321" s="37" t="s">
        <v>338</v>
      </c>
      <c r="B321" s="38" t="s">
        <v>221</v>
      </c>
      <c r="C321" s="39" t="s">
        <v>369</v>
      </c>
      <c r="D321" s="46"/>
    </row>
    <row r="322" spans="1:4">
      <c r="A322" s="37" t="s">
        <v>338</v>
      </c>
      <c r="B322" s="38" t="s">
        <v>204</v>
      </c>
      <c r="C322" s="39" t="s">
        <v>371</v>
      </c>
      <c r="D322" s="46">
        <v>0.5</v>
      </c>
    </row>
    <row r="323" spans="1:4">
      <c r="A323" s="37" t="s">
        <v>338</v>
      </c>
      <c r="B323" s="38" t="s">
        <v>92</v>
      </c>
      <c r="C323" s="39" t="s">
        <v>372</v>
      </c>
      <c r="D323" s="46">
        <v>0.5</v>
      </c>
    </row>
    <row r="324" spans="1:4">
      <c r="A324" s="37" t="s">
        <v>338</v>
      </c>
      <c r="B324" s="38" t="s">
        <v>92</v>
      </c>
      <c r="C324" s="39" t="s">
        <v>373</v>
      </c>
      <c r="D324" s="46">
        <v>0.5</v>
      </c>
    </row>
    <row r="325" spans="1:4">
      <c r="A325" s="37" t="s">
        <v>338</v>
      </c>
      <c r="B325" s="38" t="s">
        <v>247</v>
      </c>
      <c r="C325" s="39" t="s">
        <v>376</v>
      </c>
      <c r="D325" s="46">
        <v>0</v>
      </c>
    </row>
    <row r="326" spans="1:4">
      <c r="A326" s="37" t="s">
        <v>338</v>
      </c>
      <c r="B326" s="38" t="s">
        <v>108</v>
      </c>
      <c r="C326" s="39" t="s">
        <v>374</v>
      </c>
      <c r="D326" s="46">
        <v>0.5</v>
      </c>
    </row>
    <row r="327" spans="1:4">
      <c r="A327" s="37" t="s">
        <v>338</v>
      </c>
      <c r="B327" s="38" t="s">
        <v>160</v>
      </c>
      <c r="C327" s="39" t="s">
        <v>375</v>
      </c>
      <c r="D327" s="46">
        <v>0.5</v>
      </c>
    </row>
    <row r="328" spans="1:4">
      <c r="A328" s="37" t="s">
        <v>338</v>
      </c>
      <c r="B328" s="38" t="s">
        <v>409</v>
      </c>
      <c r="C328" s="39" t="s">
        <v>410</v>
      </c>
      <c r="D328" s="46"/>
    </row>
    <row r="329" spans="1:4">
      <c r="A329" s="37" t="s">
        <v>338</v>
      </c>
      <c r="B329" s="38" t="s">
        <v>405</v>
      </c>
      <c r="C329" s="39" t="s">
        <v>406</v>
      </c>
      <c r="D329" s="46"/>
    </row>
    <row r="330" spans="1:4">
      <c r="A330" s="37" t="s">
        <v>338</v>
      </c>
      <c r="B330" s="38" t="s">
        <v>411</v>
      </c>
      <c r="C330" s="39" t="s">
        <v>412</v>
      </c>
      <c r="D330" s="46"/>
    </row>
    <row r="331" spans="1:4">
      <c r="A331" s="37" t="s">
        <v>338</v>
      </c>
      <c r="B331" s="38" t="s">
        <v>413</v>
      </c>
      <c r="C331" s="39" t="s">
        <v>414</v>
      </c>
      <c r="D331" s="46"/>
    </row>
    <row r="332" spans="1:4">
      <c r="A332" s="37" t="s">
        <v>338</v>
      </c>
      <c r="B332" s="38" t="s">
        <v>437</v>
      </c>
      <c r="C332" s="39" t="s">
        <v>438</v>
      </c>
      <c r="D332" s="46"/>
    </row>
    <row r="333" spans="1:4">
      <c r="A333" s="37" t="s">
        <v>629</v>
      </c>
      <c r="B333" s="43" t="s">
        <v>636</v>
      </c>
      <c r="C333" s="43" t="s">
        <v>637</v>
      </c>
      <c r="D333" s="46"/>
    </row>
    <row r="334" spans="1:4">
      <c r="A334" s="37" t="s">
        <v>629</v>
      </c>
      <c r="B334" s="43" t="s">
        <v>638</v>
      </c>
      <c r="C334" s="43" t="s">
        <v>639</v>
      </c>
      <c r="D334" s="46"/>
    </row>
    <row r="335" spans="1:4">
      <c r="A335" s="37" t="s">
        <v>736</v>
      </c>
      <c r="B335" s="43" t="s">
        <v>743</v>
      </c>
      <c r="C335" s="42" t="s">
        <v>744</v>
      </c>
      <c r="D335" s="46"/>
    </row>
    <row r="336" spans="1:4">
      <c r="A336" s="37" t="s">
        <v>736</v>
      </c>
      <c r="B336" s="43" t="s">
        <v>745</v>
      </c>
      <c r="C336" s="42" t="s">
        <v>746</v>
      </c>
      <c r="D336" s="46"/>
    </row>
    <row r="337" spans="1:4">
      <c r="A337" s="37" t="s">
        <v>736</v>
      </c>
      <c r="B337" s="43" t="s">
        <v>747</v>
      </c>
      <c r="C337" s="42" t="s">
        <v>748</v>
      </c>
      <c r="D337" s="46"/>
    </row>
    <row r="338" spans="1:4">
      <c r="A338" s="37" t="s">
        <v>736</v>
      </c>
      <c r="B338" s="43" t="s">
        <v>247</v>
      </c>
      <c r="C338" s="42" t="s">
        <v>741</v>
      </c>
      <c r="D338" s="46"/>
    </row>
    <row r="339" spans="1:4">
      <c r="A339" s="37" t="s">
        <v>736</v>
      </c>
      <c r="B339" s="43" t="s">
        <v>511</v>
      </c>
      <c r="C339" s="42" t="s">
        <v>742</v>
      </c>
      <c r="D339" s="46"/>
    </row>
    <row r="340" spans="1:4">
      <c r="A340" s="37" t="s">
        <v>736</v>
      </c>
      <c r="B340" s="42" t="s">
        <v>737</v>
      </c>
      <c r="C340" s="42" t="s">
        <v>738</v>
      </c>
      <c r="D340" s="46"/>
    </row>
    <row r="341" spans="1:4">
      <c r="A341" s="37" t="s">
        <v>736</v>
      </c>
      <c r="B341" s="42" t="s">
        <v>739</v>
      </c>
      <c r="C341" s="42" t="s">
        <v>740</v>
      </c>
      <c r="D341" s="46"/>
    </row>
    <row r="342" spans="1:4">
      <c r="A342" s="37" t="s">
        <v>595</v>
      </c>
      <c r="B342" s="40" t="s">
        <v>600</v>
      </c>
      <c r="C342" s="41" t="s">
        <v>601</v>
      </c>
      <c r="D342" s="46">
        <v>0</v>
      </c>
    </row>
    <row r="343" spans="1:4">
      <c r="A343" s="37" t="s">
        <v>595</v>
      </c>
      <c r="B343" s="42" t="s">
        <v>602</v>
      </c>
      <c r="C343" s="42" t="s">
        <v>603</v>
      </c>
      <c r="D343" s="46">
        <v>0</v>
      </c>
    </row>
    <row r="344" spans="1:4">
      <c r="A344" s="37" t="s">
        <v>203</v>
      </c>
      <c r="B344" s="38" t="s">
        <v>110</v>
      </c>
      <c r="C344" s="39" t="s">
        <v>322</v>
      </c>
      <c r="D344" s="46">
        <v>0</v>
      </c>
    </row>
    <row r="345" spans="1:4">
      <c r="A345" s="37" t="s">
        <v>203</v>
      </c>
      <c r="B345" s="38" t="s">
        <v>110</v>
      </c>
      <c r="C345" s="39" t="s">
        <v>260</v>
      </c>
      <c r="D345" s="46">
        <v>0</v>
      </c>
    </row>
    <row r="346" spans="1:4">
      <c r="A346" s="37" t="s">
        <v>203</v>
      </c>
      <c r="B346" s="38" t="s">
        <v>92</v>
      </c>
      <c r="C346" s="39" t="s">
        <v>318</v>
      </c>
      <c r="D346" s="46"/>
    </row>
    <row r="347" spans="1:4">
      <c r="A347" s="37" t="s">
        <v>203</v>
      </c>
      <c r="B347" s="38" t="s">
        <v>108</v>
      </c>
      <c r="C347" s="39" t="s">
        <v>317</v>
      </c>
      <c r="D347" s="46"/>
    </row>
    <row r="348" spans="1:4">
      <c r="A348" s="37" t="s">
        <v>203</v>
      </c>
      <c r="B348" s="38" t="s">
        <v>221</v>
      </c>
      <c r="C348" s="39" t="s">
        <v>261</v>
      </c>
      <c r="D348" s="46">
        <v>0.5</v>
      </c>
    </row>
    <row r="349" spans="1:4">
      <c r="A349" s="37" t="s">
        <v>203</v>
      </c>
      <c r="B349" s="38" t="s">
        <v>221</v>
      </c>
      <c r="C349" s="39" t="s">
        <v>323</v>
      </c>
      <c r="D349" s="46">
        <v>0</v>
      </c>
    </row>
    <row r="350" spans="1:4">
      <c r="A350" s="37" t="s">
        <v>203</v>
      </c>
      <c r="B350" s="38" t="s">
        <v>204</v>
      </c>
      <c r="C350" s="39" t="s">
        <v>324</v>
      </c>
      <c r="D350" s="46"/>
    </row>
    <row r="351" spans="1:4">
      <c r="A351" s="37" t="s">
        <v>203</v>
      </c>
      <c r="B351" s="38" t="s">
        <v>247</v>
      </c>
      <c r="C351" s="39" t="s">
        <v>325</v>
      </c>
      <c r="D351" s="46">
        <v>0</v>
      </c>
    </row>
    <row r="352" spans="1:4">
      <c r="A352" s="37" t="s">
        <v>203</v>
      </c>
      <c r="B352" s="38" t="s">
        <v>108</v>
      </c>
      <c r="C352" s="39" t="s">
        <v>326</v>
      </c>
      <c r="D352" s="46"/>
    </row>
    <row r="353" spans="1:4">
      <c r="A353" s="37" t="s">
        <v>203</v>
      </c>
      <c r="B353" s="38" t="s">
        <v>110</v>
      </c>
      <c r="C353" s="39" t="s">
        <v>327</v>
      </c>
      <c r="D353" s="46">
        <v>0</v>
      </c>
    </row>
    <row r="354" spans="1:4">
      <c r="A354" s="37" t="s">
        <v>203</v>
      </c>
      <c r="B354" s="38" t="s">
        <v>329</v>
      </c>
      <c r="C354" s="39" t="s">
        <v>331</v>
      </c>
      <c r="D354" s="46">
        <v>0</v>
      </c>
    </row>
    <row r="355" spans="1:4">
      <c r="A355" s="37" t="s">
        <v>203</v>
      </c>
      <c r="B355" s="38" t="s">
        <v>329</v>
      </c>
      <c r="C355" s="39" t="s">
        <v>330</v>
      </c>
      <c r="D355" s="46">
        <v>0</v>
      </c>
    </row>
    <row r="356" spans="1:4">
      <c r="A356" s="37" t="s">
        <v>203</v>
      </c>
      <c r="B356" s="38" t="s">
        <v>84</v>
      </c>
      <c r="C356" s="39" t="s">
        <v>328</v>
      </c>
      <c r="D356" s="46">
        <v>0</v>
      </c>
    </row>
    <row r="357" spans="1:4">
      <c r="A357" s="37" t="s">
        <v>203</v>
      </c>
      <c r="B357" s="38" t="s">
        <v>204</v>
      </c>
      <c r="C357" s="39" t="s">
        <v>316</v>
      </c>
      <c r="D357" s="46"/>
    </row>
    <row r="358" spans="1:4">
      <c r="A358" s="37" t="s">
        <v>203</v>
      </c>
      <c r="B358" s="38" t="s">
        <v>247</v>
      </c>
      <c r="C358" s="39" t="s">
        <v>319</v>
      </c>
      <c r="D358" s="46">
        <v>0</v>
      </c>
    </row>
    <row r="359" spans="1:4">
      <c r="A359" s="37" t="s">
        <v>203</v>
      </c>
      <c r="B359" s="38" t="s">
        <v>221</v>
      </c>
      <c r="C359" s="39" t="s">
        <v>320</v>
      </c>
      <c r="D359" s="46"/>
    </row>
    <row r="360" spans="1:4">
      <c r="A360" s="37" t="s">
        <v>203</v>
      </c>
      <c r="B360" s="38" t="s">
        <v>221</v>
      </c>
      <c r="C360" s="39" t="s">
        <v>321</v>
      </c>
      <c r="D360" s="46"/>
    </row>
    <row r="361" spans="1:4">
      <c r="A361" s="37" t="s">
        <v>782</v>
      </c>
      <c r="B361" s="40" t="s">
        <v>789</v>
      </c>
      <c r="C361" s="41" t="s">
        <v>790</v>
      </c>
      <c r="D361" s="46">
        <v>0</v>
      </c>
    </row>
    <row r="362" spans="1:4" ht="16.5">
      <c r="A362" s="37" t="s">
        <v>732</v>
      </c>
      <c r="B362" s="43" t="s">
        <v>734</v>
      </c>
      <c r="C362" s="42" t="s">
        <v>735</v>
      </c>
      <c r="D362" s="46"/>
    </row>
    <row r="363" spans="1:4" ht="16.5">
      <c r="A363" s="37" t="s">
        <v>732</v>
      </c>
      <c r="B363" s="43" t="s">
        <v>570</v>
      </c>
      <c r="C363" s="42" t="s">
        <v>733</v>
      </c>
      <c r="D363" s="46"/>
    </row>
    <row r="364" spans="1:4">
      <c r="A364" s="37" t="s">
        <v>203</v>
      </c>
      <c r="B364" s="38" t="s">
        <v>221</v>
      </c>
      <c r="C364" s="39" t="s">
        <v>258</v>
      </c>
      <c r="D364" s="46"/>
    </row>
    <row r="365" spans="1:4">
      <c r="A365" s="37" t="s">
        <v>203</v>
      </c>
      <c r="B365" s="38" t="s">
        <v>221</v>
      </c>
      <c r="C365" s="39" t="s">
        <v>259</v>
      </c>
      <c r="D365" s="46"/>
    </row>
    <row r="366" spans="1:4">
      <c r="A366" s="37" t="s">
        <v>203</v>
      </c>
      <c r="B366" s="38" t="s">
        <v>221</v>
      </c>
      <c r="C366" s="39" t="s">
        <v>223</v>
      </c>
      <c r="D366" s="46">
        <v>0.5</v>
      </c>
    </row>
    <row r="367" spans="1:4">
      <c r="A367" s="37" t="s">
        <v>203</v>
      </c>
      <c r="B367" s="38" t="s">
        <v>221</v>
      </c>
      <c r="C367" s="39" t="s">
        <v>222</v>
      </c>
      <c r="D367" s="46">
        <v>0.5</v>
      </c>
    </row>
    <row r="368" spans="1:4">
      <c r="A368" s="37" t="s">
        <v>203</v>
      </c>
      <c r="B368" s="38" t="s">
        <v>256</v>
      </c>
      <c r="C368" s="39" t="s">
        <v>257</v>
      </c>
      <c r="D368" s="46">
        <v>0</v>
      </c>
    </row>
    <row r="369" spans="1:4">
      <c r="A369" s="37" t="s">
        <v>203</v>
      </c>
      <c r="B369" s="38" t="s">
        <v>92</v>
      </c>
      <c r="C369" s="39" t="s">
        <v>213</v>
      </c>
      <c r="D369" s="46">
        <v>0.5</v>
      </c>
    </row>
    <row r="370" spans="1:4">
      <c r="A370" s="37" t="s">
        <v>203</v>
      </c>
      <c r="B370" s="38" t="s">
        <v>92</v>
      </c>
      <c r="C370" s="39" t="s">
        <v>214</v>
      </c>
      <c r="D370" s="46">
        <v>0.5</v>
      </c>
    </row>
    <row r="371" spans="1:4">
      <c r="A371" s="37" t="s">
        <v>203</v>
      </c>
      <c r="B371" s="38" t="s">
        <v>92</v>
      </c>
      <c r="C371" s="39" t="s">
        <v>215</v>
      </c>
      <c r="D371" s="46">
        <v>0.5</v>
      </c>
    </row>
    <row r="372" spans="1:4">
      <c r="A372" s="37" t="s">
        <v>203</v>
      </c>
      <c r="B372" s="38" t="s">
        <v>204</v>
      </c>
      <c r="C372" s="39" t="s">
        <v>206</v>
      </c>
      <c r="D372" s="46">
        <v>0.5</v>
      </c>
    </row>
    <row r="373" spans="1:4">
      <c r="A373" s="37" t="s">
        <v>203</v>
      </c>
      <c r="B373" s="38" t="s">
        <v>247</v>
      </c>
      <c r="C373" s="39" t="s">
        <v>249</v>
      </c>
      <c r="D373" s="46">
        <v>0</v>
      </c>
    </row>
    <row r="374" spans="1:4">
      <c r="A374" s="37" t="s">
        <v>203</v>
      </c>
      <c r="B374" s="38" t="s">
        <v>247</v>
      </c>
      <c r="C374" s="39" t="s">
        <v>250</v>
      </c>
      <c r="D374" s="46">
        <v>0</v>
      </c>
    </row>
    <row r="375" spans="1:4">
      <c r="A375" s="37" t="s">
        <v>203</v>
      </c>
      <c r="B375" s="38" t="s">
        <v>160</v>
      </c>
      <c r="C375" s="39" t="s">
        <v>245</v>
      </c>
      <c r="D375" s="46">
        <v>0.5</v>
      </c>
    </row>
    <row r="376" spans="1:4">
      <c r="A376" s="37" t="s">
        <v>203</v>
      </c>
      <c r="B376" s="38" t="s">
        <v>221</v>
      </c>
      <c r="C376" s="39" t="s">
        <v>233</v>
      </c>
      <c r="D376" s="46">
        <v>0.5</v>
      </c>
    </row>
    <row r="377" spans="1:4">
      <c r="A377" s="37" t="s">
        <v>203</v>
      </c>
      <c r="B377" s="38" t="s">
        <v>221</v>
      </c>
      <c r="C377" s="39" t="s">
        <v>234</v>
      </c>
      <c r="D377" s="46">
        <v>0.5</v>
      </c>
    </row>
    <row r="378" spans="1:4" ht="16.5">
      <c r="A378" s="37" t="s">
        <v>203</v>
      </c>
      <c r="B378" s="38" t="s">
        <v>221</v>
      </c>
      <c r="C378" s="39" t="s">
        <v>235</v>
      </c>
      <c r="D378" s="46">
        <v>0.5</v>
      </c>
    </row>
    <row r="379" spans="1:4" ht="16.5">
      <c r="A379" s="37" t="s">
        <v>203</v>
      </c>
      <c r="B379" s="38" t="s">
        <v>221</v>
      </c>
      <c r="C379" s="39" t="s">
        <v>236</v>
      </c>
      <c r="D379" s="46">
        <v>0.5</v>
      </c>
    </row>
    <row r="380" spans="1:4">
      <c r="A380" s="37" t="s">
        <v>203</v>
      </c>
      <c r="B380" s="38" t="s">
        <v>221</v>
      </c>
      <c r="C380" s="39" t="s">
        <v>243</v>
      </c>
      <c r="D380" s="46">
        <v>0.5</v>
      </c>
    </row>
    <row r="381" spans="1:4" ht="16.5">
      <c r="A381" s="37" t="s">
        <v>203</v>
      </c>
      <c r="B381" s="38" t="s">
        <v>221</v>
      </c>
      <c r="C381" s="39" t="s">
        <v>237</v>
      </c>
      <c r="D381" s="46">
        <v>0.5</v>
      </c>
    </row>
    <row r="382" spans="1:4">
      <c r="A382" s="37" t="s">
        <v>203</v>
      </c>
      <c r="B382" s="38" t="s">
        <v>221</v>
      </c>
      <c r="C382" s="39" t="s">
        <v>232</v>
      </c>
      <c r="D382" s="46">
        <v>0.5</v>
      </c>
    </row>
    <row r="383" spans="1:4">
      <c r="A383" s="37" t="s">
        <v>203</v>
      </c>
      <c r="B383" s="38" t="s">
        <v>221</v>
      </c>
      <c r="C383" s="39" t="s">
        <v>238</v>
      </c>
      <c r="D383" s="46">
        <v>0.5</v>
      </c>
    </row>
    <row r="384" spans="1:4">
      <c r="A384" s="37" t="s">
        <v>203</v>
      </c>
      <c r="B384" s="38" t="s">
        <v>221</v>
      </c>
      <c r="C384" s="39" t="s">
        <v>239</v>
      </c>
      <c r="D384" s="46">
        <v>0.5</v>
      </c>
    </row>
    <row r="385" spans="1:4" ht="16.5">
      <c r="A385" s="37" t="s">
        <v>203</v>
      </c>
      <c r="B385" s="38" t="s">
        <v>221</v>
      </c>
      <c r="C385" s="39" t="s">
        <v>240</v>
      </c>
      <c r="D385" s="46">
        <v>0.5</v>
      </c>
    </row>
    <row r="386" spans="1:4">
      <c r="A386" s="37" t="s">
        <v>203</v>
      </c>
      <c r="B386" s="38" t="s">
        <v>221</v>
      </c>
      <c r="C386" s="39" t="s">
        <v>241</v>
      </c>
      <c r="D386" s="46">
        <v>0.5</v>
      </c>
    </row>
    <row r="387" spans="1:4">
      <c r="A387" s="37" t="s">
        <v>203</v>
      </c>
      <c r="B387" s="38" t="s">
        <v>221</v>
      </c>
      <c r="C387" s="39" t="s">
        <v>242</v>
      </c>
      <c r="D387" s="46">
        <v>0.5</v>
      </c>
    </row>
    <row r="388" spans="1:4">
      <c r="A388" s="37" t="s">
        <v>203</v>
      </c>
      <c r="B388" s="38" t="s">
        <v>221</v>
      </c>
      <c r="C388" s="39" t="s">
        <v>914</v>
      </c>
      <c r="D388" s="46">
        <v>0.5</v>
      </c>
    </row>
    <row r="389" spans="1:4">
      <c r="A389" s="37" t="s">
        <v>203</v>
      </c>
      <c r="B389" s="38" t="s">
        <v>204</v>
      </c>
      <c r="C389" s="39" t="s">
        <v>205</v>
      </c>
      <c r="D389" s="46">
        <v>0.5</v>
      </c>
    </row>
    <row r="390" spans="1:4">
      <c r="A390" s="37" t="s">
        <v>203</v>
      </c>
      <c r="B390" s="38" t="s">
        <v>92</v>
      </c>
      <c r="C390" s="39" t="s">
        <v>216</v>
      </c>
      <c r="D390" s="46">
        <v>0.5</v>
      </c>
    </row>
    <row r="391" spans="1:4">
      <c r="A391" s="37" t="s">
        <v>203</v>
      </c>
      <c r="B391" s="38" t="s">
        <v>207</v>
      </c>
      <c r="C391" s="39" t="s">
        <v>208</v>
      </c>
      <c r="D391" s="46">
        <v>0.5</v>
      </c>
    </row>
    <row r="392" spans="1:4">
      <c r="A392" s="37" t="s">
        <v>203</v>
      </c>
      <c r="B392" s="38" t="s">
        <v>247</v>
      </c>
      <c r="C392" s="39" t="s">
        <v>251</v>
      </c>
      <c r="D392" s="46">
        <v>0</v>
      </c>
    </row>
    <row r="393" spans="1:4">
      <c r="A393" s="37" t="s">
        <v>203</v>
      </c>
      <c r="B393" s="38" t="s">
        <v>247</v>
      </c>
      <c r="C393" s="39" t="s">
        <v>248</v>
      </c>
      <c r="D393" s="46">
        <v>0</v>
      </c>
    </row>
    <row r="394" spans="1:4">
      <c r="A394" s="37" t="s">
        <v>203</v>
      </c>
      <c r="B394" s="38" t="s">
        <v>92</v>
      </c>
      <c r="C394" s="39" t="s">
        <v>217</v>
      </c>
      <c r="D394" s="46">
        <v>0.5</v>
      </c>
    </row>
    <row r="395" spans="1:4">
      <c r="A395" s="37" t="s">
        <v>203</v>
      </c>
      <c r="B395" s="38" t="s">
        <v>210</v>
      </c>
      <c r="C395" s="39" t="s">
        <v>211</v>
      </c>
      <c r="D395" s="46">
        <v>0.5</v>
      </c>
    </row>
    <row r="396" spans="1:4">
      <c r="A396" s="37" t="s">
        <v>203</v>
      </c>
      <c r="B396" s="38" t="s">
        <v>108</v>
      </c>
      <c r="C396" s="39" t="s">
        <v>246</v>
      </c>
      <c r="D396" s="46">
        <v>0.5</v>
      </c>
    </row>
    <row r="397" spans="1:4">
      <c r="A397" s="37" t="s">
        <v>203</v>
      </c>
      <c r="B397" s="38" t="s">
        <v>92</v>
      </c>
      <c r="C397" s="39" t="s">
        <v>218</v>
      </c>
      <c r="D397" s="46">
        <v>0.5</v>
      </c>
    </row>
    <row r="398" spans="1:4">
      <c r="A398" s="37" t="s">
        <v>203</v>
      </c>
      <c r="B398" s="38" t="s">
        <v>204</v>
      </c>
      <c r="C398" s="39" t="s">
        <v>212</v>
      </c>
      <c r="D398" s="46">
        <v>0.5</v>
      </c>
    </row>
    <row r="399" spans="1:4" ht="16.5">
      <c r="A399" s="37" t="s">
        <v>203</v>
      </c>
      <c r="B399" s="38" t="s">
        <v>110</v>
      </c>
      <c r="C399" s="39" t="s">
        <v>252</v>
      </c>
      <c r="D399" s="46">
        <v>0</v>
      </c>
    </row>
    <row r="400" spans="1:4" ht="16.5">
      <c r="A400" s="37" t="s">
        <v>203</v>
      </c>
      <c r="B400" s="38" t="s">
        <v>110</v>
      </c>
      <c r="C400" s="39" t="s">
        <v>253</v>
      </c>
      <c r="D400" s="46">
        <v>0</v>
      </c>
    </row>
    <row r="401" spans="1:4">
      <c r="A401" s="37" t="s">
        <v>203</v>
      </c>
      <c r="B401" s="38" t="s">
        <v>110</v>
      </c>
      <c r="C401" s="39" t="s">
        <v>254</v>
      </c>
      <c r="D401" s="46">
        <v>0</v>
      </c>
    </row>
    <row r="402" spans="1:4">
      <c r="A402" s="37" t="s">
        <v>203</v>
      </c>
      <c r="B402" s="38" t="s">
        <v>110</v>
      </c>
      <c r="C402" s="39" t="s">
        <v>255</v>
      </c>
      <c r="D402" s="46">
        <v>0</v>
      </c>
    </row>
    <row r="403" spans="1:4">
      <c r="A403" s="37" t="s">
        <v>203</v>
      </c>
      <c r="B403" s="38" t="s">
        <v>92</v>
      </c>
      <c r="C403" s="39" t="s">
        <v>219</v>
      </c>
      <c r="D403" s="46">
        <v>0.5</v>
      </c>
    </row>
    <row r="404" spans="1:4">
      <c r="A404" s="37" t="s">
        <v>203</v>
      </c>
      <c r="B404" s="38" t="s">
        <v>207</v>
      </c>
      <c r="C404" s="39" t="s">
        <v>209</v>
      </c>
      <c r="D404" s="46">
        <v>0.5</v>
      </c>
    </row>
    <row r="405" spans="1:4">
      <c r="A405" s="37" t="s">
        <v>203</v>
      </c>
      <c r="B405" s="38" t="s">
        <v>160</v>
      </c>
      <c r="C405" s="39" t="s">
        <v>244</v>
      </c>
      <c r="D405" s="46">
        <v>0.5</v>
      </c>
    </row>
    <row r="406" spans="1:4">
      <c r="A406" s="37" t="s">
        <v>203</v>
      </c>
      <c r="B406" s="38" t="s">
        <v>92</v>
      </c>
      <c r="C406" s="39" t="s">
        <v>220</v>
      </c>
      <c r="D406" s="46">
        <v>0.5</v>
      </c>
    </row>
    <row r="407" spans="1:4">
      <c r="A407" s="37" t="s">
        <v>203</v>
      </c>
      <c r="B407" s="38" t="s">
        <v>221</v>
      </c>
      <c r="C407" s="39" t="s">
        <v>224</v>
      </c>
      <c r="D407" s="46">
        <v>0.5</v>
      </c>
    </row>
    <row r="408" spans="1:4">
      <c r="A408" s="37" t="s">
        <v>203</v>
      </c>
      <c r="B408" s="38" t="s">
        <v>221</v>
      </c>
      <c r="C408" s="39" t="s">
        <v>231</v>
      </c>
      <c r="D408" s="46">
        <v>0.5</v>
      </c>
    </row>
    <row r="409" spans="1:4">
      <c r="A409" s="37" t="s">
        <v>203</v>
      </c>
      <c r="B409" s="38" t="s">
        <v>221</v>
      </c>
      <c r="C409" s="39" t="s">
        <v>225</v>
      </c>
      <c r="D409" s="46">
        <v>0.5</v>
      </c>
    </row>
    <row r="410" spans="1:4">
      <c r="A410" s="37" t="s">
        <v>203</v>
      </c>
      <c r="B410" s="38" t="s">
        <v>221</v>
      </c>
      <c r="C410" s="39" t="s">
        <v>226</v>
      </c>
      <c r="D410" s="46">
        <v>0.5</v>
      </c>
    </row>
    <row r="411" spans="1:4">
      <c r="A411" s="37" t="s">
        <v>203</v>
      </c>
      <c r="B411" s="38" t="s">
        <v>221</v>
      </c>
      <c r="C411" s="39" t="s">
        <v>227</v>
      </c>
      <c r="D411" s="46">
        <v>0.5</v>
      </c>
    </row>
    <row r="412" spans="1:4">
      <c r="A412" s="37" t="s">
        <v>203</v>
      </c>
      <c r="B412" s="38" t="s">
        <v>221</v>
      </c>
      <c r="C412" s="39" t="s">
        <v>229</v>
      </c>
      <c r="D412" s="46">
        <v>0.5</v>
      </c>
    </row>
    <row r="413" spans="1:4">
      <c r="A413" s="37" t="s">
        <v>203</v>
      </c>
      <c r="B413" s="38" t="s">
        <v>221</v>
      </c>
      <c r="C413" s="39" t="s">
        <v>228</v>
      </c>
      <c r="D413" s="46">
        <v>0.5</v>
      </c>
    </row>
    <row r="414" spans="1:4">
      <c r="A414" s="37" t="s">
        <v>203</v>
      </c>
      <c r="B414" s="38" t="s">
        <v>221</v>
      </c>
      <c r="C414" s="39" t="s">
        <v>230</v>
      </c>
      <c r="D414" s="46">
        <v>0.5</v>
      </c>
    </row>
    <row r="415" spans="1:4" ht="16.5">
      <c r="A415" s="37" t="s">
        <v>203</v>
      </c>
      <c r="B415" s="38" t="s">
        <v>204</v>
      </c>
      <c r="C415" s="39" t="s">
        <v>263</v>
      </c>
      <c r="D415" s="46"/>
    </row>
    <row r="416" spans="1:4" ht="16.5">
      <c r="A416" s="37" t="s">
        <v>203</v>
      </c>
      <c r="B416" s="38" t="s">
        <v>247</v>
      </c>
      <c r="C416" s="39" t="s">
        <v>264</v>
      </c>
      <c r="D416" s="46">
        <v>0</v>
      </c>
    </row>
    <row r="417" spans="1:4" ht="16.5">
      <c r="A417" s="37" t="s">
        <v>203</v>
      </c>
      <c r="B417" s="38" t="s">
        <v>160</v>
      </c>
      <c r="C417" s="39" t="s">
        <v>267</v>
      </c>
      <c r="D417" s="46"/>
    </row>
    <row r="418" spans="1:4">
      <c r="A418" s="37" t="s">
        <v>203</v>
      </c>
      <c r="B418" s="38" t="s">
        <v>221</v>
      </c>
      <c r="C418" s="39" t="s">
        <v>266</v>
      </c>
      <c r="D418" s="46"/>
    </row>
    <row r="419" spans="1:4">
      <c r="A419" s="37" t="s">
        <v>203</v>
      </c>
      <c r="B419" s="38" t="s">
        <v>221</v>
      </c>
      <c r="C419" s="39" t="s">
        <v>265</v>
      </c>
      <c r="D419" s="46"/>
    </row>
    <row r="420" spans="1:4" ht="16.5">
      <c r="A420" s="37" t="s">
        <v>203</v>
      </c>
      <c r="B420" s="38" t="s">
        <v>271</v>
      </c>
      <c r="C420" s="39" t="s">
        <v>272</v>
      </c>
      <c r="D420" s="46"/>
    </row>
    <row r="421" spans="1:4" ht="16.5">
      <c r="A421" s="37" t="s">
        <v>203</v>
      </c>
      <c r="B421" s="38" t="s">
        <v>273</v>
      </c>
      <c r="C421" s="39" t="s">
        <v>274</v>
      </c>
      <c r="D421" s="46"/>
    </row>
    <row r="422" spans="1:4" ht="16.5">
      <c r="A422" s="37" t="s">
        <v>203</v>
      </c>
      <c r="B422" s="38" t="s">
        <v>277</v>
      </c>
      <c r="C422" s="39" t="s">
        <v>278</v>
      </c>
      <c r="D422" s="46"/>
    </row>
    <row r="423" spans="1:4">
      <c r="A423" s="37" t="s">
        <v>203</v>
      </c>
      <c r="B423" s="38" t="s">
        <v>281</v>
      </c>
      <c r="C423" s="39" t="s">
        <v>282</v>
      </c>
      <c r="D423" s="46"/>
    </row>
    <row r="424" spans="1:4">
      <c r="A424" s="37" t="s">
        <v>203</v>
      </c>
      <c r="B424" s="38" t="s">
        <v>286</v>
      </c>
      <c r="C424" s="39" t="s">
        <v>287</v>
      </c>
      <c r="D424" s="46">
        <v>0</v>
      </c>
    </row>
    <row r="425" spans="1:4" ht="16.5">
      <c r="A425" s="37" t="s">
        <v>203</v>
      </c>
      <c r="B425" s="38" t="s">
        <v>275</v>
      </c>
      <c r="C425" s="39" t="s">
        <v>276</v>
      </c>
      <c r="D425" s="46">
        <v>0</v>
      </c>
    </row>
    <row r="426" spans="1:4" ht="16.5">
      <c r="A426" s="37" t="s">
        <v>203</v>
      </c>
      <c r="B426" s="38" t="s">
        <v>279</v>
      </c>
      <c r="C426" s="39" t="s">
        <v>280</v>
      </c>
      <c r="D426" s="46">
        <v>0</v>
      </c>
    </row>
    <row r="427" spans="1:4">
      <c r="A427" s="37" t="s">
        <v>203</v>
      </c>
      <c r="B427" s="38" t="s">
        <v>283</v>
      </c>
      <c r="C427" s="39" t="s">
        <v>284</v>
      </c>
      <c r="D427" s="46">
        <v>0</v>
      </c>
    </row>
    <row r="428" spans="1:4">
      <c r="A428" s="37" t="s">
        <v>203</v>
      </c>
      <c r="B428" s="38" t="s">
        <v>279</v>
      </c>
      <c r="C428" s="39" t="s">
        <v>285</v>
      </c>
      <c r="D428" s="46">
        <v>0</v>
      </c>
    </row>
    <row r="429" spans="1:4" ht="16.5">
      <c r="A429" s="37" t="s">
        <v>203</v>
      </c>
      <c r="B429" s="38" t="s">
        <v>268</v>
      </c>
      <c r="C429" s="39" t="s">
        <v>269</v>
      </c>
      <c r="D429" s="46">
        <v>0</v>
      </c>
    </row>
    <row r="430" spans="1:4" ht="16.5">
      <c r="A430" s="37" t="s">
        <v>203</v>
      </c>
      <c r="B430" s="38" t="s">
        <v>268</v>
      </c>
      <c r="C430" s="39" t="s">
        <v>270</v>
      </c>
      <c r="D430" s="46">
        <v>0</v>
      </c>
    </row>
    <row r="431" spans="1:4">
      <c r="A431" s="37" t="s">
        <v>203</v>
      </c>
      <c r="B431" s="38" t="s">
        <v>256</v>
      </c>
      <c r="C431" s="39" t="s">
        <v>262</v>
      </c>
      <c r="D431" s="46">
        <v>0</v>
      </c>
    </row>
    <row r="432" spans="1:4">
      <c r="A432" s="37" t="s">
        <v>203</v>
      </c>
      <c r="B432" s="38" t="s">
        <v>108</v>
      </c>
      <c r="C432" s="39" t="s">
        <v>799</v>
      </c>
      <c r="D432" s="46">
        <v>0.4</v>
      </c>
    </row>
    <row r="433" spans="1:4">
      <c r="A433" s="37" t="s">
        <v>203</v>
      </c>
      <c r="B433" s="38" t="s">
        <v>160</v>
      </c>
      <c r="C433" s="39" t="s">
        <v>304</v>
      </c>
      <c r="D433" s="46">
        <v>0.4</v>
      </c>
    </row>
    <row r="434" spans="1:4">
      <c r="A434" s="37" t="s">
        <v>203</v>
      </c>
      <c r="B434" s="38" t="s">
        <v>108</v>
      </c>
      <c r="C434" s="39" t="s">
        <v>303</v>
      </c>
      <c r="D434" s="46">
        <v>0.4</v>
      </c>
    </row>
    <row r="435" spans="1:4">
      <c r="A435" s="37" t="s">
        <v>203</v>
      </c>
      <c r="B435" s="38" t="s">
        <v>247</v>
      </c>
      <c r="C435" s="39" t="s">
        <v>301</v>
      </c>
      <c r="D435" s="46">
        <v>0</v>
      </c>
    </row>
    <row r="436" spans="1:4">
      <c r="A436" s="37" t="s">
        <v>203</v>
      </c>
      <c r="B436" s="38" t="s">
        <v>247</v>
      </c>
      <c r="C436" s="39" t="s">
        <v>302</v>
      </c>
      <c r="D436" s="46">
        <v>0</v>
      </c>
    </row>
    <row r="437" spans="1:4">
      <c r="A437" s="37" t="s">
        <v>203</v>
      </c>
      <c r="B437" s="38" t="s">
        <v>160</v>
      </c>
      <c r="C437" s="39" t="s">
        <v>300</v>
      </c>
      <c r="D437" s="46">
        <v>0.4</v>
      </c>
    </row>
    <row r="438" spans="1:4">
      <c r="A438" s="37" t="s">
        <v>203</v>
      </c>
      <c r="B438" s="38" t="s">
        <v>110</v>
      </c>
      <c r="C438" s="39" t="s">
        <v>299</v>
      </c>
      <c r="D438" s="46">
        <v>0</v>
      </c>
    </row>
    <row r="439" spans="1:4">
      <c r="A439" s="37" t="s">
        <v>203</v>
      </c>
      <c r="B439" s="38" t="s">
        <v>110</v>
      </c>
      <c r="C439" s="39" t="s">
        <v>315</v>
      </c>
      <c r="D439" s="46">
        <v>0</v>
      </c>
    </row>
    <row r="440" spans="1:4">
      <c r="A440" s="37" t="s">
        <v>203</v>
      </c>
      <c r="B440" s="38" t="s">
        <v>92</v>
      </c>
      <c r="C440" s="39" t="s">
        <v>290</v>
      </c>
      <c r="D440" s="46"/>
    </row>
    <row r="441" spans="1:4">
      <c r="A441" s="37" t="s">
        <v>203</v>
      </c>
      <c r="B441" s="38" t="s">
        <v>92</v>
      </c>
      <c r="C441" s="39" t="s">
        <v>289</v>
      </c>
      <c r="D441" s="46"/>
    </row>
    <row r="442" spans="1:4">
      <c r="A442" s="37" t="s">
        <v>203</v>
      </c>
      <c r="B442" s="38" t="s">
        <v>92</v>
      </c>
      <c r="C442" s="39" t="s">
        <v>288</v>
      </c>
      <c r="D442" s="46"/>
    </row>
    <row r="443" spans="1:4">
      <c r="A443" s="37" t="s">
        <v>203</v>
      </c>
      <c r="B443" s="38" t="s">
        <v>204</v>
      </c>
      <c r="C443" s="39" t="s">
        <v>291</v>
      </c>
      <c r="D443" s="46"/>
    </row>
    <row r="444" spans="1:4">
      <c r="A444" s="37" t="s">
        <v>203</v>
      </c>
      <c r="B444" s="38" t="s">
        <v>247</v>
      </c>
      <c r="C444" s="39" t="s">
        <v>292</v>
      </c>
      <c r="D444" s="46">
        <v>0</v>
      </c>
    </row>
    <row r="445" spans="1:4">
      <c r="A445" s="37" t="s">
        <v>203</v>
      </c>
      <c r="B445" s="38" t="s">
        <v>247</v>
      </c>
      <c r="C445" s="39" t="s">
        <v>293</v>
      </c>
      <c r="D445" s="46">
        <v>0</v>
      </c>
    </row>
    <row r="446" spans="1:4">
      <c r="A446" s="37" t="s">
        <v>203</v>
      </c>
      <c r="B446" s="38" t="s">
        <v>108</v>
      </c>
      <c r="C446" s="39" t="s">
        <v>297</v>
      </c>
      <c r="D446" s="46"/>
    </row>
    <row r="447" spans="1:4">
      <c r="A447" s="37" t="s">
        <v>203</v>
      </c>
      <c r="B447" s="38" t="s">
        <v>160</v>
      </c>
      <c r="C447" s="39" t="s">
        <v>298</v>
      </c>
      <c r="D447" s="46"/>
    </row>
    <row r="448" spans="1:4">
      <c r="A448" s="37" t="s">
        <v>203</v>
      </c>
      <c r="B448" s="38" t="s">
        <v>221</v>
      </c>
      <c r="C448" s="39" t="s">
        <v>294</v>
      </c>
      <c r="D448" s="46"/>
    </row>
    <row r="449" spans="1:4">
      <c r="A449" s="37" t="s">
        <v>203</v>
      </c>
      <c r="B449" s="38" t="s">
        <v>221</v>
      </c>
      <c r="C449" s="39" t="s">
        <v>295</v>
      </c>
      <c r="D449" s="46"/>
    </row>
    <row r="450" spans="1:4">
      <c r="A450" s="37" t="s">
        <v>203</v>
      </c>
      <c r="B450" s="38" t="s">
        <v>221</v>
      </c>
      <c r="C450" s="39" t="s">
        <v>296</v>
      </c>
      <c r="D450" s="46"/>
    </row>
    <row r="451" spans="1:4">
      <c r="A451" s="37" t="s">
        <v>203</v>
      </c>
      <c r="B451" s="43" t="s">
        <v>92</v>
      </c>
      <c r="C451" s="43" t="s">
        <v>794</v>
      </c>
      <c r="D451" s="46">
        <v>0.5</v>
      </c>
    </row>
    <row r="452" spans="1:4">
      <c r="A452" s="37" t="s">
        <v>203</v>
      </c>
      <c r="B452" s="38" t="s">
        <v>92</v>
      </c>
      <c r="C452" s="39" t="s">
        <v>308</v>
      </c>
      <c r="D452" s="46">
        <v>0.5</v>
      </c>
    </row>
    <row r="453" spans="1:4">
      <c r="A453" s="37" t="s">
        <v>203</v>
      </c>
      <c r="B453" s="38" t="s">
        <v>92</v>
      </c>
      <c r="C453" s="39" t="s">
        <v>307</v>
      </c>
      <c r="D453" s="46">
        <v>0.5</v>
      </c>
    </row>
    <row r="454" spans="1:4">
      <c r="A454" s="37" t="s">
        <v>203</v>
      </c>
      <c r="B454" s="38" t="s">
        <v>204</v>
      </c>
      <c r="C454" s="39" t="s">
        <v>306</v>
      </c>
      <c r="D454" s="46">
        <v>0.5</v>
      </c>
    </row>
    <row r="455" spans="1:4">
      <c r="A455" s="37" t="s">
        <v>203</v>
      </c>
      <c r="B455" s="38" t="s">
        <v>247</v>
      </c>
      <c r="C455" s="39" t="s">
        <v>314</v>
      </c>
      <c r="D455" s="46"/>
    </row>
    <row r="456" spans="1:4">
      <c r="A456" s="37" t="s">
        <v>203</v>
      </c>
      <c r="B456" s="38" t="s">
        <v>204</v>
      </c>
      <c r="C456" s="39" t="s">
        <v>305</v>
      </c>
      <c r="D456" s="46">
        <v>0.5</v>
      </c>
    </row>
    <row r="457" spans="1:4">
      <c r="A457" s="37" t="s">
        <v>203</v>
      </c>
      <c r="B457" s="38" t="s">
        <v>247</v>
      </c>
      <c r="C457" s="39" t="s">
        <v>313</v>
      </c>
      <c r="D457" s="46"/>
    </row>
    <row r="458" spans="1:4">
      <c r="A458" s="37" t="s">
        <v>203</v>
      </c>
      <c r="B458" s="38" t="s">
        <v>108</v>
      </c>
      <c r="C458" s="39" t="s">
        <v>311</v>
      </c>
      <c r="D458" s="46">
        <v>0.5</v>
      </c>
    </row>
    <row r="459" spans="1:4">
      <c r="A459" s="37" t="s">
        <v>203</v>
      </c>
      <c r="B459" s="38" t="s">
        <v>108</v>
      </c>
      <c r="C459" s="39" t="s">
        <v>906</v>
      </c>
      <c r="D459" s="46">
        <v>0.5</v>
      </c>
    </row>
    <row r="460" spans="1:4">
      <c r="A460" s="37" t="s">
        <v>203</v>
      </c>
      <c r="B460" s="38" t="s">
        <v>160</v>
      </c>
      <c r="C460" s="39" t="s">
        <v>312</v>
      </c>
      <c r="D460" s="46">
        <v>0.5</v>
      </c>
    </row>
    <row r="461" spans="1:4">
      <c r="A461" s="37" t="s">
        <v>203</v>
      </c>
      <c r="B461" s="38" t="s">
        <v>221</v>
      </c>
      <c r="C461" s="39" t="s">
        <v>309</v>
      </c>
      <c r="D461" s="46">
        <v>0.5</v>
      </c>
    </row>
    <row r="462" spans="1:4">
      <c r="A462" s="37" t="s">
        <v>203</v>
      </c>
      <c r="B462" s="38" t="s">
        <v>221</v>
      </c>
      <c r="C462" s="39" t="s">
        <v>310</v>
      </c>
      <c r="D462" s="46">
        <v>0.5</v>
      </c>
    </row>
    <row r="463" spans="1:4">
      <c r="A463" s="37" t="s">
        <v>338</v>
      </c>
      <c r="B463" s="38" t="s">
        <v>407</v>
      </c>
      <c r="C463" s="39" t="s">
        <v>408</v>
      </c>
      <c r="D463" s="46"/>
    </row>
    <row r="464" spans="1:4">
      <c r="A464" s="37" t="s">
        <v>782</v>
      </c>
      <c r="B464" s="43" t="s">
        <v>783</v>
      </c>
      <c r="C464" s="42" t="s">
        <v>784</v>
      </c>
      <c r="D464" s="46">
        <v>0</v>
      </c>
    </row>
    <row r="465" spans="1:4">
      <c r="A465" s="37" t="s">
        <v>782</v>
      </c>
      <c r="B465" s="40" t="s">
        <v>785</v>
      </c>
      <c r="C465" s="41" t="s">
        <v>786</v>
      </c>
      <c r="D465" s="46">
        <v>0</v>
      </c>
    </row>
    <row r="466" spans="1:4">
      <c r="A466" s="37" t="s">
        <v>782</v>
      </c>
      <c r="B466" s="40" t="s">
        <v>787</v>
      </c>
      <c r="C466" s="41" t="s">
        <v>788</v>
      </c>
      <c r="D466" s="46">
        <v>0</v>
      </c>
    </row>
    <row r="467" spans="1:4">
      <c r="A467" s="37" t="s">
        <v>779</v>
      </c>
      <c r="B467" s="42" t="s">
        <v>780</v>
      </c>
      <c r="C467" s="42" t="s">
        <v>781</v>
      </c>
      <c r="D467" s="46">
        <v>0</v>
      </c>
    </row>
    <row r="468" spans="1:4">
      <c r="A468" s="37" t="s">
        <v>782</v>
      </c>
      <c r="B468" s="40" t="s">
        <v>791</v>
      </c>
      <c r="C468" s="41" t="s">
        <v>792</v>
      </c>
      <c r="D468" s="46">
        <v>0</v>
      </c>
    </row>
    <row r="469" spans="1:4">
      <c r="A469" s="37" t="s">
        <v>701</v>
      </c>
      <c r="B469" s="43" t="s">
        <v>704</v>
      </c>
      <c r="C469" s="42" t="s">
        <v>705</v>
      </c>
      <c r="D469" s="46"/>
    </row>
    <row r="470" spans="1:4">
      <c r="A470" s="37" t="s">
        <v>701</v>
      </c>
      <c r="B470" s="43" t="s">
        <v>702</v>
      </c>
      <c r="C470" s="42" t="s">
        <v>703</v>
      </c>
      <c r="D470" s="46"/>
    </row>
    <row r="471" spans="1:4">
      <c r="A471" s="37" t="s">
        <v>701</v>
      </c>
      <c r="B471" s="43" t="s">
        <v>708</v>
      </c>
      <c r="C471" s="42" t="s">
        <v>709</v>
      </c>
      <c r="D471" s="46"/>
    </row>
    <row r="472" spans="1:4">
      <c r="A472" s="37" t="s">
        <v>701</v>
      </c>
      <c r="B472" s="43" t="s">
        <v>706</v>
      </c>
      <c r="C472" s="42" t="s">
        <v>707</v>
      </c>
      <c r="D472" s="46"/>
    </row>
    <row r="473" spans="1:4">
      <c r="A473" s="37" t="s">
        <v>701</v>
      </c>
      <c r="B473" s="43" t="s">
        <v>712</v>
      </c>
      <c r="C473" s="42" t="s">
        <v>713</v>
      </c>
      <c r="D473" s="46"/>
    </row>
    <row r="474" spans="1:4">
      <c r="A474" s="37" t="s">
        <v>701</v>
      </c>
      <c r="B474" s="43" t="s">
        <v>710</v>
      </c>
      <c r="C474" s="42" t="s">
        <v>711</v>
      </c>
      <c r="D474" s="46"/>
    </row>
    <row r="475" spans="1:4">
      <c r="A475" s="37" t="s">
        <v>701</v>
      </c>
      <c r="B475" s="43" t="s">
        <v>716</v>
      </c>
      <c r="C475" s="42" t="s">
        <v>717</v>
      </c>
      <c r="D475" s="46"/>
    </row>
    <row r="476" spans="1:4">
      <c r="A476" s="37" t="s">
        <v>701</v>
      </c>
      <c r="B476" s="43" t="s">
        <v>714</v>
      </c>
      <c r="C476" s="42" t="s">
        <v>715</v>
      </c>
      <c r="D476" s="46"/>
    </row>
    <row r="477" spans="1:4">
      <c r="A477" s="37" t="s">
        <v>701</v>
      </c>
      <c r="B477" s="43" t="s">
        <v>720</v>
      </c>
      <c r="C477" s="42" t="s">
        <v>721</v>
      </c>
      <c r="D477" s="46"/>
    </row>
    <row r="478" spans="1:4">
      <c r="A478" s="37" t="s">
        <v>701</v>
      </c>
      <c r="B478" s="43" t="s">
        <v>718</v>
      </c>
      <c r="C478" s="42" t="s">
        <v>719</v>
      </c>
      <c r="D478" s="46"/>
    </row>
    <row r="479" spans="1:4">
      <c r="A479" s="37" t="s">
        <v>522</v>
      </c>
      <c r="B479" s="38" t="s">
        <v>92</v>
      </c>
      <c r="C479" s="38" t="s">
        <v>524</v>
      </c>
      <c r="D479" s="46"/>
    </row>
    <row r="480" spans="1:4">
      <c r="A480" s="37" t="s">
        <v>522</v>
      </c>
      <c r="B480" s="38" t="s">
        <v>204</v>
      </c>
      <c r="C480" s="38" t="s">
        <v>523</v>
      </c>
      <c r="D480" s="46"/>
    </row>
    <row r="481" spans="1:4">
      <c r="A481" s="37" t="s">
        <v>522</v>
      </c>
      <c r="B481" s="38" t="s">
        <v>108</v>
      </c>
      <c r="C481" s="38" t="s">
        <v>525</v>
      </c>
      <c r="D481" s="46"/>
    </row>
    <row r="482" spans="1:4">
      <c r="A482" s="37" t="s">
        <v>443</v>
      </c>
      <c r="B482" s="38" t="s">
        <v>204</v>
      </c>
      <c r="C482" s="39" t="s">
        <v>480</v>
      </c>
      <c r="D482" s="46"/>
    </row>
    <row r="483" spans="1:4">
      <c r="A483" s="37" t="s">
        <v>443</v>
      </c>
      <c r="B483" s="38" t="s">
        <v>108</v>
      </c>
      <c r="C483" s="39" t="s">
        <v>481</v>
      </c>
      <c r="D483" s="46"/>
    </row>
    <row r="484" spans="1:4">
      <c r="A484" s="37" t="s">
        <v>443</v>
      </c>
      <c r="B484" s="38" t="s">
        <v>332</v>
      </c>
      <c r="C484" s="38" t="s">
        <v>519</v>
      </c>
      <c r="D484" s="46"/>
    </row>
    <row r="485" spans="1:4">
      <c r="A485" s="37" t="s">
        <v>443</v>
      </c>
      <c r="B485" s="38" t="s">
        <v>520</v>
      </c>
      <c r="C485" s="38" t="s">
        <v>521</v>
      </c>
      <c r="D485" s="46"/>
    </row>
    <row r="486" spans="1:4">
      <c r="A486" s="37" t="s">
        <v>443</v>
      </c>
      <c r="B486" s="38" t="s">
        <v>511</v>
      </c>
      <c r="C486" s="38" t="s">
        <v>512</v>
      </c>
      <c r="D486" s="46"/>
    </row>
    <row r="487" spans="1:4">
      <c r="A487" s="37" t="s">
        <v>443</v>
      </c>
      <c r="B487" s="38" t="s">
        <v>509</v>
      </c>
      <c r="C487" s="38" t="s">
        <v>510</v>
      </c>
      <c r="D487" s="46"/>
    </row>
    <row r="488" spans="1:4">
      <c r="A488" s="37" t="s">
        <v>443</v>
      </c>
      <c r="B488" s="38" t="s">
        <v>513</v>
      </c>
      <c r="C488" s="38" t="s">
        <v>514</v>
      </c>
      <c r="D488" s="46"/>
    </row>
    <row r="489" spans="1:4">
      <c r="A489" s="37" t="s">
        <v>443</v>
      </c>
      <c r="B489" s="38" t="s">
        <v>515</v>
      </c>
      <c r="C489" s="38" t="s">
        <v>516</v>
      </c>
      <c r="D489" s="46"/>
    </row>
    <row r="490" spans="1:4">
      <c r="A490" s="37" t="s">
        <v>629</v>
      </c>
      <c r="B490" s="43" t="s">
        <v>640</v>
      </c>
      <c r="C490" s="43" t="s">
        <v>641</v>
      </c>
      <c r="D490" s="46"/>
    </row>
    <row r="491" spans="1:4">
      <c r="A491" s="37" t="s">
        <v>629</v>
      </c>
      <c r="B491" s="43" t="s">
        <v>640</v>
      </c>
      <c r="C491" s="43" t="s">
        <v>642</v>
      </c>
      <c r="D491" s="46"/>
    </row>
    <row r="492" spans="1:4">
      <c r="A492" s="37" t="s">
        <v>629</v>
      </c>
      <c r="B492" s="43" t="s">
        <v>630</v>
      </c>
      <c r="C492" s="42" t="s">
        <v>631</v>
      </c>
      <c r="D492" s="46">
        <v>0</v>
      </c>
    </row>
    <row r="493" spans="1:4">
      <c r="A493" s="37" t="s">
        <v>629</v>
      </c>
      <c r="B493" s="43" t="s">
        <v>632</v>
      </c>
      <c r="C493" s="43" t="s">
        <v>633</v>
      </c>
      <c r="D493" s="46">
        <v>0</v>
      </c>
    </row>
    <row r="494" spans="1:4">
      <c r="A494" s="37" t="s">
        <v>629</v>
      </c>
      <c r="B494" s="43" t="s">
        <v>333</v>
      </c>
      <c r="C494" s="43" t="s">
        <v>653</v>
      </c>
      <c r="D494" s="46"/>
    </row>
    <row r="495" spans="1:4">
      <c r="A495" s="37" t="s">
        <v>629</v>
      </c>
      <c r="B495" s="43" t="s">
        <v>650</v>
      </c>
      <c r="C495" s="43" t="s">
        <v>651</v>
      </c>
      <c r="D495" s="46"/>
    </row>
    <row r="496" spans="1:4">
      <c r="A496" s="37" t="s">
        <v>629</v>
      </c>
      <c r="B496" s="43" t="s">
        <v>654</v>
      </c>
      <c r="C496" s="43" t="s">
        <v>655</v>
      </c>
      <c r="D496" s="46"/>
    </row>
    <row r="497" spans="1:4">
      <c r="A497" s="37" t="s">
        <v>629</v>
      </c>
      <c r="B497" s="43" t="s">
        <v>247</v>
      </c>
      <c r="C497" s="43" t="s">
        <v>652</v>
      </c>
      <c r="D497" s="46"/>
    </row>
    <row r="498" spans="1:4">
      <c r="A498" s="37" t="s">
        <v>629</v>
      </c>
      <c r="B498" s="43" t="s">
        <v>656</v>
      </c>
      <c r="C498" s="43" t="s">
        <v>657</v>
      </c>
      <c r="D498" s="46"/>
    </row>
    <row r="499" spans="1:4">
      <c r="A499" s="37" t="s">
        <v>629</v>
      </c>
      <c r="B499" s="43" t="s">
        <v>634</v>
      </c>
      <c r="C499" s="43" t="s">
        <v>658</v>
      </c>
      <c r="D499" s="46"/>
    </row>
    <row r="500" spans="1:4">
      <c r="A500" s="37" t="s">
        <v>629</v>
      </c>
      <c r="B500" s="43" t="s">
        <v>634</v>
      </c>
      <c r="C500" s="43" t="s">
        <v>635</v>
      </c>
      <c r="D500" s="46">
        <v>0</v>
      </c>
    </row>
    <row r="501" spans="1:4">
      <c r="A501" s="37" t="s">
        <v>774</v>
      </c>
      <c r="B501" s="42" t="s">
        <v>775</v>
      </c>
      <c r="C501" s="42" t="s">
        <v>775</v>
      </c>
      <c r="D501" s="46">
        <v>0</v>
      </c>
    </row>
    <row r="502" spans="1:4">
      <c r="A502" s="37" t="s">
        <v>774</v>
      </c>
      <c r="B502" s="42" t="s">
        <v>776</v>
      </c>
      <c r="C502" s="42" t="s">
        <v>776</v>
      </c>
      <c r="D502" s="46">
        <v>0</v>
      </c>
    </row>
    <row r="503" spans="1:4">
      <c r="A503" s="37" t="s">
        <v>610</v>
      </c>
      <c r="B503" s="41" t="s">
        <v>619</v>
      </c>
      <c r="C503" s="40" t="s">
        <v>620</v>
      </c>
      <c r="D503" s="46"/>
    </row>
    <row r="504" spans="1:4">
      <c r="A504" s="37" t="s">
        <v>610</v>
      </c>
      <c r="B504" s="40" t="s">
        <v>621</v>
      </c>
      <c r="C504" s="40" t="s">
        <v>622</v>
      </c>
      <c r="D504" s="46"/>
    </row>
    <row r="505" spans="1:4">
      <c r="A505" s="37" t="s">
        <v>526</v>
      </c>
      <c r="B505" s="38" t="s">
        <v>527</v>
      </c>
      <c r="C505" s="39" t="s">
        <v>528</v>
      </c>
      <c r="D505" s="46">
        <v>0</v>
      </c>
    </row>
    <row r="506" spans="1:4" ht="16.5">
      <c r="A506" s="37" t="s">
        <v>526</v>
      </c>
      <c r="B506" s="38" t="s">
        <v>529</v>
      </c>
      <c r="C506" s="39" t="s">
        <v>530</v>
      </c>
      <c r="D506" s="46">
        <v>0</v>
      </c>
    </row>
    <row r="507" spans="1:4" ht="16.5">
      <c r="A507" s="37" t="s">
        <v>526</v>
      </c>
      <c r="B507" s="38" t="s">
        <v>535</v>
      </c>
      <c r="C507" s="39" t="s">
        <v>536</v>
      </c>
      <c r="D507" s="46">
        <v>0</v>
      </c>
    </row>
    <row r="508" spans="1:4">
      <c r="A508" s="37" t="s">
        <v>526</v>
      </c>
      <c r="B508" s="38" t="s">
        <v>539</v>
      </c>
      <c r="C508" s="39" t="s">
        <v>540</v>
      </c>
      <c r="D508" s="46">
        <v>0</v>
      </c>
    </row>
    <row r="509" spans="1:4" ht="16.5">
      <c r="A509" s="37" t="s">
        <v>526</v>
      </c>
      <c r="B509" s="38" t="s">
        <v>537</v>
      </c>
      <c r="C509" s="39" t="s">
        <v>538</v>
      </c>
      <c r="D509" s="46">
        <v>0</v>
      </c>
    </row>
    <row r="510" spans="1:4">
      <c r="A510" s="37" t="s">
        <v>526</v>
      </c>
      <c r="B510" s="38" t="s">
        <v>541</v>
      </c>
      <c r="C510" s="39" t="s">
        <v>542</v>
      </c>
      <c r="D510" s="46">
        <v>0</v>
      </c>
    </row>
    <row r="511" spans="1:4">
      <c r="A511" s="37" t="s">
        <v>526</v>
      </c>
      <c r="B511" s="38" t="s">
        <v>545</v>
      </c>
      <c r="C511" s="39" t="s">
        <v>546</v>
      </c>
      <c r="D511" s="46">
        <v>0</v>
      </c>
    </row>
    <row r="512" spans="1:4" ht="16.5">
      <c r="A512" s="37" t="s">
        <v>526</v>
      </c>
      <c r="B512" s="38" t="s">
        <v>531</v>
      </c>
      <c r="C512" s="39" t="s">
        <v>532</v>
      </c>
      <c r="D512" s="46">
        <v>0</v>
      </c>
    </row>
    <row r="513" spans="1:4" ht="16.5">
      <c r="A513" s="37" t="s">
        <v>526</v>
      </c>
      <c r="B513" s="38" t="s">
        <v>533</v>
      </c>
      <c r="C513" s="39" t="s">
        <v>534</v>
      </c>
      <c r="D513" s="46">
        <v>0</v>
      </c>
    </row>
    <row r="514" spans="1:4">
      <c r="A514" s="37" t="s">
        <v>526</v>
      </c>
      <c r="B514" s="38" t="s">
        <v>547</v>
      </c>
      <c r="C514" s="39" t="s">
        <v>548</v>
      </c>
      <c r="D514" s="46">
        <v>0</v>
      </c>
    </row>
    <row r="515" spans="1:4">
      <c r="A515" s="37" t="s">
        <v>526</v>
      </c>
      <c r="B515" s="38" t="s">
        <v>543</v>
      </c>
      <c r="C515" s="39" t="s">
        <v>544</v>
      </c>
      <c r="D515" s="46">
        <v>0</v>
      </c>
    </row>
    <row r="516" spans="1:4">
      <c r="A516" s="37" t="s">
        <v>526</v>
      </c>
      <c r="B516" s="38" t="s">
        <v>549</v>
      </c>
      <c r="C516" s="39" t="s">
        <v>550</v>
      </c>
      <c r="D516" s="46">
        <v>0</v>
      </c>
    </row>
    <row r="517" spans="1:4">
      <c r="A517" s="37" t="s">
        <v>526</v>
      </c>
      <c r="B517" s="38" t="s">
        <v>551</v>
      </c>
      <c r="C517" s="39" t="s">
        <v>552</v>
      </c>
      <c r="D517" s="46">
        <v>0</v>
      </c>
    </row>
    <row r="518" spans="1:4">
      <c r="A518" s="37" t="s">
        <v>526</v>
      </c>
      <c r="B518" s="38" t="s">
        <v>553</v>
      </c>
      <c r="C518" s="39" t="s">
        <v>554</v>
      </c>
      <c r="D518" s="46">
        <v>0</v>
      </c>
    </row>
    <row r="519" spans="1:4">
      <c r="A519" s="37" t="s">
        <v>526</v>
      </c>
      <c r="B519" s="38" t="s">
        <v>555</v>
      </c>
      <c r="C519" s="39" t="s">
        <v>556</v>
      </c>
      <c r="D519" s="46">
        <v>0</v>
      </c>
    </row>
    <row r="520" spans="1:4">
      <c r="A520" s="37" t="s">
        <v>526</v>
      </c>
      <c r="B520" s="38" t="s">
        <v>557</v>
      </c>
      <c r="C520" s="39" t="s">
        <v>558</v>
      </c>
      <c r="D520" s="46">
        <v>0</v>
      </c>
    </row>
    <row r="521" spans="1:4">
      <c r="A521" s="37" t="s">
        <v>526</v>
      </c>
      <c r="B521" s="38" t="s">
        <v>559</v>
      </c>
      <c r="C521" s="39" t="s">
        <v>560</v>
      </c>
      <c r="D521" s="46">
        <v>0</v>
      </c>
    </row>
    <row r="522" spans="1:4">
      <c r="A522" s="37" t="s">
        <v>526</v>
      </c>
      <c r="B522" s="38" t="s">
        <v>561</v>
      </c>
      <c r="C522" s="39" t="s">
        <v>562</v>
      </c>
      <c r="D522" s="46">
        <v>0</v>
      </c>
    </row>
    <row r="523" spans="1:4">
      <c r="A523" s="37" t="s">
        <v>526</v>
      </c>
      <c r="B523" s="38" t="s">
        <v>567</v>
      </c>
      <c r="C523" s="39" t="s">
        <v>568</v>
      </c>
      <c r="D523" s="46">
        <v>0</v>
      </c>
    </row>
    <row r="524" spans="1:4">
      <c r="A524" s="37" t="s">
        <v>526</v>
      </c>
      <c r="B524" s="38" t="s">
        <v>565</v>
      </c>
      <c r="C524" s="39" t="s">
        <v>566</v>
      </c>
      <c r="D524" s="46">
        <v>0</v>
      </c>
    </row>
    <row r="525" spans="1:4">
      <c r="A525" s="37" t="s">
        <v>526</v>
      </c>
      <c r="B525" s="38" t="s">
        <v>563</v>
      </c>
      <c r="C525" s="39" t="s">
        <v>564</v>
      </c>
      <c r="D525" s="46">
        <v>0</v>
      </c>
    </row>
    <row r="526" spans="1:4">
      <c r="A526" s="37" t="s">
        <v>678</v>
      </c>
      <c r="B526" s="43" t="s">
        <v>685</v>
      </c>
      <c r="C526" s="42" t="s">
        <v>686</v>
      </c>
      <c r="D526" s="46"/>
    </row>
    <row r="527" spans="1:4">
      <c r="A527" s="37" t="s">
        <v>678</v>
      </c>
      <c r="B527" s="43" t="s">
        <v>679</v>
      </c>
      <c r="C527" s="42" t="s">
        <v>680</v>
      </c>
      <c r="D527" s="46"/>
    </row>
    <row r="528" spans="1:4">
      <c r="A528" s="37" t="s">
        <v>678</v>
      </c>
      <c r="B528" s="43" t="s">
        <v>681</v>
      </c>
      <c r="C528" s="42" t="s">
        <v>682</v>
      </c>
      <c r="D528" s="46"/>
    </row>
    <row r="529" spans="1:4">
      <c r="A529" s="37" t="s">
        <v>678</v>
      </c>
      <c r="B529" s="43" t="s">
        <v>681</v>
      </c>
      <c r="C529" s="42" t="s">
        <v>683</v>
      </c>
      <c r="D529" s="46"/>
    </row>
    <row r="530" spans="1:4">
      <c r="A530" s="37" t="s">
        <v>678</v>
      </c>
      <c r="B530" s="43" t="s">
        <v>681</v>
      </c>
      <c r="C530" s="42" t="s">
        <v>684</v>
      </c>
      <c r="D530" s="46"/>
    </row>
    <row r="531" spans="1:4">
      <c r="A531" s="37" t="s">
        <v>678</v>
      </c>
      <c r="B531" s="43" t="s">
        <v>688</v>
      </c>
      <c r="C531" s="42" t="s">
        <v>689</v>
      </c>
      <c r="D531" s="46"/>
    </row>
    <row r="532" spans="1:4">
      <c r="A532" s="37" t="s">
        <v>678</v>
      </c>
      <c r="B532" s="43" t="s">
        <v>110</v>
      </c>
      <c r="C532" s="42" t="s">
        <v>687</v>
      </c>
      <c r="D532" s="46"/>
    </row>
    <row r="533" spans="1:4">
      <c r="A533" s="37" t="s">
        <v>749</v>
      </c>
      <c r="B533" s="43" t="s">
        <v>770</v>
      </c>
      <c r="C533" s="42" t="s">
        <v>771</v>
      </c>
      <c r="D533" s="46">
        <v>0</v>
      </c>
    </row>
    <row r="534" spans="1:4">
      <c r="A534" s="37" t="s">
        <v>749</v>
      </c>
      <c r="B534" s="43" t="s">
        <v>750</v>
      </c>
      <c r="C534" s="42" t="s">
        <v>751</v>
      </c>
      <c r="D534" s="46">
        <v>0</v>
      </c>
    </row>
    <row r="535" spans="1:4">
      <c r="A535" s="37" t="s">
        <v>749</v>
      </c>
      <c r="B535" s="43" t="s">
        <v>750</v>
      </c>
      <c r="C535" s="42" t="s">
        <v>758</v>
      </c>
      <c r="D535" s="46">
        <v>0</v>
      </c>
    </row>
    <row r="536" spans="1:4">
      <c r="A536" s="37" t="s">
        <v>749</v>
      </c>
      <c r="B536" s="43" t="s">
        <v>762</v>
      </c>
      <c r="C536" s="42" t="s">
        <v>763</v>
      </c>
      <c r="D536" s="46">
        <v>0</v>
      </c>
    </row>
    <row r="537" spans="1:4">
      <c r="A537" s="37" t="s">
        <v>749</v>
      </c>
      <c r="B537" s="43" t="s">
        <v>752</v>
      </c>
      <c r="C537" s="42" t="s">
        <v>753</v>
      </c>
      <c r="D537" s="46">
        <v>0</v>
      </c>
    </row>
    <row r="538" spans="1:4">
      <c r="A538" s="37" t="s">
        <v>749</v>
      </c>
      <c r="B538" s="43" t="s">
        <v>752</v>
      </c>
      <c r="C538" s="42" t="s">
        <v>759</v>
      </c>
      <c r="D538" s="46">
        <v>0</v>
      </c>
    </row>
    <row r="539" spans="1:4">
      <c r="A539" s="37" t="s">
        <v>749</v>
      </c>
      <c r="B539" s="43" t="s">
        <v>764</v>
      </c>
      <c r="C539" s="42" t="s">
        <v>765</v>
      </c>
      <c r="D539" s="46">
        <v>0</v>
      </c>
    </row>
    <row r="540" spans="1:4">
      <c r="A540" s="37" t="s">
        <v>749</v>
      </c>
      <c r="B540" s="43" t="s">
        <v>754</v>
      </c>
      <c r="C540" s="42" t="s">
        <v>755</v>
      </c>
      <c r="D540" s="46">
        <v>0</v>
      </c>
    </row>
    <row r="541" spans="1:4">
      <c r="A541" s="37" t="s">
        <v>749</v>
      </c>
      <c r="B541" s="43" t="s">
        <v>754</v>
      </c>
      <c r="C541" s="42" t="s">
        <v>760</v>
      </c>
      <c r="D541" s="46">
        <v>0</v>
      </c>
    </row>
    <row r="542" spans="1:4">
      <c r="A542" s="37" t="s">
        <v>749</v>
      </c>
      <c r="B542" s="43" t="s">
        <v>766</v>
      </c>
      <c r="C542" s="42" t="s">
        <v>767</v>
      </c>
      <c r="D542" s="46">
        <v>0</v>
      </c>
    </row>
    <row r="543" spans="1:4">
      <c r="A543" s="37" t="s">
        <v>749</v>
      </c>
      <c r="B543" s="43" t="s">
        <v>756</v>
      </c>
      <c r="C543" s="42" t="s">
        <v>757</v>
      </c>
      <c r="D543" s="46">
        <v>0</v>
      </c>
    </row>
    <row r="544" spans="1:4">
      <c r="A544" s="37" t="s">
        <v>749</v>
      </c>
      <c r="B544" s="43" t="s">
        <v>756</v>
      </c>
      <c r="C544" s="42" t="s">
        <v>761</v>
      </c>
      <c r="D544" s="46">
        <v>0</v>
      </c>
    </row>
    <row r="545" spans="1:4">
      <c r="A545" s="37" t="s">
        <v>749</v>
      </c>
      <c r="B545" s="43" t="s">
        <v>768</v>
      </c>
      <c r="C545" s="42" t="s">
        <v>769</v>
      </c>
      <c r="D545" s="46">
        <v>0</v>
      </c>
    </row>
    <row r="546" spans="1:4">
      <c r="A546" s="37" t="s">
        <v>749</v>
      </c>
      <c r="B546" s="43" t="s">
        <v>772</v>
      </c>
      <c r="C546" s="42" t="s">
        <v>773</v>
      </c>
      <c r="D546" s="46">
        <v>0</v>
      </c>
    </row>
    <row r="547" spans="1:4">
      <c r="A547" s="37" t="s">
        <v>595</v>
      </c>
      <c r="B547" s="42" t="s">
        <v>606</v>
      </c>
      <c r="C547" s="42" t="s">
        <v>607</v>
      </c>
      <c r="D547" s="46">
        <v>0</v>
      </c>
    </row>
    <row r="548" spans="1:4">
      <c r="A548" s="37" t="s">
        <v>595</v>
      </c>
      <c r="B548" s="42" t="s">
        <v>608</v>
      </c>
      <c r="C548" s="42" t="s">
        <v>609</v>
      </c>
      <c r="D548" s="46">
        <v>0</v>
      </c>
    </row>
    <row r="549" spans="1:4">
      <c r="A549" s="37" t="s">
        <v>595</v>
      </c>
      <c r="B549" s="42" t="s">
        <v>604</v>
      </c>
      <c r="C549" s="42" t="s">
        <v>605</v>
      </c>
      <c r="D549" s="46">
        <v>0</v>
      </c>
    </row>
    <row r="550" spans="1:4">
      <c r="A550" s="37" t="s">
        <v>595</v>
      </c>
      <c r="B550" s="40" t="s">
        <v>596</v>
      </c>
      <c r="C550" s="40" t="s">
        <v>597</v>
      </c>
      <c r="D550" s="46">
        <v>0</v>
      </c>
    </row>
    <row r="551" spans="1:4">
      <c r="A551" s="37" t="s">
        <v>595</v>
      </c>
      <c r="B551" s="40" t="s">
        <v>598</v>
      </c>
      <c r="C551" s="40" t="s">
        <v>599</v>
      </c>
      <c r="D551" s="46">
        <v>0</v>
      </c>
    </row>
    <row r="552" spans="1:4">
      <c r="A552" s="37" t="s">
        <v>659</v>
      </c>
      <c r="B552" s="43" t="s">
        <v>664</v>
      </c>
      <c r="C552" s="43" t="s">
        <v>664</v>
      </c>
      <c r="D552" s="46">
        <v>0</v>
      </c>
    </row>
  </sheetData>
  <autoFilter ref="A1:D552"/>
  <sortState ref="A2:D545">
    <sortCondition ref="C2:C545"/>
  </sortState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63"/>
  <sheetViews>
    <sheetView view="pageBreakPreview" zoomScale="85" zoomScaleSheetLayoutView="85" workbookViewId="0">
      <pane ySplit="2" topLeftCell="A3" activePane="bottomLeft" state="frozen"/>
      <selection pane="bottomLeft" activeCell="A4" sqref="A4"/>
    </sheetView>
  </sheetViews>
  <sheetFormatPr defaultRowHeight="16.5"/>
  <cols>
    <col min="1" max="1" width="7.625" customWidth="1"/>
    <col min="2" max="3" width="4.875" customWidth="1"/>
    <col min="4" max="4" width="8.125" customWidth="1"/>
    <col min="5" max="6" width="19" customWidth="1"/>
    <col min="7" max="8" width="7.875" customWidth="1"/>
    <col min="9" max="11" width="6.625" customWidth="1"/>
    <col min="12" max="12" width="7.875" customWidth="1"/>
    <col min="13" max="21" width="5.875" customWidth="1"/>
    <col min="22" max="22" width="9.875" customWidth="1"/>
    <col min="23" max="24" width="5.375" customWidth="1"/>
    <col min="25" max="25" width="20.875" customWidth="1"/>
    <col min="257" max="257" width="7.625" customWidth="1"/>
    <col min="258" max="259" width="4.875" customWidth="1"/>
    <col min="260" max="260" width="8.125" customWidth="1"/>
    <col min="261" max="262" width="19" customWidth="1"/>
    <col min="263" max="264" width="7.875" customWidth="1"/>
    <col min="265" max="267" width="6.625" customWidth="1"/>
    <col min="268" max="268" width="7.875" customWidth="1"/>
    <col min="269" max="277" width="5.875" customWidth="1"/>
    <col min="278" max="278" width="9.875" customWidth="1"/>
    <col min="279" max="280" width="5.375" customWidth="1"/>
    <col min="281" max="281" width="20.875" customWidth="1"/>
    <col min="513" max="513" width="7.625" customWidth="1"/>
    <col min="514" max="515" width="4.875" customWidth="1"/>
    <col min="516" max="516" width="8.125" customWidth="1"/>
    <col min="517" max="518" width="19" customWidth="1"/>
    <col min="519" max="520" width="7.875" customWidth="1"/>
    <col min="521" max="523" width="6.625" customWidth="1"/>
    <col min="524" max="524" width="7.875" customWidth="1"/>
    <col min="525" max="533" width="5.875" customWidth="1"/>
    <col min="534" max="534" width="9.875" customWidth="1"/>
    <col min="535" max="536" width="5.375" customWidth="1"/>
    <col min="537" max="537" width="20.875" customWidth="1"/>
    <col min="769" max="769" width="7.625" customWidth="1"/>
    <col min="770" max="771" width="4.875" customWidth="1"/>
    <col min="772" max="772" width="8.125" customWidth="1"/>
    <col min="773" max="774" width="19" customWidth="1"/>
    <col min="775" max="776" width="7.875" customWidth="1"/>
    <col min="777" max="779" width="6.625" customWidth="1"/>
    <col min="780" max="780" width="7.875" customWidth="1"/>
    <col min="781" max="789" width="5.875" customWidth="1"/>
    <col min="790" max="790" width="9.875" customWidth="1"/>
    <col min="791" max="792" width="5.375" customWidth="1"/>
    <col min="793" max="793" width="20.875" customWidth="1"/>
    <col min="1025" max="1025" width="7.625" customWidth="1"/>
    <col min="1026" max="1027" width="4.875" customWidth="1"/>
    <col min="1028" max="1028" width="8.125" customWidth="1"/>
    <col min="1029" max="1030" width="19" customWidth="1"/>
    <col min="1031" max="1032" width="7.875" customWidth="1"/>
    <col min="1033" max="1035" width="6.625" customWidth="1"/>
    <col min="1036" max="1036" width="7.875" customWidth="1"/>
    <col min="1037" max="1045" width="5.875" customWidth="1"/>
    <col min="1046" max="1046" width="9.875" customWidth="1"/>
    <col min="1047" max="1048" width="5.375" customWidth="1"/>
    <col min="1049" max="1049" width="20.875" customWidth="1"/>
    <col min="1281" max="1281" width="7.625" customWidth="1"/>
    <col min="1282" max="1283" width="4.875" customWidth="1"/>
    <col min="1284" max="1284" width="8.125" customWidth="1"/>
    <col min="1285" max="1286" width="19" customWidth="1"/>
    <col min="1287" max="1288" width="7.875" customWidth="1"/>
    <col min="1289" max="1291" width="6.625" customWidth="1"/>
    <col min="1292" max="1292" width="7.875" customWidth="1"/>
    <col min="1293" max="1301" width="5.875" customWidth="1"/>
    <col min="1302" max="1302" width="9.875" customWidth="1"/>
    <col min="1303" max="1304" width="5.375" customWidth="1"/>
    <col min="1305" max="1305" width="20.875" customWidth="1"/>
    <col min="1537" max="1537" width="7.625" customWidth="1"/>
    <col min="1538" max="1539" width="4.875" customWidth="1"/>
    <col min="1540" max="1540" width="8.125" customWidth="1"/>
    <col min="1541" max="1542" width="19" customWidth="1"/>
    <col min="1543" max="1544" width="7.875" customWidth="1"/>
    <col min="1545" max="1547" width="6.625" customWidth="1"/>
    <col min="1548" max="1548" width="7.875" customWidth="1"/>
    <col min="1549" max="1557" width="5.875" customWidth="1"/>
    <col min="1558" max="1558" width="9.875" customWidth="1"/>
    <col min="1559" max="1560" width="5.375" customWidth="1"/>
    <col min="1561" max="1561" width="20.875" customWidth="1"/>
    <col min="1793" max="1793" width="7.625" customWidth="1"/>
    <col min="1794" max="1795" width="4.875" customWidth="1"/>
    <col min="1796" max="1796" width="8.125" customWidth="1"/>
    <col min="1797" max="1798" width="19" customWidth="1"/>
    <col min="1799" max="1800" width="7.875" customWidth="1"/>
    <col min="1801" max="1803" width="6.625" customWidth="1"/>
    <col min="1804" max="1804" width="7.875" customWidth="1"/>
    <col min="1805" max="1813" width="5.875" customWidth="1"/>
    <col min="1814" max="1814" width="9.875" customWidth="1"/>
    <col min="1815" max="1816" width="5.375" customWidth="1"/>
    <col min="1817" max="1817" width="20.875" customWidth="1"/>
    <col min="2049" max="2049" width="7.625" customWidth="1"/>
    <col min="2050" max="2051" width="4.875" customWidth="1"/>
    <col min="2052" max="2052" width="8.125" customWidth="1"/>
    <col min="2053" max="2054" width="19" customWidth="1"/>
    <col min="2055" max="2056" width="7.875" customWidth="1"/>
    <col min="2057" max="2059" width="6.625" customWidth="1"/>
    <col min="2060" max="2060" width="7.875" customWidth="1"/>
    <col min="2061" max="2069" width="5.875" customWidth="1"/>
    <col min="2070" max="2070" width="9.875" customWidth="1"/>
    <col min="2071" max="2072" width="5.375" customWidth="1"/>
    <col min="2073" max="2073" width="20.875" customWidth="1"/>
    <col min="2305" max="2305" width="7.625" customWidth="1"/>
    <col min="2306" max="2307" width="4.875" customWidth="1"/>
    <col min="2308" max="2308" width="8.125" customWidth="1"/>
    <col min="2309" max="2310" width="19" customWidth="1"/>
    <col min="2311" max="2312" width="7.875" customWidth="1"/>
    <col min="2313" max="2315" width="6.625" customWidth="1"/>
    <col min="2316" max="2316" width="7.875" customWidth="1"/>
    <col min="2317" max="2325" width="5.875" customWidth="1"/>
    <col min="2326" max="2326" width="9.875" customWidth="1"/>
    <col min="2327" max="2328" width="5.375" customWidth="1"/>
    <col min="2329" max="2329" width="20.875" customWidth="1"/>
    <col min="2561" max="2561" width="7.625" customWidth="1"/>
    <col min="2562" max="2563" width="4.875" customWidth="1"/>
    <col min="2564" max="2564" width="8.125" customWidth="1"/>
    <col min="2565" max="2566" width="19" customWidth="1"/>
    <col min="2567" max="2568" width="7.875" customWidth="1"/>
    <col min="2569" max="2571" width="6.625" customWidth="1"/>
    <col min="2572" max="2572" width="7.875" customWidth="1"/>
    <col min="2573" max="2581" width="5.875" customWidth="1"/>
    <col min="2582" max="2582" width="9.875" customWidth="1"/>
    <col min="2583" max="2584" width="5.375" customWidth="1"/>
    <col min="2585" max="2585" width="20.875" customWidth="1"/>
    <col min="2817" max="2817" width="7.625" customWidth="1"/>
    <col min="2818" max="2819" width="4.875" customWidth="1"/>
    <col min="2820" max="2820" width="8.125" customWidth="1"/>
    <col min="2821" max="2822" width="19" customWidth="1"/>
    <col min="2823" max="2824" width="7.875" customWidth="1"/>
    <col min="2825" max="2827" width="6.625" customWidth="1"/>
    <col min="2828" max="2828" width="7.875" customWidth="1"/>
    <col min="2829" max="2837" width="5.875" customWidth="1"/>
    <col min="2838" max="2838" width="9.875" customWidth="1"/>
    <col min="2839" max="2840" width="5.375" customWidth="1"/>
    <col min="2841" max="2841" width="20.875" customWidth="1"/>
    <col min="3073" max="3073" width="7.625" customWidth="1"/>
    <col min="3074" max="3075" width="4.875" customWidth="1"/>
    <col min="3076" max="3076" width="8.125" customWidth="1"/>
    <col min="3077" max="3078" width="19" customWidth="1"/>
    <col min="3079" max="3080" width="7.875" customWidth="1"/>
    <col min="3081" max="3083" width="6.625" customWidth="1"/>
    <col min="3084" max="3084" width="7.875" customWidth="1"/>
    <col min="3085" max="3093" width="5.875" customWidth="1"/>
    <col min="3094" max="3094" width="9.875" customWidth="1"/>
    <col min="3095" max="3096" width="5.375" customWidth="1"/>
    <col min="3097" max="3097" width="20.875" customWidth="1"/>
    <col min="3329" max="3329" width="7.625" customWidth="1"/>
    <col min="3330" max="3331" width="4.875" customWidth="1"/>
    <col min="3332" max="3332" width="8.125" customWidth="1"/>
    <col min="3333" max="3334" width="19" customWidth="1"/>
    <col min="3335" max="3336" width="7.875" customWidth="1"/>
    <col min="3337" max="3339" width="6.625" customWidth="1"/>
    <col min="3340" max="3340" width="7.875" customWidth="1"/>
    <col min="3341" max="3349" width="5.875" customWidth="1"/>
    <col min="3350" max="3350" width="9.875" customWidth="1"/>
    <col min="3351" max="3352" width="5.375" customWidth="1"/>
    <col min="3353" max="3353" width="20.875" customWidth="1"/>
    <col min="3585" max="3585" width="7.625" customWidth="1"/>
    <col min="3586" max="3587" width="4.875" customWidth="1"/>
    <col min="3588" max="3588" width="8.125" customWidth="1"/>
    <col min="3589" max="3590" width="19" customWidth="1"/>
    <col min="3591" max="3592" width="7.875" customWidth="1"/>
    <col min="3593" max="3595" width="6.625" customWidth="1"/>
    <col min="3596" max="3596" width="7.875" customWidth="1"/>
    <col min="3597" max="3605" width="5.875" customWidth="1"/>
    <col min="3606" max="3606" width="9.875" customWidth="1"/>
    <col min="3607" max="3608" width="5.375" customWidth="1"/>
    <col min="3609" max="3609" width="20.875" customWidth="1"/>
    <col min="3841" max="3841" width="7.625" customWidth="1"/>
    <col min="3842" max="3843" width="4.875" customWidth="1"/>
    <col min="3844" max="3844" width="8.125" customWidth="1"/>
    <col min="3845" max="3846" width="19" customWidth="1"/>
    <col min="3847" max="3848" width="7.875" customWidth="1"/>
    <col min="3849" max="3851" width="6.625" customWidth="1"/>
    <col min="3852" max="3852" width="7.875" customWidth="1"/>
    <col min="3853" max="3861" width="5.875" customWidth="1"/>
    <col min="3862" max="3862" width="9.875" customWidth="1"/>
    <col min="3863" max="3864" width="5.375" customWidth="1"/>
    <col min="3865" max="3865" width="20.875" customWidth="1"/>
    <col min="4097" max="4097" width="7.625" customWidth="1"/>
    <col min="4098" max="4099" width="4.875" customWidth="1"/>
    <col min="4100" max="4100" width="8.125" customWidth="1"/>
    <col min="4101" max="4102" width="19" customWidth="1"/>
    <col min="4103" max="4104" width="7.875" customWidth="1"/>
    <col min="4105" max="4107" width="6.625" customWidth="1"/>
    <col min="4108" max="4108" width="7.875" customWidth="1"/>
    <col min="4109" max="4117" width="5.875" customWidth="1"/>
    <col min="4118" max="4118" width="9.875" customWidth="1"/>
    <col min="4119" max="4120" width="5.375" customWidth="1"/>
    <col min="4121" max="4121" width="20.875" customWidth="1"/>
    <col min="4353" max="4353" width="7.625" customWidth="1"/>
    <col min="4354" max="4355" width="4.875" customWidth="1"/>
    <col min="4356" max="4356" width="8.125" customWidth="1"/>
    <col min="4357" max="4358" width="19" customWidth="1"/>
    <col min="4359" max="4360" width="7.875" customWidth="1"/>
    <col min="4361" max="4363" width="6.625" customWidth="1"/>
    <col min="4364" max="4364" width="7.875" customWidth="1"/>
    <col min="4365" max="4373" width="5.875" customWidth="1"/>
    <col min="4374" max="4374" width="9.875" customWidth="1"/>
    <col min="4375" max="4376" width="5.375" customWidth="1"/>
    <col min="4377" max="4377" width="20.875" customWidth="1"/>
    <col min="4609" max="4609" width="7.625" customWidth="1"/>
    <col min="4610" max="4611" width="4.875" customWidth="1"/>
    <col min="4612" max="4612" width="8.125" customWidth="1"/>
    <col min="4613" max="4614" width="19" customWidth="1"/>
    <col min="4615" max="4616" width="7.875" customWidth="1"/>
    <col min="4617" max="4619" width="6.625" customWidth="1"/>
    <col min="4620" max="4620" width="7.875" customWidth="1"/>
    <col min="4621" max="4629" width="5.875" customWidth="1"/>
    <col min="4630" max="4630" width="9.875" customWidth="1"/>
    <col min="4631" max="4632" width="5.375" customWidth="1"/>
    <col min="4633" max="4633" width="20.875" customWidth="1"/>
    <col min="4865" max="4865" width="7.625" customWidth="1"/>
    <col min="4866" max="4867" width="4.875" customWidth="1"/>
    <col min="4868" max="4868" width="8.125" customWidth="1"/>
    <col min="4869" max="4870" width="19" customWidth="1"/>
    <col min="4871" max="4872" width="7.875" customWidth="1"/>
    <col min="4873" max="4875" width="6.625" customWidth="1"/>
    <col min="4876" max="4876" width="7.875" customWidth="1"/>
    <col min="4877" max="4885" width="5.875" customWidth="1"/>
    <col min="4886" max="4886" width="9.875" customWidth="1"/>
    <col min="4887" max="4888" width="5.375" customWidth="1"/>
    <col min="4889" max="4889" width="20.875" customWidth="1"/>
    <col min="5121" max="5121" width="7.625" customWidth="1"/>
    <col min="5122" max="5123" width="4.875" customWidth="1"/>
    <col min="5124" max="5124" width="8.125" customWidth="1"/>
    <col min="5125" max="5126" width="19" customWidth="1"/>
    <col min="5127" max="5128" width="7.875" customWidth="1"/>
    <col min="5129" max="5131" width="6.625" customWidth="1"/>
    <col min="5132" max="5132" width="7.875" customWidth="1"/>
    <col min="5133" max="5141" width="5.875" customWidth="1"/>
    <col min="5142" max="5142" width="9.875" customWidth="1"/>
    <col min="5143" max="5144" width="5.375" customWidth="1"/>
    <col min="5145" max="5145" width="20.875" customWidth="1"/>
    <col min="5377" max="5377" width="7.625" customWidth="1"/>
    <col min="5378" max="5379" width="4.875" customWidth="1"/>
    <col min="5380" max="5380" width="8.125" customWidth="1"/>
    <col min="5381" max="5382" width="19" customWidth="1"/>
    <col min="5383" max="5384" width="7.875" customWidth="1"/>
    <col min="5385" max="5387" width="6.625" customWidth="1"/>
    <col min="5388" max="5388" width="7.875" customWidth="1"/>
    <col min="5389" max="5397" width="5.875" customWidth="1"/>
    <col min="5398" max="5398" width="9.875" customWidth="1"/>
    <col min="5399" max="5400" width="5.375" customWidth="1"/>
    <col min="5401" max="5401" width="20.875" customWidth="1"/>
    <col min="5633" max="5633" width="7.625" customWidth="1"/>
    <col min="5634" max="5635" width="4.875" customWidth="1"/>
    <col min="5636" max="5636" width="8.125" customWidth="1"/>
    <col min="5637" max="5638" width="19" customWidth="1"/>
    <col min="5639" max="5640" width="7.875" customWidth="1"/>
    <col min="5641" max="5643" width="6.625" customWidth="1"/>
    <col min="5644" max="5644" width="7.875" customWidth="1"/>
    <col min="5645" max="5653" width="5.875" customWidth="1"/>
    <col min="5654" max="5654" width="9.875" customWidth="1"/>
    <col min="5655" max="5656" width="5.375" customWidth="1"/>
    <col min="5657" max="5657" width="20.875" customWidth="1"/>
    <col min="5889" max="5889" width="7.625" customWidth="1"/>
    <col min="5890" max="5891" width="4.875" customWidth="1"/>
    <col min="5892" max="5892" width="8.125" customWidth="1"/>
    <col min="5893" max="5894" width="19" customWidth="1"/>
    <col min="5895" max="5896" width="7.875" customWidth="1"/>
    <col min="5897" max="5899" width="6.625" customWidth="1"/>
    <col min="5900" max="5900" width="7.875" customWidth="1"/>
    <col min="5901" max="5909" width="5.875" customWidth="1"/>
    <col min="5910" max="5910" width="9.875" customWidth="1"/>
    <col min="5911" max="5912" width="5.375" customWidth="1"/>
    <col min="5913" max="5913" width="20.875" customWidth="1"/>
    <col min="6145" max="6145" width="7.625" customWidth="1"/>
    <col min="6146" max="6147" width="4.875" customWidth="1"/>
    <col min="6148" max="6148" width="8.125" customWidth="1"/>
    <col min="6149" max="6150" width="19" customWidth="1"/>
    <col min="6151" max="6152" width="7.875" customWidth="1"/>
    <col min="6153" max="6155" width="6.625" customWidth="1"/>
    <col min="6156" max="6156" width="7.875" customWidth="1"/>
    <col min="6157" max="6165" width="5.875" customWidth="1"/>
    <col min="6166" max="6166" width="9.875" customWidth="1"/>
    <col min="6167" max="6168" width="5.375" customWidth="1"/>
    <col min="6169" max="6169" width="20.875" customWidth="1"/>
    <col min="6401" max="6401" width="7.625" customWidth="1"/>
    <col min="6402" max="6403" width="4.875" customWidth="1"/>
    <col min="6404" max="6404" width="8.125" customWidth="1"/>
    <col min="6405" max="6406" width="19" customWidth="1"/>
    <col min="6407" max="6408" width="7.875" customWidth="1"/>
    <col min="6409" max="6411" width="6.625" customWidth="1"/>
    <col min="6412" max="6412" width="7.875" customWidth="1"/>
    <col min="6413" max="6421" width="5.875" customWidth="1"/>
    <col min="6422" max="6422" width="9.875" customWidth="1"/>
    <col min="6423" max="6424" width="5.375" customWidth="1"/>
    <col min="6425" max="6425" width="20.875" customWidth="1"/>
    <col min="6657" max="6657" width="7.625" customWidth="1"/>
    <col min="6658" max="6659" width="4.875" customWidth="1"/>
    <col min="6660" max="6660" width="8.125" customWidth="1"/>
    <col min="6661" max="6662" width="19" customWidth="1"/>
    <col min="6663" max="6664" width="7.875" customWidth="1"/>
    <col min="6665" max="6667" width="6.625" customWidth="1"/>
    <col min="6668" max="6668" width="7.875" customWidth="1"/>
    <col min="6669" max="6677" width="5.875" customWidth="1"/>
    <col min="6678" max="6678" width="9.875" customWidth="1"/>
    <col min="6679" max="6680" width="5.375" customWidth="1"/>
    <col min="6681" max="6681" width="20.875" customWidth="1"/>
    <col min="6913" max="6913" width="7.625" customWidth="1"/>
    <col min="6914" max="6915" width="4.875" customWidth="1"/>
    <col min="6916" max="6916" width="8.125" customWidth="1"/>
    <col min="6917" max="6918" width="19" customWidth="1"/>
    <col min="6919" max="6920" width="7.875" customWidth="1"/>
    <col min="6921" max="6923" width="6.625" customWidth="1"/>
    <col min="6924" max="6924" width="7.875" customWidth="1"/>
    <col min="6925" max="6933" width="5.875" customWidth="1"/>
    <col min="6934" max="6934" width="9.875" customWidth="1"/>
    <col min="6935" max="6936" width="5.375" customWidth="1"/>
    <col min="6937" max="6937" width="20.875" customWidth="1"/>
    <col min="7169" max="7169" width="7.625" customWidth="1"/>
    <col min="7170" max="7171" width="4.875" customWidth="1"/>
    <col min="7172" max="7172" width="8.125" customWidth="1"/>
    <col min="7173" max="7174" width="19" customWidth="1"/>
    <col min="7175" max="7176" width="7.875" customWidth="1"/>
    <col min="7177" max="7179" width="6.625" customWidth="1"/>
    <col min="7180" max="7180" width="7.875" customWidth="1"/>
    <col min="7181" max="7189" width="5.875" customWidth="1"/>
    <col min="7190" max="7190" width="9.875" customWidth="1"/>
    <col min="7191" max="7192" width="5.375" customWidth="1"/>
    <col min="7193" max="7193" width="20.875" customWidth="1"/>
    <col min="7425" max="7425" width="7.625" customWidth="1"/>
    <col min="7426" max="7427" width="4.875" customWidth="1"/>
    <col min="7428" max="7428" width="8.125" customWidth="1"/>
    <col min="7429" max="7430" width="19" customWidth="1"/>
    <col min="7431" max="7432" width="7.875" customWidth="1"/>
    <col min="7433" max="7435" width="6.625" customWidth="1"/>
    <col min="7436" max="7436" width="7.875" customWidth="1"/>
    <col min="7437" max="7445" width="5.875" customWidth="1"/>
    <col min="7446" max="7446" width="9.875" customWidth="1"/>
    <col min="7447" max="7448" width="5.375" customWidth="1"/>
    <col min="7449" max="7449" width="20.875" customWidth="1"/>
    <col min="7681" max="7681" width="7.625" customWidth="1"/>
    <col min="7682" max="7683" width="4.875" customWidth="1"/>
    <col min="7684" max="7684" width="8.125" customWidth="1"/>
    <col min="7685" max="7686" width="19" customWidth="1"/>
    <col min="7687" max="7688" width="7.875" customWidth="1"/>
    <col min="7689" max="7691" width="6.625" customWidth="1"/>
    <col min="7692" max="7692" width="7.875" customWidth="1"/>
    <col min="7693" max="7701" width="5.875" customWidth="1"/>
    <col min="7702" max="7702" width="9.875" customWidth="1"/>
    <col min="7703" max="7704" width="5.375" customWidth="1"/>
    <col min="7705" max="7705" width="20.875" customWidth="1"/>
    <col min="7937" max="7937" width="7.625" customWidth="1"/>
    <col min="7938" max="7939" width="4.875" customWidth="1"/>
    <col min="7940" max="7940" width="8.125" customWidth="1"/>
    <col min="7941" max="7942" width="19" customWidth="1"/>
    <col min="7943" max="7944" width="7.875" customWidth="1"/>
    <col min="7945" max="7947" width="6.625" customWidth="1"/>
    <col min="7948" max="7948" width="7.875" customWidth="1"/>
    <col min="7949" max="7957" width="5.875" customWidth="1"/>
    <col min="7958" max="7958" width="9.875" customWidth="1"/>
    <col min="7959" max="7960" width="5.375" customWidth="1"/>
    <col min="7961" max="7961" width="20.875" customWidth="1"/>
    <col min="8193" max="8193" width="7.625" customWidth="1"/>
    <col min="8194" max="8195" width="4.875" customWidth="1"/>
    <col min="8196" max="8196" width="8.125" customWidth="1"/>
    <col min="8197" max="8198" width="19" customWidth="1"/>
    <col min="8199" max="8200" width="7.875" customWidth="1"/>
    <col min="8201" max="8203" width="6.625" customWidth="1"/>
    <col min="8204" max="8204" width="7.875" customWidth="1"/>
    <col min="8205" max="8213" width="5.875" customWidth="1"/>
    <col min="8214" max="8214" width="9.875" customWidth="1"/>
    <col min="8215" max="8216" width="5.375" customWidth="1"/>
    <col min="8217" max="8217" width="20.875" customWidth="1"/>
    <col min="8449" max="8449" width="7.625" customWidth="1"/>
    <col min="8450" max="8451" width="4.875" customWidth="1"/>
    <col min="8452" max="8452" width="8.125" customWidth="1"/>
    <col min="8453" max="8454" width="19" customWidth="1"/>
    <col min="8455" max="8456" width="7.875" customWidth="1"/>
    <col min="8457" max="8459" width="6.625" customWidth="1"/>
    <col min="8460" max="8460" width="7.875" customWidth="1"/>
    <col min="8461" max="8469" width="5.875" customWidth="1"/>
    <col min="8470" max="8470" width="9.875" customWidth="1"/>
    <col min="8471" max="8472" width="5.375" customWidth="1"/>
    <col min="8473" max="8473" width="20.875" customWidth="1"/>
    <col min="8705" max="8705" width="7.625" customWidth="1"/>
    <col min="8706" max="8707" width="4.875" customWidth="1"/>
    <col min="8708" max="8708" width="8.125" customWidth="1"/>
    <col min="8709" max="8710" width="19" customWidth="1"/>
    <col min="8711" max="8712" width="7.875" customWidth="1"/>
    <col min="8713" max="8715" width="6.625" customWidth="1"/>
    <col min="8716" max="8716" width="7.875" customWidth="1"/>
    <col min="8717" max="8725" width="5.875" customWidth="1"/>
    <col min="8726" max="8726" width="9.875" customWidth="1"/>
    <col min="8727" max="8728" width="5.375" customWidth="1"/>
    <col min="8729" max="8729" width="20.875" customWidth="1"/>
    <col min="8961" max="8961" width="7.625" customWidth="1"/>
    <col min="8962" max="8963" width="4.875" customWidth="1"/>
    <col min="8964" max="8964" width="8.125" customWidth="1"/>
    <col min="8965" max="8966" width="19" customWidth="1"/>
    <col min="8967" max="8968" width="7.875" customWidth="1"/>
    <col min="8969" max="8971" width="6.625" customWidth="1"/>
    <col min="8972" max="8972" width="7.875" customWidth="1"/>
    <col min="8973" max="8981" width="5.875" customWidth="1"/>
    <col min="8982" max="8982" width="9.875" customWidth="1"/>
    <col min="8983" max="8984" width="5.375" customWidth="1"/>
    <col min="8985" max="8985" width="20.875" customWidth="1"/>
    <col min="9217" max="9217" width="7.625" customWidth="1"/>
    <col min="9218" max="9219" width="4.875" customWidth="1"/>
    <col min="9220" max="9220" width="8.125" customWidth="1"/>
    <col min="9221" max="9222" width="19" customWidth="1"/>
    <col min="9223" max="9224" width="7.875" customWidth="1"/>
    <col min="9225" max="9227" width="6.625" customWidth="1"/>
    <col min="9228" max="9228" width="7.875" customWidth="1"/>
    <col min="9229" max="9237" width="5.875" customWidth="1"/>
    <col min="9238" max="9238" width="9.875" customWidth="1"/>
    <col min="9239" max="9240" width="5.375" customWidth="1"/>
    <col min="9241" max="9241" width="20.875" customWidth="1"/>
    <col min="9473" max="9473" width="7.625" customWidth="1"/>
    <col min="9474" max="9475" width="4.875" customWidth="1"/>
    <col min="9476" max="9476" width="8.125" customWidth="1"/>
    <col min="9477" max="9478" width="19" customWidth="1"/>
    <col min="9479" max="9480" width="7.875" customWidth="1"/>
    <col min="9481" max="9483" width="6.625" customWidth="1"/>
    <col min="9484" max="9484" width="7.875" customWidth="1"/>
    <col min="9485" max="9493" width="5.875" customWidth="1"/>
    <col min="9494" max="9494" width="9.875" customWidth="1"/>
    <col min="9495" max="9496" width="5.375" customWidth="1"/>
    <col min="9497" max="9497" width="20.875" customWidth="1"/>
    <col min="9729" max="9729" width="7.625" customWidth="1"/>
    <col min="9730" max="9731" width="4.875" customWidth="1"/>
    <col min="9732" max="9732" width="8.125" customWidth="1"/>
    <col min="9733" max="9734" width="19" customWidth="1"/>
    <col min="9735" max="9736" width="7.875" customWidth="1"/>
    <col min="9737" max="9739" width="6.625" customWidth="1"/>
    <col min="9740" max="9740" width="7.875" customWidth="1"/>
    <col min="9741" max="9749" width="5.875" customWidth="1"/>
    <col min="9750" max="9750" width="9.875" customWidth="1"/>
    <col min="9751" max="9752" width="5.375" customWidth="1"/>
    <col min="9753" max="9753" width="20.875" customWidth="1"/>
    <col min="9985" max="9985" width="7.625" customWidth="1"/>
    <col min="9986" max="9987" width="4.875" customWidth="1"/>
    <col min="9988" max="9988" width="8.125" customWidth="1"/>
    <col min="9989" max="9990" width="19" customWidth="1"/>
    <col min="9991" max="9992" width="7.875" customWidth="1"/>
    <col min="9993" max="9995" width="6.625" customWidth="1"/>
    <col min="9996" max="9996" width="7.875" customWidth="1"/>
    <col min="9997" max="10005" width="5.875" customWidth="1"/>
    <col min="10006" max="10006" width="9.875" customWidth="1"/>
    <col min="10007" max="10008" width="5.375" customWidth="1"/>
    <col min="10009" max="10009" width="20.875" customWidth="1"/>
    <col min="10241" max="10241" width="7.625" customWidth="1"/>
    <col min="10242" max="10243" width="4.875" customWidth="1"/>
    <col min="10244" max="10244" width="8.125" customWidth="1"/>
    <col min="10245" max="10246" width="19" customWidth="1"/>
    <col min="10247" max="10248" width="7.875" customWidth="1"/>
    <col min="10249" max="10251" width="6.625" customWidth="1"/>
    <col min="10252" max="10252" width="7.875" customWidth="1"/>
    <col min="10253" max="10261" width="5.875" customWidth="1"/>
    <col min="10262" max="10262" width="9.875" customWidth="1"/>
    <col min="10263" max="10264" width="5.375" customWidth="1"/>
    <col min="10265" max="10265" width="20.875" customWidth="1"/>
    <col min="10497" max="10497" width="7.625" customWidth="1"/>
    <col min="10498" max="10499" width="4.875" customWidth="1"/>
    <col min="10500" max="10500" width="8.125" customWidth="1"/>
    <col min="10501" max="10502" width="19" customWidth="1"/>
    <col min="10503" max="10504" width="7.875" customWidth="1"/>
    <col min="10505" max="10507" width="6.625" customWidth="1"/>
    <col min="10508" max="10508" width="7.875" customWidth="1"/>
    <col min="10509" max="10517" width="5.875" customWidth="1"/>
    <col min="10518" max="10518" width="9.875" customWidth="1"/>
    <col min="10519" max="10520" width="5.375" customWidth="1"/>
    <col min="10521" max="10521" width="20.875" customWidth="1"/>
    <col min="10753" max="10753" width="7.625" customWidth="1"/>
    <col min="10754" max="10755" width="4.875" customWidth="1"/>
    <col min="10756" max="10756" width="8.125" customWidth="1"/>
    <col min="10757" max="10758" width="19" customWidth="1"/>
    <col min="10759" max="10760" width="7.875" customWidth="1"/>
    <col min="10761" max="10763" width="6.625" customWidth="1"/>
    <col min="10764" max="10764" width="7.875" customWidth="1"/>
    <col min="10765" max="10773" width="5.875" customWidth="1"/>
    <col min="10774" max="10774" width="9.875" customWidth="1"/>
    <col min="10775" max="10776" width="5.375" customWidth="1"/>
    <col min="10777" max="10777" width="20.875" customWidth="1"/>
    <col min="11009" max="11009" width="7.625" customWidth="1"/>
    <col min="11010" max="11011" width="4.875" customWidth="1"/>
    <col min="11012" max="11012" width="8.125" customWidth="1"/>
    <col min="11013" max="11014" width="19" customWidth="1"/>
    <col min="11015" max="11016" width="7.875" customWidth="1"/>
    <col min="11017" max="11019" width="6.625" customWidth="1"/>
    <col min="11020" max="11020" width="7.875" customWidth="1"/>
    <col min="11021" max="11029" width="5.875" customWidth="1"/>
    <col min="11030" max="11030" width="9.875" customWidth="1"/>
    <col min="11031" max="11032" width="5.375" customWidth="1"/>
    <col min="11033" max="11033" width="20.875" customWidth="1"/>
    <col min="11265" max="11265" width="7.625" customWidth="1"/>
    <col min="11266" max="11267" width="4.875" customWidth="1"/>
    <col min="11268" max="11268" width="8.125" customWidth="1"/>
    <col min="11269" max="11270" width="19" customWidth="1"/>
    <col min="11271" max="11272" width="7.875" customWidth="1"/>
    <col min="11273" max="11275" width="6.625" customWidth="1"/>
    <col min="11276" max="11276" width="7.875" customWidth="1"/>
    <col min="11277" max="11285" width="5.875" customWidth="1"/>
    <col min="11286" max="11286" width="9.875" customWidth="1"/>
    <col min="11287" max="11288" width="5.375" customWidth="1"/>
    <col min="11289" max="11289" width="20.875" customWidth="1"/>
    <col min="11521" max="11521" width="7.625" customWidth="1"/>
    <col min="11522" max="11523" width="4.875" customWidth="1"/>
    <col min="11524" max="11524" width="8.125" customWidth="1"/>
    <col min="11525" max="11526" width="19" customWidth="1"/>
    <col min="11527" max="11528" width="7.875" customWidth="1"/>
    <col min="11529" max="11531" width="6.625" customWidth="1"/>
    <col min="11532" max="11532" width="7.875" customWidth="1"/>
    <col min="11533" max="11541" width="5.875" customWidth="1"/>
    <col min="11542" max="11542" width="9.875" customWidth="1"/>
    <col min="11543" max="11544" width="5.375" customWidth="1"/>
    <col min="11545" max="11545" width="20.875" customWidth="1"/>
    <col min="11777" max="11777" width="7.625" customWidth="1"/>
    <col min="11778" max="11779" width="4.875" customWidth="1"/>
    <col min="11780" max="11780" width="8.125" customWidth="1"/>
    <col min="11781" max="11782" width="19" customWidth="1"/>
    <col min="11783" max="11784" width="7.875" customWidth="1"/>
    <col min="11785" max="11787" width="6.625" customWidth="1"/>
    <col min="11788" max="11788" width="7.875" customWidth="1"/>
    <col min="11789" max="11797" width="5.875" customWidth="1"/>
    <col min="11798" max="11798" width="9.875" customWidth="1"/>
    <col min="11799" max="11800" width="5.375" customWidth="1"/>
    <col min="11801" max="11801" width="20.875" customWidth="1"/>
    <col min="12033" max="12033" width="7.625" customWidth="1"/>
    <col min="12034" max="12035" width="4.875" customWidth="1"/>
    <col min="12036" max="12036" width="8.125" customWidth="1"/>
    <col min="12037" max="12038" width="19" customWidth="1"/>
    <col min="12039" max="12040" width="7.875" customWidth="1"/>
    <col min="12041" max="12043" width="6.625" customWidth="1"/>
    <col min="12044" max="12044" width="7.875" customWidth="1"/>
    <col min="12045" max="12053" width="5.875" customWidth="1"/>
    <col min="12054" max="12054" width="9.875" customWidth="1"/>
    <col min="12055" max="12056" width="5.375" customWidth="1"/>
    <col min="12057" max="12057" width="20.875" customWidth="1"/>
    <col min="12289" max="12289" width="7.625" customWidth="1"/>
    <col min="12290" max="12291" width="4.875" customWidth="1"/>
    <col min="12292" max="12292" width="8.125" customWidth="1"/>
    <col min="12293" max="12294" width="19" customWidth="1"/>
    <col min="12295" max="12296" width="7.875" customWidth="1"/>
    <col min="12297" max="12299" width="6.625" customWidth="1"/>
    <col min="12300" max="12300" width="7.875" customWidth="1"/>
    <col min="12301" max="12309" width="5.875" customWidth="1"/>
    <col min="12310" max="12310" width="9.875" customWidth="1"/>
    <col min="12311" max="12312" width="5.375" customWidth="1"/>
    <col min="12313" max="12313" width="20.875" customWidth="1"/>
    <col min="12545" max="12545" width="7.625" customWidth="1"/>
    <col min="12546" max="12547" width="4.875" customWidth="1"/>
    <col min="12548" max="12548" width="8.125" customWidth="1"/>
    <col min="12549" max="12550" width="19" customWidth="1"/>
    <col min="12551" max="12552" width="7.875" customWidth="1"/>
    <col min="12553" max="12555" width="6.625" customWidth="1"/>
    <col min="12556" max="12556" width="7.875" customWidth="1"/>
    <col min="12557" max="12565" width="5.875" customWidth="1"/>
    <col min="12566" max="12566" width="9.875" customWidth="1"/>
    <col min="12567" max="12568" width="5.375" customWidth="1"/>
    <col min="12569" max="12569" width="20.875" customWidth="1"/>
    <col min="12801" max="12801" width="7.625" customWidth="1"/>
    <col min="12802" max="12803" width="4.875" customWidth="1"/>
    <col min="12804" max="12804" width="8.125" customWidth="1"/>
    <col min="12805" max="12806" width="19" customWidth="1"/>
    <col min="12807" max="12808" width="7.875" customWidth="1"/>
    <col min="12809" max="12811" width="6.625" customWidth="1"/>
    <col min="12812" max="12812" width="7.875" customWidth="1"/>
    <col min="12813" max="12821" width="5.875" customWidth="1"/>
    <col min="12822" max="12822" width="9.875" customWidth="1"/>
    <col min="12823" max="12824" width="5.375" customWidth="1"/>
    <col min="12825" max="12825" width="20.875" customWidth="1"/>
    <col min="13057" max="13057" width="7.625" customWidth="1"/>
    <col min="13058" max="13059" width="4.875" customWidth="1"/>
    <col min="13060" max="13060" width="8.125" customWidth="1"/>
    <col min="13061" max="13062" width="19" customWidth="1"/>
    <col min="13063" max="13064" width="7.875" customWidth="1"/>
    <col min="13065" max="13067" width="6.625" customWidth="1"/>
    <col min="13068" max="13068" width="7.875" customWidth="1"/>
    <col min="13069" max="13077" width="5.875" customWidth="1"/>
    <col min="13078" max="13078" width="9.875" customWidth="1"/>
    <col min="13079" max="13080" width="5.375" customWidth="1"/>
    <col min="13081" max="13081" width="20.875" customWidth="1"/>
    <col min="13313" max="13313" width="7.625" customWidth="1"/>
    <col min="13314" max="13315" width="4.875" customWidth="1"/>
    <col min="13316" max="13316" width="8.125" customWidth="1"/>
    <col min="13317" max="13318" width="19" customWidth="1"/>
    <col min="13319" max="13320" width="7.875" customWidth="1"/>
    <col min="13321" max="13323" width="6.625" customWidth="1"/>
    <col min="13324" max="13324" width="7.875" customWidth="1"/>
    <col min="13325" max="13333" width="5.875" customWidth="1"/>
    <col min="13334" max="13334" width="9.875" customWidth="1"/>
    <col min="13335" max="13336" width="5.375" customWidth="1"/>
    <col min="13337" max="13337" width="20.875" customWidth="1"/>
    <col min="13569" max="13569" width="7.625" customWidth="1"/>
    <col min="13570" max="13571" width="4.875" customWidth="1"/>
    <col min="13572" max="13572" width="8.125" customWidth="1"/>
    <col min="13573" max="13574" width="19" customWidth="1"/>
    <col min="13575" max="13576" width="7.875" customWidth="1"/>
    <col min="13577" max="13579" width="6.625" customWidth="1"/>
    <col min="13580" max="13580" width="7.875" customWidth="1"/>
    <col min="13581" max="13589" width="5.875" customWidth="1"/>
    <col min="13590" max="13590" width="9.875" customWidth="1"/>
    <col min="13591" max="13592" width="5.375" customWidth="1"/>
    <col min="13593" max="13593" width="20.875" customWidth="1"/>
    <col min="13825" max="13825" width="7.625" customWidth="1"/>
    <col min="13826" max="13827" width="4.875" customWidth="1"/>
    <col min="13828" max="13828" width="8.125" customWidth="1"/>
    <col min="13829" max="13830" width="19" customWidth="1"/>
    <col min="13831" max="13832" width="7.875" customWidth="1"/>
    <col min="13833" max="13835" width="6.625" customWidth="1"/>
    <col min="13836" max="13836" width="7.875" customWidth="1"/>
    <col min="13837" max="13845" width="5.875" customWidth="1"/>
    <col min="13846" max="13846" width="9.875" customWidth="1"/>
    <col min="13847" max="13848" width="5.375" customWidth="1"/>
    <col min="13849" max="13849" width="20.875" customWidth="1"/>
    <col min="14081" max="14081" width="7.625" customWidth="1"/>
    <col min="14082" max="14083" width="4.875" customWidth="1"/>
    <col min="14084" max="14084" width="8.125" customWidth="1"/>
    <col min="14085" max="14086" width="19" customWidth="1"/>
    <col min="14087" max="14088" width="7.875" customWidth="1"/>
    <col min="14089" max="14091" width="6.625" customWidth="1"/>
    <col min="14092" max="14092" width="7.875" customWidth="1"/>
    <col min="14093" max="14101" width="5.875" customWidth="1"/>
    <col min="14102" max="14102" width="9.875" customWidth="1"/>
    <col min="14103" max="14104" width="5.375" customWidth="1"/>
    <col min="14105" max="14105" width="20.875" customWidth="1"/>
    <col min="14337" max="14337" width="7.625" customWidth="1"/>
    <col min="14338" max="14339" width="4.875" customWidth="1"/>
    <col min="14340" max="14340" width="8.125" customWidth="1"/>
    <col min="14341" max="14342" width="19" customWidth="1"/>
    <col min="14343" max="14344" width="7.875" customWidth="1"/>
    <col min="14345" max="14347" width="6.625" customWidth="1"/>
    <col min="14348" max="14348" width="7.875" customWidth="1"/>
    <col min="14349" max="14357" width="5.875" customWidth="1"/>
    <col min="14358" max="14358" width="9.875" customWidth="1"/>
    <col min="14359" max="14360" width="5.375" customWidth="1"/>
    <col min="14361" max="14361" width="20.875" customWidth="1"/>
    <col min="14593" max="14593" width="7.625" customWidth="1"/>
    <col min="14594" max="14595" width="4.875" customWidth="1"/>
    <col min="14596" max="14596" width="8.125" customWidth="1"/>
    <col min="14597" max="14598" width="19" customWidth="1"/>
    <col min="14599" max="14600" width="7.875" customWidth="1"/>
    <col min="14601" max="14603" width="6.625" customWidth="1"/>
    <col min="14604" max="14604" width="7.875" customWidth="1"/>
    <col min="14605" max="14613" width="5.875" customWidth="1"/>
    <col min="14614" max="14614" width="9.875" customWidth="1"/>
    <col min="14615" max="14616" width="5.375" customWidth="1"/>
    <col min="14617" max="14617" width="20.875" customWidth="1"/>
    <col min="14849" max="14849" width="7.625" customWidth="1"/>
    <col min="14850" max="14851" width="4.875" customWidth="1"/>
    <col min="14852" max="14852" width="8.125" customWidth="1"/>
    <col min="14853" max="14854" width="19" customWidth="1"/>
    <col min="14855" max="14856" width="7.875" customWidth="1"/>
    <col min="14857" max="14859" width="6.625" customWidth="1"/>
    <col min="14860" max="14860" width="7.875" customWidth="1"/>
    <col min="14861" max="14869" width="5.875" customWidth="1"/>
    <col min="14870" max="14870" width="9.875" customWidth="1"/>
    <col min="14871" max="14872" width="5.375" customWidth="1"/>
    <col min="14873" max="14873" width="20.875" customWidth="1"/>
    <col min="15105" max="15105" width="7.625" customWidth="1"/>
    <col min="15106" max="15107" width="4.875" customWidth="1"/>
    <col min="15108" max="15108" width="8.125" customWidth="1"/>
    <col min="15109" max="15110" width="19" customWidth="1"/>
    <col min="15111" max="15112" width="7.875" customWidth="1"/>
    <col min="15113" max="15115" width="6.625" customWidth="1"/>
    <col min="15116" max="15116" width="7.875" customWidth="1"/>
    <col min="15117" max="15125" width="5.875" customWidth="1"/>
    <col min="15126" max="15126" width="9.875" customWidth="1"/>
    <col min="15127" max="15128" width="5.375" customWidth="1"/>
    <col min="15129" max="15129" width="20.875" customWidth="1"/>
    <col min="15361" max="15361" width="7.625" customWidth="1"/>
    <col min="15362" max="15363" width="4.875" customWidth="1"/>
    <col min="15364" max="15364" width="8.125" customWidth="1"/>
    <col min="15365" max="15366" width="19" customWidth="1"/>
    <col min="15367" max="15368" width="7.875" customWidth="1"/>
    <col min="15369" max="15371" width="6.625" customWidth="1"/>
    <col min="15372" max="15372" width="7.875" customWidth="1"/>
    <col min="15373" max="15381" width="5.875" customWidth="1"/>
    <col min="15382" max="15382" width="9.875" customWidth="1"/>
    <col min="15383" max="15384" width="5.375" customWidth="1"/>
    <col min="15385" max="15385" width="20.875" customWidth="1"/>
    <col min="15617" max="15617" width="7.625" customWidth="1"/>
    <col min="15618" max="15619" width="4.875" customWidth="1"/>
    <col min="15620" max="15620" width="8.125" customWidth="1"/>
    <col min="15621" max="15622" width="19" customWidth="1"/>
    <col min="15623" max="15624" width="7.875" customWidth="1"/>
    <col min="15625" max="15627" width="6.625" customWidth="1"/>
    <col min="15628" max="15628" width="7.875" customWidth="1"/>
    <col min="15629" max="15637" width="5.875" customWidth="1"/>
    <col min="15638" max="15638" width="9.875" customWidth="1"/>
    <col min="15639" max="15640" width="5.375" customWidth="1"/>
    <col min="15641" max="15641" width="20.875" customWidth="1"/>
    <col min="15873" max="15873" width="7.625" customWidth="1"/>
    <col min="15874" max="15875" width="4.875" customWidth="1"/>
    <col min="15876" max="15876" width="8.125" customWidth="1"/>
    <col min="15877" max="15878" width="19" customWidth="1"/>
    <col min="15879" max="15880" width="7.875" customWidth="1"/>
    <col min="15881" max="15883" width="6.625" customWidth="1"/>
    <col min="15884" max="15884" width="7.875" customWidth="1"/>
    <col min="15885" max="15893" width="5.875" customWidth="1"/>
    <col min="15894" max="15894" width="9.875" customWidth="1"/>
    <col min="15895" max="15896" width="5.375" customWidth="1"/>
    <col min="15897" max="15897" width="20.875" customWidth="1"/>
    <col min="16129" max="16129" width="7.625" customWidth="1"/>
    <col min="16130" max="16131" width="4.875" customWidth="1"/>
    <col min="16132" max="16132" width="8.125" customWidth="1"/>
    <col min="16133" max="16134" width="19" customWidth="1"/>
    <col min="16135" max="16136" width="7.875" customWidth="1"/>
    <col min="16137" max="16139" width="6.625" customWidth="1"/>
    <col min="16140" max="16140" width="7.875" customWidth="1"/>
    <col min="16141" max="16149" width="5.875" customWidth="1"/>
    <col min="16150" max="16150" width="9.875" customWidth="1"/>
    <col min="16151" max="16152" width="5.375" customWidth="1"/>
    <col min="16153" max="16153" width="20.875" customWidth="1"/>
  </cols>
  <sheetData>
    <row r="1" spans="1:28" s="6" customFormat="1" ht="33" customHeight="1" thickTop="1">
      <c r="A1" s="105">
        <v>4</v>
      </c>
      <c r="B1" s="106"/>
      <c r="C1" s="106"/>
      <c r="D1" s="106"/>
      <c r="E1" s="106"/>
      <c r="F1" s="107" t="s">
        <v>800</v>
      </c>
      <c r="G1" s="107"/>
      <c r="H1" s="108"/>
      <c r="I1" s="4"/>
      <c r="J1" s="111" t="s">
        <v>0</v>
      </c>
      <c r="K1" s="111"/>
      <c r="L1" s="5"/>
      <c r="M1" s="111" t="s">
        <v>1</v>
      </c>
      <c r="N1" s="111"/>
      <c r="O1" s="111"/>
      <c r="P1" s="111"/>
      <c r="Q1" s="111"/>
      <c r="R1" s="111"/>
      <c r="S1" s="111"/>
      <c r="T1" s="111"/>
      <c r="U1" s="111"/>
      <c r="V1" s="112" t="s">
        <v>2</v>
      </c>
      <c r="W1" s="113"/>
      <c r="X1" s="114"/>
      <c r="Y1" s="115" t="s">
        <v>3</v>
      </c>
      <c r="Z1" s="117" t="s">
        <v>4</v>
      </c>
      <c r="AA1" s="109" t="s">
        <v>5</v>
      </c>
    </row>
    <row r="2" spans="1:28" s="6" customFormat="1" ht="45" customHeight="1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0</v>
      </c>
      <c r="J2" s="8" t="s">
        <v>14</v>
      </c>
      <c r="K2" s="8" t="s">
        <v>15</v>
      </c>
      <c r="L2" s="9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24</v>
      </c>
      <c r="U2" s="8" t="s">
        <v>25</v>
      </c>
      <c r="V2" s="8" t="s">
        <v>26</v>
      </c>
      <c r="W2" s="8" t="s">
        <v>27</v>
      </c>
      <c r="X2" s="8" t="s">
        <v>28</v>
      </c>
      <c r="Y2" s="116"/>
      <c r="Z2" s="118"/>
      <c r="AA2" s="110"/>
      <c r="AB2" s="6">
        <f>ROW()</f>
        <v>2</v>
      </c>
    </row>
    <row r="3" spans="1:28" s="6" customFormat="1" ht="25.5" customHeight="1">
      <c r="A3" s="10">
        <f>ROW()-$AB$2</f>
        <v>1</v>
      </c>
      <c r="B3" s="49">
        <v>4</v>
      </c>
      <c r="C3" s="10">
        <v>6</v>
      </c>
      <c r="D3" s="49" t="s">
        <v>913</v>
      </c>
      <c r="E3" s="49" t="s">
        <v>894</v>
      </c>
      <c r="F3" s="49" t="s">
        <v>916</v>
      </c>
      <c r="G3" s="10"/>
      <c r="H3" s="10"/>
      <c r="I3" s="11">
        <f t="shared" ref="I3:I66" si="0">J3+K3</f>
        <v>336</v>
      </c>
      <c r="J3" s="11">
        <v>320</v>
      </c>
      <c r="K3" s="11">
        <f>SUM(M3:U3)</f>
        <v>16</v>
      </c>
      <c r="L3" s="12">
        <f t="shared" ref="L3:L66" si="1">K3/I3</f>
        <v>4.7619047619047616E-2</v>
      </c>
      <c r="M3" s="11"/>
      <c r="N3" s="11"/>
      <c r="O3" s="11"/>
      <c r="P3" s="11"/>
      <c r="Q3" s="11">
        <v>3</v>
      </c>
      <c r="R3" s="11">
        <v>4</v>
      </c>
      <c r="S3" s="11">
        <v>9</v>
      </c>
      <c r="T3" s="11"/>
      <c r="U3" s="11"/>
      <c r="V3" s="10">
        <v>20160406</v>
      </c>
      <c r="W3" s="10">
        <v>13</v>
      </c>
      <c r="X3" s="49" t="s">
        <v>39</v>
      </c>
      <c r="Y3" s="10"/>
      <c r="Z3" s="10" t="str">
        <f>IF(X3="A","김학봉","지영권")</f>
        <v>김학봉</v>
      </c>
      <c r="AA3" s="49" t="s">
        <v>912</v>
      </c>
    </row>
    <row r="4" spans="1:28" s="6" customFormat="1" ht="25.5" customHeight="1">
      <c r="A4" s="10">
        <f t="shared" ref="A4:A67" si="2">ROW()-$AB$2</f>
        <v>2</v>
      </c>
      <c r="B4" s="49">
        <v>4</v>
      </c>
      <c r="C4" s="49">
        <v>6</v>
      </c>
      <c r="D4" s="49" t="s">
        <v>913</v>
      </c>
      <c r="E4" s="49" t="s">
        <v>917</v>
      </c>
      <c r="F4" s="49" t="s">
        <v>918</v>
      </c>
      <c r="G4" s="10"/>
      <c r="H4" s="10"/>
      <c r="I4" s="11">
        <f t="shared" si="0"/>
        <v>400</v>
      </c>
      <c r="J4" s="11">
        <v>400</v>
      </c>
      <c r="K4" s="11">
        <f>SUM(M4:U4)</f>
        <v>0</v>
      </c>
      <c r="L4" s="12">
        <f t="shared" si="1"/>
        <v>0</v>
      </c>
      <c r="M4" s="11"/>
      <c r="N4" s="11"/>
      <c r="O4" s="11"/>
      <c r="P4" s="11"/>
      <c r="Q4" s="11"/>
      <c r="R4" s="11"/>
      <c r="S4" s="11"/>
      <c r="T4" s="11"/>
      <c r="U4" s="11"/>
      <c r="V4" s="10">
        <v>20160406</v>
      </c>
      <c r="W4" s="10">
        <v>9</v>
      </c>
      <c r="X4" s="49" t="s">
        <v>38</v>
      </c>
      <c r="Y4" s="10"/>
      <c r="Z4" s="10" t="str">
        <f t="shared" ref="Z4:Z34" si="3">IF(X4="A","김학봉","지영권")</f>
        <v>지영권</v>
      </c>
      <c r="AA4" s="49" t="s">
        <v>30</v>
      </c>
    </row>
    <row r="5" spans="1:28" s="1" customFormat="1" ht="25.5" customHeight="1">
      <c r="A5" s="10">
        <f t="shared" si="2"/>
        <v>3</v>
      </c>
      <c r="B5" s="49">
        <v>4</v>
      </c>
      <c r="C5" s="49"/>
      <c r="D5" s="49"/>
      <c r="E5" s="49"/>
      <c r="F5" s="49"/>
      <c r="G5" s="10"/>
      <c r="H5" s="10"/>
      <c r="I5" s="11">
        <f t="shared" si="0"/>
        <v>0</v>
      </c>
      <c r="J5" s="3"/>
      <c r="K5" s="3">
        <f t="shared" ref="K5:K13" si="4">SUBTOTAL(9,M5:U5)</f>
        <v>0</v>
      </c>
      <c r="L5" s="12" t="e">
        <f t="shared" si="1"/>
        <v>#DIV/0!</v>
      </c>
      <c r="M5" s="3"/>
      <c r="N5" s="3"/>
      <c r="O5" s="3"/>
      <c r="P5" s="3"/>
      <c r="Q5" s="3"/>
      <c r="R5" s="3"/>
      <c r="S5" s="3"/>
      <c r="T5" s="3"/>
      <c r="U5" s="3"/>
      <c r="V5" s="10">
        <v>20151224</v>
      </c>
      <c r="W5" s="10">
        <v>9</v>
      </c>
      <c r="X5" s="49" t="s">
        <v>39</v>
      </c>
      <c r="Y5" s="10"/>
      <c r="Z5" s="10" t="str">
        <f t="shared" si="3"/>
        <v>김학봉</v>
      </c>
      <c r="AA5" s="49" t="s">
        <v>30</v>
      </c>
    </row>
    <row r="6" spans="1:28" s="6" customFormat="1" ht="25.5" customHeight="1">
      <c r="A6" s="10">
        <f t="shared" si="2"/>
        <v>4</v>
      </c>
      <c r="B6" s="49">
        <v>4</v>
      </c>
      <c r="C6" s="10"/>
      <c r="D6" s="49"/>
      <c r="E6" s="49"/>
      <c r="F6" s="49"/>
      <c r="G6" s="2"/>
      <c r="H6" s="10"/>
      <c r="I6" s="11">
        <f t="shared" si="0"/>
        <v>0</v>
      </c>
      <c r="J6" s="11"/>
      <c r="K6" s="11">
        <f t="shared" si="4"/>
        <v>0</v>
      </c>
      <c r="L6" s="12" t="e">
        <f t="shared" si="1"/>
        <v>#DIV/0!</v>
      </c>
      <c r="M6" s="11"/>
      <c r="N6" s="11"/>
      <c r="O6" s="11"/>
      <c r="P6" s="11"/>
      <c r="Q6" s="11"/>
      <c r="R6" s="11"/>
      <c r="S6" s="11"/>
      <c r="T6" s="11"/>
      <c r="U6" s="11"/>
      <c r="V6" s="10">
        <v>20151224</v>
      </c>
      <c r="W6" s="10">
        <v>7</v>
      </c>
      <c r="X6" s="49" t="s">
        <v>39</v>
      </c>
      <c r="Y6" s="10"/>
      <c r="Z6" s="10" t="str">
        <f t="shared" si="3"/>
        <v>김학봉</v>
      </c>
      <c r="AA6" s="49" t="s">
        <v>30</v>
      </c>
    </row>
    <row r="7" spans="1:28" s="6" customFormat="1" ht="25.5" customHeight="1">
      <c r="A7" s="10">
        <f t="shared" si="2"/>
        <v>5</v>
      </c>
      <c r="B7" s="49">
        <v>4</v>
      </c>
      <c r="C7" s="49"/>
      <c r="D7" s="49"/>
      <c r="E7" s="49"/>
      <c r="F7" s="49"/>
      <c r="G7" s="2"/>
      <c r="H7" s="10"/>
      <c r="I7" s="11">
        <f t="shared" si="0"/>
        <v>0</v>
      </c>
      <c r="J7" s="11"/>
      <c r="K7" s="11">
        <f t="shared" si="4"/>
        <v>0</v>
      </c>
      <c r="L7" s="12" t="e">
        <f t="shared" si="1"/>
        <v>#DIV/0!</v>
      </c>
      <c r="M7" s="11"/>
      <c r="N7" s="11"/>
      <c r="O7" s="11"/>
      <c r="P7" s="11"/>
      <c r="Q7" s="11"/>
      <c r="R7" s="11"/>
      <c r="S7" s="11"/>
      <c r="T7" s="11"/>
      <c r="U7" s="11"/>
      <c r="V7" s="10">
        <v>20151224</v>
      </c>
      <c r="W7" s="10">
        <v>8</v>
      </c>
      <c r="X7" s="49" t="s">
        <v>39</v>
      </c>
      <c r="Y7" s="10"/>
      <c r="Z7" s="10" t="str">
        <f t="shared" si="3"/>
        <v>김학봉</v>
      </c>
      <c r="AA7" s="49" t="s">
        <v>41</v>
      </c>
    </row>
    <row r="8" spans="1:28" s="6" customFormat="1" ht="25.5" customHeight="1">
      <c r="A8" s="10">
        <f t="shared" si="2"/>
        <v>6</v>
      </c>
      <c r="B8" s="49">
        <v>4</v>
      </c>
      <c r="C8" s="10"/>
      <c r="D8" s="49"/>
      <c r="E8" s="49"/>
      <c r="F8" s="49"/>
      <c r="G8" s="2"/>
      <c r="H8" s="10"/>
      <c r="I8" s="11">
        <f t="shared" si="0"/>
        <v>0</v>
      </c>
      <c r="J8" s="11"/>
      <c r="K8" s="11">
        <f t="shared" si="4"/>
        <v>0</v>
      </c>
      <c r="L8" s="12" t="e">
        <f t="shared" si="1"/>
        <v>#DIV/0!</v>
      </c>
      <c r="M8" s="11"/>
      <c r="N8" s="11"/>
      <c r="O8" s="11"/>
      <c r="P8" s="11"/>
      <c r="Q8" s="11"/>
      <c r="R8" s="11"/>
      <c r="S8" s="11"/>
      <c r="T8" s="11"/>
      <c r="U8" s="11"/>
      <c r="V8" s="10">
        <v>20151225</v>
      </c>
      <c r="W8" s="10">
        <v>7</v>
      </c>
      <c r="X8" s="49" t="s">
        <v>39</v>
      </c>
      <c r="Y8" s="10"/>
      <c r="Z8" s="10" t="str">
        <f t="shared" si="3"/>
        <v>김학봉</v>
      </c>
      <c r="AA8" s="49" t="s">
        <v>41</v>
      </c>
    </row>
    <row r="9" spans="1:28" s="6" customFormat="1" ht="25.5" customHeight="1">
      <c r="A9" s="10">
        <f t="shared" si="2"/>
        <v>7</v>
      </c>
      <c r="B9" s="49">
        <v>4</v>
      </c>
      <c r="C9" s="49"/>
      <c r="D9" s="49"/>
      <c r="E9" s="49"/>
      <c r="F9" s="49"/>
      <c r="G9" s="2"/>
      <c r="H9" s="10"/>
      <c r="I9" s="11">
        <f>J9+K9</f>
        <v>0</v>
      </c>
      <c r="J9" s="11"/>
      <c r="K9" s="11">
        <f>SUBTOTAL(9,M9:U9)</f>
        <v>0</v>
      </c>
      <c r="L9" s="12" t="e">
        <f>K9/I9</f>
        <v>#DIV/0!</v>
      </c>
      <c r="M9" s="11"/>
      <c r="N9" s="11"/>
      <c r="O9" s="11"/>
      <c r="P9" s="11"/>
      <c r="Q9" s="11"/>
      <c r="R9" s="11"/>
      <c r="S9" s="11"/>
      <c r="T9" s="11"/>
      <c r="U9" s="11"/>
      <c r="V9" s="10">
        <v>20151228</v>
      </c>
      <c r="W9" s="10">
        <v>1</v>
      </c>
      <c r="X9" s="49" t="s">
        <v>908</v>
      </c>
      <c r="Y9" s="10"/>
      <c r="Z9" s="10" t="str">
        <f t="shared" si="3"/>
        <v>김학봉</v>
      </c>
      <c r="AA9" s="49" t="s">
        <v>30</v>
      </c>
    </row>
    <row r="10" spans="1:28" s="6" customFormat="1" ht="25.5" customHeight="1">
      <c r="A10" s="10">
        <f t="shared" si="2"/>
        <v>8</v>
      </c>
      <c r="B10" s="49">
        <v>4</v>
      </c>
      <c r="C10" s="49"/>
      <c r="D10" s="49"/>
      <c r="E10" s="49"/>
      <c r="F10" s="49"/>
      <c r="G10" s="2"/>
      <c r="H10" s="10"/>
      <c r="I10" s="11">
        <f>J10+K10</f>
        <v>0</v>
      </c>
      <c r="J10" s="11"/>
      <c r="K10" s="11">
        <f t="shared" si="4"/>
        <v>0</v>
      </c>
      <c r="L10" s="12" t="e">
        <f t="shared" si="1"/>
        <v>#DIV/0!</v>
      </c>
      <c r="M10" s="11"/>
      <c r="N10" s="11"/>
      <c r="O10" s="11"/>
      <c r="P10" s="11"/>
      <c r="Q10" s="11"/>
      <c r="R10" s="11"/>
      <c r="S10" s="11"/>
      <c r="T10" s="11"/>
      <c r="U10" s="11"/>
      <c r="V10" s="10">
        <v>20151228</v>
      </c>
      <c r="W10" s="10">
        <v>1</v>
      </c>
      <c r="X10" s="49" t="s">
        <v>908</v>
      </c>
      <c r="Y10" s="10"/>
      <c r="Z10" s="10" t="str">
        <f t="shared" si="3"/>
        <v>김학봉</v>
      </c>
      <c r="AA10" s="49" t="s">
        <v>30</v>
      </c>
    </row>
    <row r="11" spans="1:28" s="6" customFormat="1" ht="25.5" customHeight="1">
      <c r="A11" s="10">
        <f t="shared" si="2"/>
        <v>9</v>
      </c>
      <c r="B11" s="49">
        <v>4</v>
      </c>
      <c r="C11" s="49"/>
      <c r="D11" s="49"/>
      <c r="E11" s="49"/>
      <c r="F11" s="49"/>
      <c r="G11" s="10"/>
      <c r="H11" s="10"/>
      <c r="I11" s="11">
        <f t="shared" si="0"/>
        <v>0</v>
      </c>
      <c r="J11" s="13"/>
      <c r="K11" s="11">
        <f t="shared" si="4"/>
        <v>0</v>
      </c>
      <c r="L11" s="12" t="e">
        <f t="shared" si="1"/>
        <v>#DIV/0!</v>
      </c>
      <c r="M11" s="11"/>
      <c r="N11" s="11"/>
      <c r="O11" s="11"/>
      <c r="P11" s="11"/>
      <c r="Q11" s="11"/>
      <c r="R11" s="11"/>
      <c r="S11" s="11"/>
      <c r="T11" s="11"/>
      <c r="U11" s="11"/>
      <c r="V11" s="10">
        <v>20151228</v>
      </c>
      <c r="W11" s="10">
        <v>9</v>
      </c>
      <c r="X11" s="49" t="s">
        <v>908</v>
      </c>
      <c r="Y11" s="10"/>
      <c r="Z11" s="10" t="str">
        <f t="shared" si="3"/>
        <v>김학봉</v>
      </c>
      <c r="AA11" s="49" t="s">
        <v>30</v>
      </c>
    </row>
    <row r="12" spans="1:28" s="6" customFormat="1" ht="25.5" customHeight="1">
      <c r="A12" s="10">
        <f t="shared" si="2"/>
        <v>10</v>
      </c>
      <c r="B12" s="49">
        <v>4</v>
      </c>
      <c r="C12" s="49"/>
      <c r="D12" s="49"/>
      <c r="E12" s="49"/>
      <c r="F12" s="49"/>
      <c r="G12" s="10"/>
      <c r="H12" s="10"/>
      <c r="I12" s="11">
        <f>J12+K12</f>
        <v>0</v>
      </c>
      <c r="J12" s="13"/>
      <c r="K12" s="11">
        <f>SUBTOTAL(9,M12:U12)</f>
        <v>0</v>
      </c>
      <c r="L12" s="12" t="e">
        <f>K12/I12</f>
        <v>#DIV/0!</v>
      </c>
      <c r="M12" s="11"/>
      <c r="N12" s="11"/>
      <c r="O12" s="11"/>
      <c r="P12" s="11"/>
      <c r="Q12" s="11"/>
      <c r="R12" s="11"/>
      <c r="S12" s="11"/>
      <c r="T12" s="11"/>
      <c r="U12" s="11"/>
      <c r="V12" s="10">
        <v>20151228</v>
      </c>
      <c r="W12" s="10">
        <v>9</v>
      </c>
      <c r="X12" s="49" t="s">
        <v>908</v>
      </c>
      <c r="Y12" s="10"/>
      <c r="Z12" s="10" t="str">
        <f t="shared" si="3"/>
        <v>김학봉</v>
      </c>
      <c r="AA12" s="49" t="s">
        <v>41</v>
      </c>
    </row>
    <row r="13" spans="1:28" s="6" customFormat="1" ht="25.5" customHeight="1">
      <c r="A13" s="10">
        <f t="shared" si="2"/>
        <v>11</v>
      </c>
      <c r="B13" s="49">
        <v>4</v>
      </c>
      <c r="C13" s="49"/>
      <c r="D13" s="49"/>
      <c r="E13" s="49"/>
      <c r="F13" s="49"/>
      <c r="G13" s="10"/>
      <c r="H13" s="10"/>
      <c r="I13" s="11">
        <f t="shared" si="0"/>
        <v>0</v>
      </c>
      <c r="J13" s="13"/>
      <c r="K13" s="11">
        <f t="shared" si="4"/>
        <v>0</v>
      </c>
      <c r="L13" s="12" t="e">
        <f t="shared" si="1"/>
        <v>#DIV/0!</v>
      </c>
      <c r="M13" s="11"/>
      <c r="N13" s="11"/>
      <c r="O13" s="11"/>
      <c r="P13" s="11"/>
      <c r="Q13" s="11"/>
      <c r="R13" s="11"/>
      <c r="S13" s="11"/>
      <c r="T13" s="11"/>
      <c r="U13" s="11"/>
      <c r="V13" s="10">
        <v>20151228</v>
      </c>
      <c r="W13" s="10">
        <v>9</v>
      </c>
      <c r="X13" s="49" t="s">
        <v>909</v>
      </c>
      <c r="Y13" s="10"/>
      <c r="Z13" s="10" t="str">
        <f t="shared" si="3"/>
        <v>지영권</v>
      </c>
      <c r="AA13" s="49" t="s">
        <v>41</v>
      </c>
    </row>
    <row r="14" spans="1:28" s="1" customFormat="1" ht="25.5" customHeight="1">
      <c r="A14" s="10">
        <f t="shared" si="2"/>
        <v>12</v>
      </c>
      <c r="B14" s="49">
        <v>4</v>
      </c>
      <c r="C14" s="49"/>
      <c r="D14" s="49"/>
      <c r="E14" s="49"/>
      <c r="F14" s="49"/>
      <c r="G14" s="14"/>
      <c r="H14" s="14"/>
      <c r="I14" s="11">
        <f t="shared" si="0"/>
        <v>0</v>
      </c>
      <c r="J14" s="13"/>
      <c r="K14" s="11">
        <f>SUBTOTAL(9,M14:U14)</f>
        <v>0</v>
      </c>
      <c r="L14" s="12" t="e">
        <f t="shared" si="1"/>
        <v>#DIV/0!</v>
      </c>
      <c r="M14" s="11"/>
      <c r="N14" s="11"/>
      <c r="O14" s="11"/>
      <c r="P14" s="11"/>
      <c r="Q14" s="11"/>
      <c r="R14" s="11"/>
      <c r="S14" s="11"/>
      <c r="T14" s="11"/>
      <c r="U14" s="11"/>
      <c r="V14" s="10"/>
      <c r="W14" s="10"/>
      <c r="X14" s="49"/>
      <c r="Y14" s="10"/>
      <c r="Z14" s="10" t="str">
        <f t="shared" si="3"/>
        <v>지영권</v>
      </c>
      <c r="AA14" s="49" t="s">
        <v>29</v>
      </c>
    </row>
    <row r="15" spans="1:28" s="1" customFormat="1" ht="25.5" customHeight="1">
      <c r="A15" s="10">
        <f t="shared" si="2"/>
        <v>13</v>
      </c>
      <c r="B15" s="49">
        <v>4</v>
      </c>
      <c r="C15" s="49"/>
      <c r="D15" s="49"/>
      <c r="E15" s="49"/>
      <c r="F15" s="14"/>
      <c r="G15" s="14"/>
      <c r="H15" s="14"/>
      <c r="I15" s="11">
        <f t="shared" si="0"/>
        <v>0</v>
      </c>
      <c r="J15" s="13"/>
      <c r="K15" s="11">
        <f>SUBTOTAL(9,M15:U15)</f>
        <v>0</v>
      </c>
      <c r="L15" s="12" t="e">
        <f t="shared" si="1"/>
        <v>#DIV/0!</v>
      </c>
      <c r="M15" s="3"/>
      <c r="N15" s="3"/>
      <c r="O15" s="3"/>
      <c r="P15" s="3"/>
      <c r="Q15" s="3"/>
      <c r="R15" s="3"/>
      <c r="S15" s="3"/>
      <c r="T15" s="3"/>
      <c r="U15" s="3"/>
      <c r="V15" s="10"/>
      <c r="W15" s="10"/>
      <c r="X15" s="49"/>
      <c r="Y15" s="10"/>
      <c r="Z15" s="10" t="str">
        <f t="shared" si="3"/>
        <v>지영권</v>
      </c>
      <c r="AA15" s="49" t="s">
        <v>29</v>
      </c>
    </row>
    <row r="16" spans="1:28" s="1" customFormat="1" ht="25.5" customHeight="1">
      <c r="A16" s="10">
        <f t="shared" si="2"/>
        <v>14</v>
      </c>
      <c r="B16" s="49">
        <v>4</v>
      </c>
      <c r="C16" s="49"/>
      <c r="D16" s="49"/>
      <c r="E16" s="49"/>
      <c r="F16" s="14"/>
      <c r="G16" s="14"/>
      <c r="H16" s="14"/>
      <c r="I16" s="11">
        <f t="shared" si="0"/>
        <v>0</v>
      </c>
      <c r="J16" s="3"/>
      <c r="K16" s="11">
        <f>SUBTOTAL(9,M16:U16)</f>
        <v>0</v>
      </c>
      <c r="L16" s="12" t="e">
        <f t="shared" si="1"/>
        <v>#DIV/0!</v>
      </c>
      <c r="M16" s="3"/>
      <c r="N16" s="3"/>
      <c r="O16" s="3"/>
      <c r="P16" s="3"/>
      <c r="Q16" s="3"/>
      <c r="R16" s="3"/>
      <c r="S16" s="3"/>
      <c r="T16" s="3"/>
      <c r="U16" s="3"/>
      <c r="V16" s="10"/>
      <c r="W16" s="10"/>
      <c r="X16" s="49"/>
      <c r="Y16" s="2"/>
      <c r="Z16" s="10" t="str">
        <f t="shared" si="3"/>
        <v>지영권</v>
      </c>
      <c r="AA16" s="2" t="s">
        <v>41</v>
      </c>
    </row>
    <row r="17" spans="1:27" s="6" customFormat="1" ht="25.5" customHeight="1">
      <c r="A17" s="10">
        <f t="shared" si="2"/>
        <v>15</v>
      </c>
      <c r="B17" s="49">
        <v>4</v>
      </c>
      <c r="C17" s="49"/>
      <c r="D17" s="49"/>
      <c r="E17" s="49"/>
      <c r="F17" s="49"/>
      <c r="G17" s="10"/>
      <c r="H17" s="14"/>
      <c r="I17" s="11">
        <f t="shared" si="0"/>
        <v>0</v>
      </c>
      <c r="J17" s="11"/>
      <c r="K17" s="11">
        <f t="shared" ref="K17:K80" si="5">SUM(M17:U17)</f>
        <v>0</v>
      </c>
      <c r="L17" s="12" t="e">
        <f t="shared" si="1"/>
        <v>#DIV/0!</v>
      </c>
      <c r="M17" s="11"/>
      <c r="N17" s="11"/>
      <c r="O17" s="11"/>
      <c r="P17" s="11"/>
      <c r="Q17" s="11"/>
      <c r="R17" s="11"/>
      <c r="S17" s="11"/>
      <c r="T17" s="11"/>
      <c r="U17" s="11"/>
      <c r="V17" s="10"/>
      <c r="W17" s="10"/>
      <c r="X17" s="49"/>
      <c r="Y17" s="10"/>
      <c r="Z17" s="10" t="str">
        <f t="shared" si="3"/>
        <v>지영권</v>
      </c>
      <c r="AA17" s="2" t="s">
        <v>30</v>
      </c>
    </row>
    <row r="18" spans="1:27" s="6" customFormat="1" ht="25.5" customHeight="1">
      <c r="A18" s="10">
        <f t="shared" si="2"/>
        <v>16</v>
      </c>
      <c r="B18" s="49">
        <v>4</v>
      </c>
      <c r="C18" s="10"/>
      <c r="D18" s="49"/>
      <c r="E18" s="49"/>
      <c r="F18" s="49"/>
      <c r="G18" s="10"/>
      <c r="H18" s="14"/>
      <c r="I18" s="11">
        <f t="shared" si="0"/>
        <v>0</v>
      </c>
      <c r="J18" s="11"/>
      <c r="K18" s="11">
        <f t="shared" si="5"/>
        <v>0</v>
      </c>
      <c r="L18" s="12" t="e">
        <f t="shared" si="1"/>
        <v>#DIV/0!</v>
      </c>
      <c r="M18" s="11"/>
      <c r="N18" s="11"/>
      <c r="O18" s="11"/>
      <c r="P18" s="11"/>
      <c r="Q18" s="11"/>
      <c r="R18" s="11"/>
      <c r="S18" s="11"/>
      <c r="T18" s="11"/>
      <c r="U18" s="11"/>
      <c r="V18" s="10"/>
      <c r="W18" s="10"/>
      <c r="X18" s="49"/>
      <c r="Y18" s="10"/>
      <c r="Z18" s="10" t="str">
        <f t="shared" si="3"/>
        <v>지영권</v>
      </c>
      <c r="AA18" s="2" t="s">
        <v>41</v>
      </c>
    </row>
    <row r="19" spans="1:27" s="6" customFormat="1" ht="25.5" customHeight="1">
      <c r="A19" s="10">
        <f t="shared" si="2"/>
        <v>17</v>
      </c>
      <c r="B19" s="49">
        <v>4</v>
      </c>
      <c r="C19" s="49"/>
      <c r="D19" s="49"/>
      <c r="E19" s="49"/>
      <c r="F19" s="49"/>
      <c r="G19" s="10"/>
      <c r="H19" s="14"/>
      <c r="I19" s="11">
        <f t="shared" si="0"/>
        <v>0</v>
      </c>
      <c r="J19" s="11"/>
      <c r="K19" s="11">
        <f t="shared" si="5"/>
        <v>0</v>
      </c>
      <c r="L19" s="12" t="e">
        <f t="shared" si="1"/>
        <v>#DIV/0!</v>
      </c>
      <c r="M19" s="11"/>
      <c r="N19" s="11"/>
      <c r="O19" s="11"/>
      <c r="P19" s="11"/>
      <c r="Q19" s="11"/>
      <c r="R19" s="11"/>
      <c r="S19" s="11"/>
      <c r="T19" s="11"/>
      <c r="U19" s="11"/>
      <c r="V19" s="10"/>
      <c r="W19" s="10"/>
      <c r="X19" s="49"/>
      <c r="Y19" s="10"/>
      <c r="Z19" s="10" t="str">
        <f>IF(X19="A","김학봉","지영권")</f>
        <v>지영권</v>
      </c>
      <c r="AA19" s="2" t="s">
        <v>30</v>
      </c>
    </row>
    <row r="20" spans="1:27" s="6" customFormat="1" ht="25.5" customHeight="1">
      <c r="A20" s="10">
        <f t="shared" si="2"/>
        <v>18</v>
      </c>
      <c r="B20" s="49">
        <v>4</v>
      </c>
      <c r="C20" s="10"/>
      <c r="D20" s="49"/>
      <c r="E20" s="49"/>
      <c r="F20" s="49"/>
      <c r="G20" s="10"/>
      <c r="H20" s="14"/>
      <c r="I20" s="11">
        <f t="shared" si="0"/>
        <v>0</v>
      </c>
      <c r="J20" s="11"/>
      <c r="K20" s="11">
        <f t="shared" si="5"/>
        <v>0</v>
      </c>
      <c r="L20" s="12" t="e">
        <f t="shared" si="1"/>
        <v>#DIV/0!</v>
      </c>
      <c r="M20" s="11"/>
      <c r="N20" s="11"/>
      <c r="O20" s="11"/>
      <c r="P20" s="11"/>
      <c r="Q20" s="11"/>
      <c r="R20" s="11"/>
      <c r="S20" s="11"/>
      <c r="T20" s="11"/>
      <c r="U20" s="11"/>
      <c r="V20" s="10"/>
      <c r="W20" s="10"/>
      <c r="X20" s="49"/>
      <c r="Y20" s="10"/>
      <c r="Z20" s="10" t="str">
        <f t="shared" si="3"/>
        <v>지영권</v>
      </c>
      <c r="AA20" s="49" t="s">
        <v>29</v>
      </c>
    </row>
    <row r="21" spans="1:27" s="6" customFormat="1" ht="25.5" customHeight="1">
      <c r="A21" s="10">
        <f t="shared" si="2"/>
        <v>19</v>
      </c>
      <c r="B21" s="49">
        <v>4</v>
      </c>
      <c r="C21" s="49"/>
      <c r="D21" s="49"/>
      <c r="E21" s="49"/>
      <c r="F21" s="49"/>
      <c r="G21" s="10"/>
      <c r="H21" s="10"/>
      <c r="I21" s="11">
        <f t="shared" si="0"/>
        <v>0</v>
      </c>
      <c r="J21" s="11"/>
      <c r="K21" s="11">
        <f t="shared" si="5"/>
        <v>0</v>
      </c>
      <c r="L21" s="12" t="e">
        <f t="shared" si="1"/>
        <v>#DIV/0!</v>
      </c>
      <c r="M21" s="11"/>
      <c r="N21" s="11"/>
      <c r="O21" s="11"/>
      <c r="P21" s="11"/>
      <c r="Q21" s="11"/>
      <c r="R21" s="11"/>
      <c r="S21" s="11"/>
      <c r="T21" s="11"/>
      <c r="U21" s="11"/>
      <c r="V21" s="10"/>
      <c r="W21" s="10"/>
      <c r="X21" s="49"/>
      <c r="Y21" s="10"/>
      <c r="Z21" s="10" t="str">
        <f t="shared" si="3"/>
        <v>지영권</v>
      </c>
      <c r="AA21" s="49" t="s">
        <v>29</v>
      </c>
    </row>
    <row r="22" spans="1:27" s="6" customFormat="1" ht="25.5" customHeight="1">
      <c r="A22" s="10">
        <f t="shared" si="2"/>
        <v>20</v>
      </c>
      <c r="B22" s="49">
        <v>4</v>
      </c>
      <c r="C22" s="10"/>
      <c r="D22" s="49"/>
      <c r="E22" s="22"/>
      <c r="F22" s="22"/>
      <c r="G22" s="22"/>
      <c r="H22" s="22"/>
      <c r="I22" s="11">
        <f t="shared" si="0"/>
        <v>0</v>
      </c>
      <c r="J22" s="11"/>
      <c r="K22" s="11">
        <f t="shared" si="5"/>
        <v>0</v>
      </c>
      <c r="L22" s="12" t="e">
        <f t="shared" si="1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0"/>
      <c r="W22" s="10"/>
      <c r="X22" s="49"/>
      <c r="Y22" s="10"/>
      <c r="Z22" s="10" t="str">
        <f t="shared" si="3"/>
        <v>지영권</v>
      </c>
      <c r="AA22" s="49" t="s">
        <v>41</v>
      </c>
    </row>
    <row r="23" spans="1:27" s="6" customFormat="1" ht="25.5" customHeight="1">
      <c r="A23" s="10">
        <f t="shared" si="2"/>
        <v>21</v>
      </c>
      <c r="B23" s="49">
        <v>4</v>
      </c>
      <c r="C23" s="10"/>
      <c r="D23" s="49"/>
      <c r="E23" s="49"/>
      <c r="F23" s="49"/>
      <c r="G23" s="10"/>
      <c r="H23" s="10"/>
      <c r="I23" s="11">
        <f t="shared" si="0"/>
        <v>0</v>
      </c>
      <c r="J23" s="11"/>
      <c r="K23" s="11">
        <f t="shared" si="5"/>
        <v>0</v>
      </c>
      <c r="L23" s="12" t="e">
        <f t="shared" si="1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0"/>
      <c r="W23" s="10"/>
      <c r="X23" s="49"/>
      <c r="Y23" s="49"/>
      <c r="Z23" s="10" t="str">
        <f t="shared" si="3"/>
        <v>지영권</v>
      </c>
      <c r="AA23" s="49" t="s">
        <v>30</v>
      </c>
    </row>
    <row r="24" spans="1:27" s="6" customFormat="1" ht="25.5" customHeight="1">
      <c r="A24" s="10">
        <f t="shared" si="2"/>
        <v>22</v>
      </c>
      <c r="B24" s="49">
        <v>4</v>
      </c>
      <c r="C24" s="10"/>
      <c r="D24" s="49"/>
      <c r="E24" s="49"/>
      <c r="F24" s="49"/>
      <c r="G24" s="10"/>
      <c r="H24" s="10"/>
      <c r="I24" s="11">
        <f t="shared" si="0"/>
        <v>0</v>
      </c>
      <c r="J24" s="11"/>
      <c r="K24" s="11">
        <f t="shared" si="5"/>
        <v>0</v>
      </c>
      <c r="L24" s="12" t="e">
        <f t="shared" si="1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0"/>
      <c r="W24" s="10"/>
      <c r="X24" s="49"/>
      <c r="Y24" s="10"/>
      <c r="Z24" s="10" t="str">
        <f t="shared" si="3"/>
        <v>지영권</v>
      </c>
      <c r="AA24" s="49" t="s">
        <v>41</v>
      </c>
    </row>
    <row r="25" spans="1:27" s="6" customFormat="1" ht="25.5" customHeight="1">
      <c r="A25" s="10">
        <f t="shared" si="2"/>
        <v>23</v>
      </c>
      <c r="B25" s="49">
        <v>4</v>
      </c>
      <c r="C25" s="49"/>
      <c r="D25" s="49"/>
      <c r="E25" s="49"/>
      <c r="F25" s="49"/>
      <c r="G25" s="10"/>
      <c r="H25" s="10"/>
      <c r="I25" s="11">
        <f t="shared" si="0"/>
        <v>0</v>
      </c>
      <c r="J25" s="11"/>
      <c r="K25" s="11">
        <f t="shared" si="5"/>
        <v>0</v>
      </c>
      <c r="L25" s="12" t="e">
        <f t="shared" si="1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0"/>
      <c r="W25" s="10"/>
      <c r="X25" s="49"/>
      <c r="Y25" s="49"/>
      <c r="Z25" s="10" t="str">
        <f t="shared" si="3"/>
        <v>지영권</v>
      </c>
      <c r="AA25" s="49" t="s">
        <v>30</v>
      </c>
    </row>
    <row r="26" spans="1:27" s="6" customFormat="1" ht="25.5" customHeight="1">
      <c r="A26" s="10">
        <f t="shared" si="2"/>
        <v>24</v>
      </c>
      <c r="B26" s="49">
        <v>4</v>
      </c>
      <c r="C26" s="49"/>
      <c r="D26" s="49"/>
      <c r="E26" s="49"/>
      <c r="F26" s="49"/>
      <c r="G26" s="10"/>
      <c r="H26" s="10"/>
      <c r="I26" s="11">
        <f t="shared" si="0"/>
        <v>0</v>
      </c>
      <c r="J26" s="11"/>
      <c r="K26" s="11">
        <f t="shared" si="5"/>
        <v>0</v>
      </c>
      <c r="L26" s="12" t="e">
        <f t="shared" si="1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0"/>
      <c r="W26" s="10"/>
      <c r="X26" s="49"/>
      <c r="Y26" s="10"/>
      <c r="Z26" s="10" t="str">
        <f t="shared" si="3"/>
        <v>지영권</v>
      </c>
      <c r="AA26" s="49" t="s">
        <v>30</v>
      </c>
    </row>
    <row r="27" spans="1:27" s="6" customFormat="1" ht="25.5" customHeight="1">
      <c r="A27" s="10">
        <f t="shared" si="2"/>
        <v>25</v>
      </c>
      <c r="B27" s="49">
        <v>4</v>
      </c>
      <c r="C27" s="10"/>
      <c r="D27" s="49"/>
      <c r="E27" s="49"/>
      <c r="F27" s="49"/>
      <c r="G27" s="10"/>
      <c r="H27" s="10"/>
      <c r="I27" s="11">
        <f t="shared" si="0"/>
        <v>0</v>
      </c>
      <c r="J27" s="11"/>
      <c r="K27" s="11">
        <f t="shared" si="5"/>
        <v>0</v>
      </c>
      <c r="L27" s="12" t="e">
        <f t="shared" si="1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0"/>
      <c r="W27" s="10"/>
      <c r="X27" s="49"/>
      <c r="Y27" s="10"/>
      <c r="Z27" s="10" t="str">
        <f t="shared" si="3"/>
        <v>지영권</v>
      </c>
      <c r="AA27" s="49" t="s">
        <v>35</v>
      </c>
    </row>
    <row r="28" spans="1:27" s="6" customFormat="1" ht="25.5" customHeight="1">
      <c r="A28" s="10">
        <f t="shared" si="2"/>
        <v>26</v>
      </c>
      <c r="B28" s="49">
        <v>4</v>
      </c>
      <c r="C28" s="10"/>
      <c r="D28" s="49"/>
      <c r="E28" s="49"/>
      <c r="F28" s="49"/>
      <c r="G28" s="10"/>
      <c r="H28" s="10"/>
      <c r="I28" s="11">
        <f t="shared" si="0"/>
        <v>0</v>
      </c>
      <c r="J28" s="11"/>
      <c r="K28" s="11">
        <f t="shared" si="5"/>
        <v>0</v>
      </c>
      <c r="L28" s="12" t="e">
        <f t="shared" si="1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0"/>
      <c r="W28" s="10"/>
      <c r="X28" s="49"/>
      <c r="Y28" s="10"/>
      <c r="Z28" s="10" t="str">
        <f t="shared" si="3"/>
        <v>지영권</v>
      </c>
      <c r="AA28" s="49" t="s">
        <v>30</v>
      </c>
    </row>
    <row r="29" spans="1:27" s="6" customFormat="1" ht="25.5" customHeight="1">
      <c r="A29" s="10">
        <f t="shared" si="2"/>
        <v>27</v>
      </c>
      <c r="B29" s="49">
        <v>4</v>
      </c>
      <c r="C29" s="10"/>
      <c r="D29" s="49"/>
      <c r="E29" s="49"/>
      <c r="F29" s="49"/>
      <c r="G29" s="10"/>
      <c r="H29" s="10"/>
      <c r="I29" s="11">
        <f t="shared" si="0"/>
        <v>0</v>
      </c>
      <c r="J29" s="11"/>
      <c r="K29" s="11">
        <f t="shared" si="5"/>
        <v>0</v>
      </c>
      <c r="L29" s="12" t="e">
        <f t="shared" si="1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0"/>
      <c r="W29" s="10"/>
      <c r="X29" s="49"/>
      <c r="Y29" s="10"/>
      <c r="Z29" s="10" t="str">
        <f t="shared" si="3"/>
        <v>지영권</v>
      </c>
      <c r="AA29" s="49" t="s">
        <v>30</v>
      </c>
    </row>
    <row r="30" spans="1:27" s="6" customFormat="1" ht="25.5" customHeight="1">
      <c r="A30" s="10">
        <f t="shared" si="2"/>
        <v>28</v>
      </c>
      <c r="B30" s="49">
        <v>4</v>
      </c>
      <c r="C30" s="49"/>
      <c r="D30" s="49"/>
      <c r="E30" s="49"/>
      <c r="F30" s="49"/>
      <c r="G30" s="10"/>
      <c r="H30" s="10"/>
      <c r="I30" s="11">
        <f t="shared" si="0"/>
        <v>0</v>
      </c>
      <c r="J30" s="11"/>
      <c r="K30" s="11">
        <f t="shared" si="5"/>
        <v>0</v>
      </c>
      <c r="L30" s="12" t="e">
        <f t="shared" si="1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0"/>
      <c r="W30" s="10"/>
      <c r="X30" s="49"/>
      <c r="Y30" s="10"/>
      <c r="Z30" s="10" t="str">
        <f t="shared" si="3"/>
        <v>지영권</v>
      </c>
      <c r="AA30" s="49" t="s">
        <v>30</v>
      </c>
    </row>
    <row r="31" spans="1:27" s="6" customFormat="1" ht="25.5" customHeight="1">
      <c r="A31" s="10">
        <f t="shared" si="2"/>
        <v>29</v>
      </c>
      <c r="B31" s="49">
        <v>4</v>
      </c>
      <c r="C31" s="10"/>
      <c r="D31" s="49"/>
      <c r="E31" s="49"/>
      <c r="F31" s="49"/>
      <c r="G31" s="10"/>
      <c r="H31" s="10"/>
      <c r="I31" s="11">
        <f t="shared" si="0"/>
        <v>0</v>
      </c>
      <c r="J31" s="11"/>
      <c r="K31" s="11">
        <f t="shared" si="5"/>
        <v>0</v>
      </c>
      <c r="L31" s="12" t="e">
        <f t="shared" si="1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0"/>
      <c r="W31" s="10"/>
      <c r="X31" s="10"/>
      <c r="Y31" s="10"/>
      <c r="Z31" s="10" t="str">
        <f t="shared" si="3"/>
        <v>지영권</v>
      </c>
      <c r="AA31" s="49" t="s">
        <v>35</v>
      </c>
    </row>
    <row r="32" spans="1:27" s="6" customFormat="1" ht="25.5" customHeight="1">
      <c r="A32" s="10">
        <f t="shared" si="2"/>
        <v>30</v>
      </c>
      <c r="B32" s="49">
        <v>4</v>
      </c>
      <c r="C32" s="10"/>
      <c r="D32" s="49"/>
      <c r="E32" s="49"/>
      <c r="F32" s="49"/>
      <c r="G32" s="10"/>
      <c r="H32" s="10"/>
      <c r="I32" s="11">
        <f t="shared" si="0"/>
        <v>0</v>
      </c>
      <c r="J32" s="11"/>
      <c r="K32" s="11">
        <f t="shared" si="5"/>
        <v>0</v>
      </c>
      <c r="L32" s="12" t="e">
        <f t="shared" si="1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0"/>
      <c r="W32" s="10"/>
      <c r="X32" s="49"/>
      <c r="Y32" s="10"/>
      <c r="Z32" s="10" t="str">
        <f t="shared" si="3"/>
        <v>지영권</v>
      </c>
      <c r="AA32" s="49" t="s">
        <v>41</v>
      </c>
    </row>
    <row r="33" spans="1:27" s="6" customFormat="1" ht="25.5" customHeight="1">
      <c r="A33" s="10">
        <f t="shared" si="2"/>
        <v>31</v>
      </c>
      <c r="B33" s="49">
        <v>4</v>
      </c>
      <c r="C33" s="10"/>
      <c r="D33" s="49"/>
      <c r="E33" s="49"/>
      <c r="F33" s="49"/>
      <c r="G33" s="10"/>
      <c r="H33" s="10"/>
      <c r="I33" s="11">
        <f t="shared" si="0"/>
        <v>0</v>
      </c>
      <c r="J33" s="11"/>
      <c r="K33" s="11">
        <f t="shared" si="5"/>
        <v>0</v>
      </c>
      <c r="L33" s="12" t="e">
        <f t="shared" si="1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0"/>
      <c r="W33" s="10"/>
      <c r="X33" s="49"/>
      <c r="Y33" s="10"/>
      <c r="Z33" s="10" t="str">
        <f t="shared" si="3"/>
        <v>지영권</v>
      </c>
      <c r="AA33" s="49" t="s">
        <v>29</v>
      </c>
    </row>
    <row r="34" spans="1:27" s="6" customFormat="1" ht="25.5" customHeight="1">
      <c r="A34" s="10">
        <f t="shared" si="2"/>
        <v>32</v>
      </c>
      <c r="B34" s="49">
        <v>4</v>
      </c>
      <c r="C34" s="10"/>
      <c r="D34" s="49"/>
      <c r="E34" s="22"/>
      <c r="F34" s="22"/>
      <c r="G34" s="22"/>
      <c r="H34" s="22"/>
      <c r="I34" s="11">
        <f t="shared" si="0"/>
        <v>0</v>
      </c>
      <c r="J34" s="11"/>
      <c r="K34" s="11">
        <f t="shared" si="5"/>
        <v>0</v>
      </c>
      <c r="L34" s="12" t="e">
        <f t="shared" si="1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0"/>
      <c r="W34" s="10"/>
      <c r="X34" s="49"/>
      <c r="Y34" s="10"/>
      <c r="Z34" s="10" t="str">
        <f t="shared" si="3"/>
        <v>지영권</v>
      </c>
      <c r="AA34" s="49" t="s">
        <v>30</v>
      </c>
    </row>
    <row r="35" spans="1:27" s="6" customFormat="1" ht="25.5" customHeight="1">
      <c r="A35" s="10">
        <f t="shared" si="2"/>
        <v>33</v>
      </c>
      <c r="B35" s="49">
        <v>4</v>
      </c>
      <c r="C35" s="49"/>
      <c r="D35" s="49"/>
      <c r="E35" s="22"/>
      <c r="F35" s="22"/>
      <c r="G35" s="10"/>
      <c r="H35" s="10"/>
      <c r="I35" s="11">
        <f t="shared" si="0"/>
        <v>0</v>
      </c>
      <c r="J35" s="11"/>
      <c r="K35" s="11">
        <f t="shared" si="5"/>
        <v>0</v>
      </c>
      <c r="L35" s="12" t="e">
        <f t="shared" si="1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0"/>
      <c r="W35" s="10"/>
      <c r="X35" s="49"/>
      <c r="Y35" s="10"/>
      <c r="Z35" s="10" t="str">
        <f t="shared" ref="Z35:Z98" si="6">IF(X35="A","김학봉","지영권")</f>
        <v>지영권</v>
      </c>
      <c r="AA35" s="10" t="s">
        <v>30</v>
      </c>
    </row>
    <row r="36" spans="1:27" s="6" customFormat="1" ht="25.5" customHeight="1">
      <c r="A36" s="10">
        <f t="shared" si="2"/>
        <v>34</v>
      </c>
      <c r="B36" s="49">
        <v>4</v>
      </c>
      <c r="C36" s="10"/>
      <c r="D36" s="49"/>
      <c r="E36" s="49"/>
      <c r="F36" s="49"/>
      <c r="G36" s="10"/>
      <c r="H36" s="10"/>
      <c r="I36" s="11">
        <f t="shared" si="0"/>
        <v>0</v>
      </c>
      <c r="J36" s="11"/>
      <c r="K36" s="11">
        <f t="shared" si="5"/>
        <v>0</v>
      </c>
      <c r="L36" s="12" t="e">
        <f t="shared" si="1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0"/>
      <c r="W36" s="10"/>
      <c r="X36" s="49"/>
      <c r="Y36" s="10"/>
      <c r="Z36" s="10" t="str">
        <f t="shared" si="6"/>
        <v>지영권</v>
      </c>
      <c r="AA36" s="49" t="s">
        <v>41</v>
      </c>
    </row>
    <row r="37" spans="1:27" s="6" customFormat="1" ht="25.5" customHeight="1">
      <c r="A37" s="10">
        <f t="shared" si="2"/>
        <v>35</v>
      </c>
      <c r="B37" s="49">
        <v>4</v>
      </c>
      <c r="C37" s="10"/>
      <c r="D37" s="49"/>
      <c r="E37" s="49"/>
      <c r="F37" s="49"/>
      <c r="G37" s="10"/>
      <c r="H37" s="10"/>
      <c r="I37" s="11">
        <f t="shared" si="0"/>
        <v>0</v>
      </c>
      <c r="J37" s="11"/>
      <c r="K37" s="11">
        <f t="shared" si="5"/>
        <v>0</v>
      </c>
      <c r="L37" s="12" t="e">
        <f t="shared" si="1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0"/>
      <c r="W37" s="10"/>
      <c r="X37" s="49"/>
      <c r="Y37" s="10"/>
      <c r="Z37" s="10" t="str">
        <f t="shared" si="6"/>
        <v>지영권</v>
      </c>
      <c r="AA37" s="49" t="s">
        <v>29</v>
      </c>
    </row>
    <row r="38" spans="1:27" s="6" customFormat="1" ht="25.5" customHeight="1">
      <c r="A38" s="10">
        <f t="shared" si="2"/>
        <v>36</v>
      </c>
      <c r="B38" s="49">
        <v>4</v>
      </c>
      <c r="C38" s="10"/>
      <c r="D38" s="49"/>
      <c r="E38" s="49"/>
      <c r="F38" s="49"/>
      <c r="G38" s="10"/>
      <c r="H38" s="10"/>
      <c r="I38" s="11">
        <f t="shared" si="0"/>
        <v>0</v>
      </c>
      <c r="J38" s="11"/>
      <c r="K38" s="11">
        <f t="shared" si="5"/>
        <v>0</v>
      </c>
      <c r="L38" s="12" t="e">
        <f t="shared" si="1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0"/>
      <c r="W38" s="10"/>
      <c r="X38" s="49"/>
      <c r="Y38" s="10"/>
      <c r="Z38" s="10" t="str">
        <f t="shared" si="6"/>
        <v>지영권</v>
      </c>
      <c r="AA38" s="49" t="s">
        <v>42</v>
      </c>
    </row>
    <row r="39" spans="1:27" s="6" customFormat="1" ht="25.5" customHeight="1">
      <c r="A39" s="10">
        <f t="shared" si="2"/>
        <v>37</v>
      </c>
      <c r="B39" s="49">
        <v>4</v>
      </c>
      <c r="C39" s="49"/>
      <c r="D39" s="49"/>
      <c r="E39" s="49"/>
      <c r="F39" s="49"/>
      <c r="G39" s="10"/>
      <c r="H39" s="10"/>
      <c r="I39" s="11">
        <f t="shared" si="0"/>
        <v>0</v>
      </c>
      <c r="J39" s="11"/>
      <c r="K39" s="11">
        <f t="shared" si="5"/>
        <v>0</v>
      </c>
      <c r="L39" s="12" t="e">
        <f t="shared" si="1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0"/>
      <c r="W39" s="10"/>
      <c r="X39" s="49"/>
      <c r="Y39" s="10"/>
      <c r="Z39" s="10" t="str">
        <f t="shared" si="6"/>
        <v>지영권</v>
      </c>
      <c r="AA39" s="49" t="s">
        <v>42</v>
      </c>
    </row>
    <row r="40" spans="1:27" s="6" customFormat="1" ht="25.5" customHeight="1">
      <c r="A40" s="10">
        <f t="shared" si="2"/>
        <v>38</v>
      </c>
      <c r="B40" s="49">
        <v>4</v>
      </c>
      <c r="C40" s="49"/>
      <c r="D40" s="49"/>
      <c r="E40" s="49"/>
      <c r="F40" s="49"/>
      <c r="G40" s="10"/>
      <c r="H40" s="10"/>
      <c r="I40" s="11">
        <f t="shared" si="0"/>
        <v>0</v>
      </c>
      <c r="J40" s="11"/>
      <c r="K40" s="11">
        <f t="shared" si="5"/>
        <v>0</v>
      </c>
      <c r="L40" s="12" t="e">
        <f t="shared" si="1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0"/>
      <c r="W40" s="10"/>
      <c r="X40" s="49"/>
      <c r="Y40" s="10"/>
      <c r="Z40" s="10" t="str">
        <f t="shared" si="6"/>
        <v>지영권</v>
      </c>
      <c r="AA40" s="49" t="s">
        <v>30</v>
      </c>
    </row>
    <row r="41" spans="1:27" s="6" customFormat="1" ht="25.5" customHeight="1">
      <c r="A41" s="10">
        <f t="shared" si="2"/>
        <v>39</v>
      </c>
      <c r="B41" s="49">
        <v>4</v>
      </c>
      <c r="C41" s="10"/>
      <c r="D41" s="49"/>
      <c r="E41" s="49"/>
      <c r="F41" s="49"/>
      <c r="G41" s="10"/>
      <c r="H41" s="10"/>
      <c r="I41" s="11">
        <f t="shared" si="0"/>
        <v>0</v>
      </c>
      <c r="J41" s="11"/>
      <c r="K41" s="11">
        <f t="shared" si="5"/>
        <v>0</v>
      </c>
      <c r="L41" s="12" t="e">
        <f t="shared" si="1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0"/>
      <c r="W41" s="10"/>
      <c r="X41" s="49"/>
      <c r="Y41" s="10"/>
      <c r="Z41" s="10" t="str">
        <f t="shared" si="6"/>
        <v>지영권</v>
      </c>
      <c r="AA41" s="49" t="s">
        <v>30</v>
      </c>
    </row>
    <row r="42" spans="1:27" s="6" customFormat="1" ht="25.5" customHeight="1">
      <c r="A42" s="10">
        <f t="shared" si="2"/>
        <v>40</v>
      </c>
      <c r="B42" s="49">
        <v>4</v>
      </c>
      <c r="C42" s="10"/>
      <c r="D42" s="49"/>
      <c r="E42" s="49"/>
      <c r="F42" s="49"/>
      <c r="G42" s="10"/>
      <c r="H42" s="10"/>
      <c r="I42" s="11">
        <f t="shared" si="0"/>
        <v>0</v>
      </c>
      <c r="J42" s="11"/>
      <c r="K42" s="11">
        <f t="shared" si="5"/>
        <v>0</v>
      </c>
      <c r="L42" s="12" t="e">
        <f t="shared" si="1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0"/>
      <c r="W42" s="10"/>
      <c r="X42" s="49"/>
      <c r="Y42" s="10"/>
      <c r="Z42" s="10" t="str">
        <f t="shared" si="6"/>
        <v>지영권</v>
      </c>
      <c r="AA42" s="49" t="s">
        <v>30</v>
      </c>
    </row>
    <row r="43" spans="1:27" s="6" customFormat="1" ht="25.5" customHeight="1">
      <c r="A43" s="10">
        <f t="shared" si="2"/>
        <v>41</v>
      </c>
      <c r="B43" s="49">
        <v>4</v>
      </c>
      <c r="C43" s="10"/>
      <c r="D43" s="49"/>
      <c r="E43" s="49"/>
      <c r="F43" s="49"/>
      <c r="G43" s="10"/>
      <c r="H43" s="10"/>
      <c r="I43" s="11">
        <f t="shared" si="0"/>
        <v>0</v>
      </c>
      <c r="J43" s="11"/>
      <c r="K43" s="11">
        <f t="shared" si="5"/>
        <v>0</v>
      </c>
      <c r="L43" s="12" t="e">
        <f t="shared" si="1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0"/>
      <c r="W43" s="10"/>
      <c r="X43" s="49"/>
      <c r="Y43" s="10"/>
      <c r="Z43" s="10" t="str">
        <f t="shared" si="6"/>
        <v>지영권</v>
      </c>
      <c r="AA43" s="49" t="s">
        <v>30</v>
      </c>
    </row>
    <row r="44" spans="1:27" s="6" customFormat="1" ht="25.5" customHeight="1">
      <c r="A44" s="10">
        <f t="shared" si="2"/>
        <v>42</v>
      </c>
      <c r="B44" s="49">
        <v>4</v>
      </c>
      <c r="C44" s="49"/>
      <c r="D44" s="49"/>
      <c r="E44" s="49"/>
      <c r="F44" s="49"/>
      <c r="G44" s="10"/>
      <c r="H44" s="10"/>
      <c r="I44" s="11">
        <f t="shared" si="0"/>
        <v>0</v>
      </c>
      <c r="J44" s="11"/>
      <c r="K44" s="11">
        <f t="shared" si="5"/>
        <v>0</v>
      </c>
      <c r="L44" s="12" t="e">
        <f t="shared" si="1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0"/>
      <c r="W44" s="10"/>
      <c r="X44" s="49"/>
      <c r="Y44" s="10"/>
      <c r="Z44" s="10" t="str">
        <f t="shared" si="6"/>
        <v>지영권</v>
      </c>
      <c r="AA44" s="49" t="s">
        <v>30</v>
      </c>
    </row>
    <row r="45" spans="1:27" s="6" customFormat="1" ht="25.5" customHeight="1">
      <c r="A45" s="10">
        <f t="shared" si="2"/>
        <v>43</v>
      </c>
      <c r="B45" s="49">
        <v>4</v>
      </c>
      <c r="C45" s="10"/>
      <c r="D45" s="10"/>
      <c r="E45" s="10"/>
      <c r="F45" s="10"/>
      <c r="G45" s="10"/>
      <c r="H45" s="10"/>
      <c r="I45" s="11">
        <f t="shared" si="0"/>
        <v>0</v>
      </c>
      <c r="J45" s="11"/>
      <c r="K45" s="11">
        <f t="shared" si="5"/>
        <v>0</v>
      </c>
      <c r="L45" s="12" t="e">
        <f t="shared" si="1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0"/>
      <c r="W45" s="10"/>
      <c r="X45" s="10"/>
      <c r="Y45" s="10"/>
      <c r="Z45" s="10" t="str">
        <f t="shared" si="6"/>
        <v>지영권</v>
      </c>
      <c r="AA45" s="10" t="s">
        <v>30</v>
      </c>
    </row>
    <row r="46" spans="1:27" s="6" customFormat="1" ht="25.5" customHeight="1">
      <c r="A46" s="10">
        <f t="shared" si="2"/>
        <v>44</v>
      </c>
      <c r="B46" s="49">
        <v>4</v>
      </c>
      <c r="C46" s="10"/>
      <c r="D46" s="10"/>
      <c r="E46" s="10"/>
      <c r="F46" s="10"/>
      <c r="G46" s="10"/>
      <c r="H46" s="10"/>
      <c r="I46" s="11">
        <f t="shared" si="0"/>
        <v>0</v>
      </c>
      <c r="J46" s="11"/>
      <c r="K46" s="11">
        <f t="shared" si="5"/>
        <v>0</v>
      </c>
      <c r="L46" s="12" t="e">
        <f t="shared" si="1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0"/>
      <c r="W46" s="10"/>
      <c r="X46" s="10"/>
      <c r="Y46" s="10"/>
      <c r="Z46" s="10" t="str">
        <f t="shared" si="6"/>
        <v>지영권</v>
      </c>
      <c r="AA46" s="10" t="s">
        <v>35</v>
      </c>
    </row>
    <row r="47" spans="1:27" s="6" customFormat="1" ht="25.5" customHeight="1">
      <c r="A47" s="10">
        <f t="shared" si="2"/>
        <v>45</v>
      </c>
      <c r="B47" s="49">
        <v>4</v>
      </c>
      <c r="C47" s="10"/>
      <c r="D47" s="10"/>
      <c r="E47" s="10"/>
      <c r="F47" s="10"/>
      <c r="G47" s="10"/>
      <c r="H47" s="10"/>
      <c r="I47" s="11">
        <f t="shared" si="0"/>
        <v>0</v>
      </c>
      <c r="J47" s="11"/>
      <c r="K47" s="11">
        <f t="shared" si="5"/>
        <v>0</v>
      </c>
      <c r="L47" s="12" t="e">
        <f t="shared" si="1"/>
        <v>#DIV/0!</v>
      </c>
      <c r="M47" s="11"/>
      <c r="N47" s="11"/>
      <c r="O47" s="11"/>
      <c r="P47" s="11"/>
      <c r="Q47" s="11"/>
      <c r="R47" s="11"/>
      <c r="S47" s="11"/>
      <c r="T47" s="11"/>
      <c r="U47" s="11"/>
      <c r="V47" s="10"/>
      <c r="W47" s="10"/>
      <c r="X47" s="10"/>
      <c r="Y47" s="10"/>
      <c r="Z47" s="10" t="str">
        <f t="shared" si="6"/>
        <v>지영권</v>
      </c>
      <c r="AA47" s="10" t="s">
        <v>30</v>
      </c>
    </row>
    <row r="48" spans="1:27" s="6" customFormat="1" ht="25.5" customHeight="1">
      <c r="A48" s="10">
        <f t="shared" si="2"/>
        <v>46</v>
      </c>
      <c r="B48" s="49">
        <v>4</v>
      </c>
      <c r="C48" s="10"/>
      <c r="D48" s="10"/>
      <c r="E48" s="10"/>
      <c r="F48" s="10"/>
      <c r="G48" s="10"/>
      <c r="H48" s="10"/>
      <c r="I48" s="11">
        <f t="shared" si="0"/>
        <v>0</v>
      </c>
      <c r="J48" s="11"/>
      <c r="K48" s="11">
        <f t="shared" si="5"/>
        <v>0</v>
      </c>
      <c r="L48" s="12" t="e">
        <f t="shared" si="1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0"/>
      <c r="W48" s="10"/>
      <c r="X48" s="10"/>
      <c r="Y48" s="10"/>
      <c r="Z48" s="10" t="str">
        <f t="shared" si="6"/>
        <v>지영권</v>
      </c>
      <c r="AA48" s="10" t="s">
        <v>30</v>
      </c>
    </row>
    <row r="49" spans="1:27" s="6" customFormat="1" ht="25.5" customHeight="1">
      <c r="A49" s="10">
        <f t="shared" si="2"/>
        <v>47</v>
      </c>
      <c r="B49" s="49">
        <v>4</v>
      </c>
      <c r="C49" s="10"/>
      <c r="D49" s="10"/>
      <c r="E49" s="10"/>
      <c r="F49" s="10"/>
      <c r="G49" s="10"/>
      <c r="H49" s="10"/>
      <c r="I49" s="11">
        <f t="shared" si="0"/>
        <v>0</v>
      </c>
      <c r="J49" s="11"/>
      <c r="K49" s="11">
        <f t="shared" si="5"/>
        <v>0</v>
      </c>
      <c r="L49" s="12" t="e">
        <f t="shared" si="1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0"/>
      <c r="W49" s="10"/>
      <c r="X49" s="10"/>
      <c r="Y49" s="10"/>
      <c r="Z49" s="10" t="str">
        <f t="shared" si="6"/>
        <v>지영권</v>
      </c>
      <c r="AA49" s="10" t="s">
        <v>30</v>
      </c>
    </row>
    <row r="50" spans="1:27" s="6" customFormat="1" ht="25.5" customHeight="1">
      <c r="A50" s="10">
        <f t="shared" si="2"/>
        <v>48</v>
      </c>
      <c r="B50" s="49">
        <v>4</v>
      </c>
      <c r="C50" s="10"/>
      <c r="D50" s="10"/>
      <c r="E50" s="10"/>
      <c r="F50" s="10"/>
      <c r="G50" s="10"/>
      <c r="H50" s="10"/>
      <c r="I50" s="11">
        <f t="shared" si="0"/>
        <v>0</v>
      </c>
      <c r="J50" s="11"/>
      <c r="K50" s="11">
        <f t="shared" si="5"/>
        <v>0</v>
      </c>
      <c r="L50" s="12" t="e">
        <f t="shared" si="1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0"/>
      <c r="W50" s="10"/>
      <c r="X50" s="10"/>
      <c r="Y50" s="10"/>
      <c r="Z50" s="10" t="str">
        <f t="shared" si="6"/>
        <v>지영권</v>
      </c>
      <c r="AA50" s="10" t="s">
        <v>30</v>
      </c>
    </row>
    <row r="51" spans="1:27" s="6" customFormat="1" ht="25.5" customHeight="1">
      <c r="A51" s="10">
        <f t="shared" si="2"/>
        <v>49</v>
      </c>
      <c r="B51" s="49">
        <v>4</v>
      </c>
      <c r="C51" s="10"/>
      <c r="D51" s="10"/>
      <c r="E51" s="10"/>
      <c r="F51" s="10"/>
      <c r="G51" s="10"/>
      <c r="H51" s="10"/>
      <c r="I51" s="11">
        <f t="shared" si="0"/>
        <v>0</v>
      </c>
      <c r="J51" s="11"/>
      <c r="K51" s="11">
        <f t="shared" si="5"/>
        <v>0</v>
      </c>
      <c r="L51" s="12" t="e">
        <f t="shared" si="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0"/>
      <c r="W51" s="10"/>
      <c r="X51" s="10"/>
      <c r="Y51" s="10"/>
      <c r="Z51" s="10" t="str">
        <f t="shared" si="6"/>
        <v>지영권</v>
      </c>
      <c r="AA51" s="10" t="s">
        <v>29</v>
      </c>
    </row>
    <row r="52" spans="1:27" s="6" customFormat="1" ht="25.5" customHeight="1">
      <c r="A52" s="10">
        <f t="shared" si="2"/>
        <v>50</v>
      </c>
      <c r="B52" s="49">
        <v>4</v>
      </c>
      <c r="C52" s="10"/>
      <c r="D52" s="10"/>
      <c r="E52" s="10"/>
      <c r="F52" s="10"/>
      <c r="G52" s="10"/>
      <c r="H52" s="10"/>
      <c r="I52" s="11">
        <f t="shared" si="0"/>
        <v>0</v>
      </c>
      <c r="J52" s="11"/>
      <c r="K52" s="11">
        <f t="shared" si="5"/>
        <v>0</v>
      </c>
      <c r="L52" s="12" t="e">
        <f t="shared" si="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0"/>
      <c r="W52" s="10"/>
      <c r="X52" s="10"/>
      <c r="Y52" s="10"/>
      <c r="Z52" s="10" t="str">
        <f t="shared" si="6"/>
        <v>지영권</v>
      </c>
      <c r="AA52" s="10" t="s">
        <v>30</v>
      </c>
    </row>
    <row r="53" spans="1:27" s="6" customFormat="1" ht="25.5" customHeight="1">
      <c r="A53" s="10">
        <f t="shared" si="2"/>
        <v>51</v>
      </c>
      <c r="B53" s="49">
        <v>4</v>
      </c>
      <c r="C53" s="10"/>
      <c r="D53" s="10"/>
      <c r="E53" s="10"/>
      <c r="F53" s="10"/>
      <c r="G53" s="10"/>
      <c r="H53" s="10"/>
      <c r="I53" s="11">
        <f t="shared" si="0"/>
        <v>0</v>
      </c>
      <c r="J53" s="11"/>
      <c r="K53" s="11">
        <f t="shared" si="5"/>
        <v>0</v>
      </c>
      <c r="L53" s="12" t="e">
        <f t="shared" si="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0"/>
      <c r="W53" s="10"/>
      <c r="X53" s="10"/>
      <c r="Y53" s="10"/>
      <c r="Z53" s="10" t="str">
        <f t="shared" si="6"/>
        <v>지영권</v>
      </c>
      <c r="AA53" s="10" t="s">
        <v>30</v>
      </c>
    </row>
    <row r="54" spans="1:27" s="6" customFormat="1" ht="25.5" customHeight="1">
      <c r="A54" s="10">
        <f t="shared" si="2"/>
        <v>52</v>
      </c>
      <c r="B54" s="49">
        <v>4</v>
      </c>
      <c r="C54" s="10"/>
      <c r="D54" s="10"/>
      <c r="E54" s="10"/>
      <c r="F54" s="10"/>
      <c r="G54" s="10"/>
      <c r="H54" s="10"/>
      <c r="I54" s="11">
        <f t="shared" si="0"/>
        <v>0</v>
      </c>
      <c r="J54" s="11"/>
      <c r="K54" s="11">
        <f t="shared" si="5"/>
        <v>0</v>
      </c>
      <c r="L54" s="12" t="e">
        <f t="shared" si="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0"/>
      <c r="W54" s="10"/>
      <c r="X54" s="10"/>
      <c r="Y54" s="10"/>
      <c r="Z54" s="10" t="str">
        <f t="shared" si="6"/>
        <v>지영권</v>
      </c>
      <c r="AA54" s="10" t="s">
        <v>35</v>
      </c>
    </row>
    <row r="55" spans="1:27" s="6" customFormat="1" ht="25.5" customHeight="1">
      <c r="A55" s="10">
        <f t="shared" si="2"/>
        <v>53</v>
      </c>
      <c r="B55" s="49">
        <v>4</v>
      </c>
      <c r="C55" s="10"/>
      <c r="D55" s="10"/>
      <c r="E55" s="10"/>
      <c r="F55" s="10"/>
      <c r="G55" s="10"/>
      <c r="H55" s="10"/>
      <c r="I55" s="11">
        <f t="shared" si="0"/>
        <v>0</v>
      </c>
      <c r="J55" s="11"/>
      <c r="K55" s="11">
        <f t="shared" si="5"/>
        <v>0</v>
      </c>
      <c r="L55" s="12" t="e">
        <f t="shared" si="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0"/>
      <c r="W55" s="10"/>
      <c r="X55" s="10"/>
      <c r="Y55" s="10"/>
      <c r="Z55" s="10" t="str">
        <f t="shared" si="6"/>
        <v>지영권</v>
      </c>
      <c r="AA55" s="10" t="s">
        <v>31</v>
      </c>
    </row>
    <row r="56" spans="1:27" s="6" customFormat="1" ht="25.5" customHeight="1">
      <c r="A56" s="10">
        <f t="shared" si="2"/>
        <v>54</v>
      </c>
      <c r="B56" s="49">
        <v>4</v>
      </c>
      <c r="C56" s="10"/>
      <c r="D56" s="10"/>
      <c r="E56" s="10"/>
      <c r="F56" s="10"/>
      <c r="G56" s="10"/>
      <c r="H56" s="10"/>
      <c r="I56" s="11">
        <f t="shared" si="0"/>
        <v>0</v>
      </c>
      <c r="J56" s="11"/>
      <c r="K56" s="11">
        <f t="shared" si="5"/>
        <v>0</v>
      </c>
      <c r="L56" s="12" t="e">
        <f t="shared" si="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0"/>
      <c r="W56" s="10"/>
      <c r="X56" s="10"/>
      <c r="Y56" s="10"/>
      <c r="Z56" s="10" t="str">
        <f t="shared" si="6"/>
        <v>지영권</v>
      </c>
      <c r="AA56" s="10" t="s">
        <v>30</v>
      </c>
    </row>
    <row r="57" spans="1:27" s="6" customFormat="1" ht="25.5" customHeight="1">
      <c r="A57" s="10">
        <f t="shared" si="2"/>
        <v>55</v>
      </c>
      <c r="B57" s="49">
        <v>4</v>
      </c>
      <c r="C57" s="10"/>
      <c r="D57" s="10"/>
      <c r="E57" s="10"/>
      <c r="F57" s="10"/>
      <c r="G57" s="10"/>
      <c r="H57" s="10"/>
      <c r="I57" s="11">
        <f t="shared" si="0"/>
        <v>0</v>
      </c>
      <c r="J57" s="11"/>
      <c r="K57" s="11">
        <f t="shared" si="5"/>
        <v>0</v>
      </c>
      <c r="L57" s="12" t="e">
        <f t="shared" si="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0"/>
      <c r="W57" s="10"/>
      <c r="X57" s="10"/>
      <c r="Y57" s="10"/>
      <c r="Z57" s="10" t="str">
        <f t="shared" si="6"/>
        <v>지영권</v>
      </c>
      <c r="AA57" s="10" t="s">
        <v>30</v>
      </c>
    </row>
    <row r="58" spans="1:27" s="6" customFormat="1" ht="25.5" customHeight="1">
      <c r="A58" s="10">
        <f t="shared" si="2"/>
        <v>56</v>
      </c>
      <c r="B58" s="49">
        <v>4</v>
      </c>
      <c r="C58" s="10"/>
      <c r="D58" s="10"/>
      <c r="E58" s="10"/>
      <c r="F58" s="10"/>
      <c r="G58" s="10"/>
      <c r="H58" s="10"/>
      <c r="I58" s="11">
        <f t="shared" si="0"/>
        <v>0</v>
      </c>
      <c r="J58" s="11"/>
      <c r="K58" s="11">
        <f t="shared" si="5"/>
        <v>0</v>
      </c>
      <c r="L58" s="12" t="e">
        <f t="shared" si="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0"/>
      <c r="W58" s="10"/>
      <c r="X58" s="10"/>
      <c r="Y58" s="10"/>
      <c r="Z58" s="10" t="str">
        <f t="shared" si="6"/>
        <v>지영권</v>
      </c>
      <c r="AA58" s="10" t="s">
        <v>30</v>
      </c>
    </row>
    <row r="59" spans="1:27" s="6" customFormat="1" ht="25.5" customHeight="1">
      <c r="A59" s="10">
        <f t="shared" si="2"/>
        <v>57</v>
      </c>
      <c r="B59" s="49">
        <v>4</v>
      </c>
      <c r="C59" s="10"/>
      <c r="D59" s="10"/>
      <c r="E59" s="10"/>
      <c r="F59" s="10"/>
      <c r="G59" s="10"/>
      <c r="H59" s="10"/>
      <c r="I59" s="11">
        <f t="shared" si="0"/>
        <v>0</v>
      </c>
      <c r="J59" s="11"/>
      <c r="K59" s="11">
        <f t="shared" si="5"/>
        <v>0</v>
      </c>
      <c r="L59" s="12" t="e">
        <f t="shared" si="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0"/>
      <c r="W59" s="10"/>
      <c r="X59" s="10"/>
      <c r="Y59" s="10"/>
      <c r="Z59" s="10" t="str">
        <f t="shared" si="6"/>
        <v>지영권</v>
      </c>
      <c r="AA59" s="10" t="s">
        <v>30</v>
      </c>
    </row>
    <row r="60" spans="1:27" s="6" customFormat="1" ht="25.5" customHeight="1">
      <c r="A60" s="10">
        <f t="shared" si="2"/>
        <v>58</v>
      </c>
      <c r="B60" s="49">
        <v>4</v>
      </c>
      <c r="C60" s="10"/>
      <c r="D60" s="10"/>
      <c r="E60" s="10"/>
      <c r="F60" s="10"/>
      <c r="G60" s="10"/>
      <c r="H60" s="10"/>
      <c r="I60" s="11">
        <f t="shared" si="0"/>
        <v>0</v>
      </c>
      <c r="J60" s="11"/>
      <c r="K60" s="11">
        <f t="shared" si="5"/>
        <v>0</v>
      </c>
      <c r="L60" s="12" t="e">
        <f t="shared" si="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0"/>
      <c r="W60" s="10"/>
      <c r="X60" s="10"/>
      <c r="Y60" s="10"/>
      <c r="Z60" s="10" t="str">
        <f t="shared" si="6"/>
        <v>지영권</v>
      </c>
      <c r="AA60" s="10" t="s">
        <v>30</v>
      </c>
    </row>
    <row r="61" spans="1:27" s="6" customFormat="1" ht="25.5" customHeight="1">
      <c r="A61" s="10">
        <f t="shared" si="2"/>
        <v>59</v>
      </c>
      <c r="B61" s="49">
        <v>4</v>
      </c>
      <c r="C61" s="10"/>
      <c r="D61" s="10"/>
      <c r="E61" s="10"/>
      <c r="F61" s="10"/>
      <c r="G61" s="10"/>
      <c r="H61" s="10"/>
      <c r="I61" s="11">
        <f t="shared" si="0"/>
        <v>0</v>
      </c>
      <c r="J61" s="11"/>
      <c r="K61" s="11">
        <f t="shared" si="5"/>
        <v>0</v>
      </c>
      <c r="L61" s="12" t="e">
        <f t="shared" si="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0"/>
      <c r="W61" s="10"/>
      <c r="X61" s="10"/>
      <c r="Y61" s="10"/>
      <c r="Z61" s="10" t="str">
        <f t="shared" si="6"/>
        <v>지영권</v>
      </c>
      <c r="AA61" s="10"/>
    </row>
    <row r="62" spans="1:27" s="6" customFormat="1" ht="25.5" customHeight="1">
      <c r="A62" s="10">
        <f t="shared" si="2"/>
        <v>60</v>
      </c>
      <c r="B62" s="49">
        <v>4</v>
      </c>
      <c r="C62" s="10"/>
      <c r="D62" s="10"/>
      <c r="E62" s="10"/>
      <c r="F62" s="10"/>
      <c r="G62" s="10"/>
      <c r="H62" s="10"/>
      <c r="I62" s="11">
        <f t="shared" si="0"/>
        <v>0</v>
      </c>
      <c r="J62" s="11"/>
      <c r="K62" s="11">
        <f t="shared" si="5"/>
        <v>0</v>
      </c>
      <c r="L62" s="12" t="e">
        <f t="shared" si="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0"/>
      <c r="W62" s="10"/>
      <c r="X62" s="10"/>
      <c r="Y62" s="10"/>
      <c r="Z62" s="10" t="str">
        <f t="shared" si="6"/>
        <v>지영권</v>
      </c>
      <c r="AA62" s="10"/>
    </row>
    <row r="63" spans="1:27" s="6" customFormat="1" ht="25.5" customHeight="1">
      <c r="A63" s="10">
        <f t="shared" si="2"/>
        <v>61</v>
      </c>
      <c r="B63" s="49">
        <v>4</v>
      </c>
      <c r="C63" s="10"/>
      <c r="D63" s="10"/>
      <c r="E63" s="10"/>
      <c r="F63" s="10"/>
      <c r="G63" s="10"/>
      <c r="H63" s="10"/>
      <c r="I63" s="11">
        <f t="shared" si="0"/>
        <v>0</v>
      </c>
      <c r="J63" s="11"/>
      <c r="K63" s="11">
        <f t="shared" si="5"/>
        <v>0</v>
      </c>
      <c r="L63" s="12" t="e">
        <f t="shared" si="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0"/>
      <c r="W63" s="10"/>
      <c r="X63" s="10"/>
      <c r="Y63" s="10"/>
      <c r="Z63" s="10" t="str">
        <f t="shared" si="6"/>
        <v>지영권</v>
      </c>
      <c r="AA63" s="10"/>
    </row>
    <row r="64" spans="1:27" s="6" customFormat="1" ht="25.5" customHeight="1">
      <c r="A64" s="10">
        <f t="shared" si="2"/>
        <v>62</v>
      </c>
      <c r="B64" s="49">
        <v>4</v>
      </c>
      <c r="C64" s="10"/>
      <c r="D64" s="10"/>
      <c r="E64" s="10"/>
      <c r="F64" s="10"/>
      <c r="G64" s="10"/>
      <c r="H64" s="10"/>
      <c r="I64" s="11">
        <f t="shared" si="0"/>
        <v>0</v>
      </c>
      <c r="J64" s="11"/>
      <c r="K64" s="11">
        <f t="shared" si="5"/>
        <v>0</v>
      </c>
      <c r="L64" s="12" t="e">
        <f t="shared" si="1"/>
        <v>#DIV/0!</v>
      </c>
      <c r="M64" s="11"/>
      <c r="N64" s="11"/>
      <c r="O64" s="11"/>
      <c r="P64" s="11"/>
      <c r="Q64" s="11"/>
      <c r="R64" s="11"/>
      <c r="S64" s="11"/>
      <c r="T64" s="11"/>
      <c r="U64" s="11"/>
      <c r="V64" s="10"/>
      <c r="W64" s="10"/>
      <c r="X64" s="10"/>
      <c r="Y64" s="10"/>
      <c r="Z64" s="10" t="str">
        <f t="shared" si="6"/>
        <v>지영권</v>
      </c>
      <c r="AA64" s="10"/>
    </row>
    <row r="65" spans="1:27" s="6" customFormat="1" ht="25.5" customHeight="1">
      <c r="A65" s="10">
        <f t="shared" si="2"/>
        <v>63</v>
      </c>
      <c r="B65" s="49">
        <v>4</v>
      </c>
      <c r="C65" s="10"/>
      <c r="D65" s="10"/>
      <c r="E65" s="10"/>
      <c r="F65" s="10"/>
      <c r="G65" s="10"/>
      <c r="H65" s="10"/>
      <c r="I65" s="11">
        <f t="shared" si="0"/>
        <v>0</v>
      </c>
      <c r="J65" s="11"/>
      <c r="K65" s="11">
        <f t="shared" si="5"/>
        <v>0</v>
      </c>
      <c r="L65" s="12" t="e">
        <f t="shared" si="1"/>
        <v>#DIV/0!</v>
      </c>
      <c r="M65" s="11"/>
      <c r="N65" s="11"/>
      <c r="O65" s="11"/>
      <c r="P65" s="11"/>
      <c r="Q65" s="11"/>
      <c r="R65" s="11"/>
      <c r="S65" s="11"/>
      <c r="T65" s="11"/>
      <c r="U65" s="11"/>
      <c r="V65" s="10"/>
      <c r="W65" s="10"/>
      <c r="X65" s="10"/>
      <c r="Y65" s="10"/>
      <c r="Z65" s="10" t="str">
        <f t="shared" si="6"/>
        <v>지영권</v>
      </c>
      <c r="AA65" s="10"/>
    </row>
    <row r="66" spans="1:27" s="6" customFormat="1" ht="25.5" customHeight="1">
      <c r="A66" s="10">
        <f t="shared" si="2"/>
        <v>64</v>
      </c>
      <c r="B66" s="49">
        <v>4</v>
      </c>
      <c r="C66" s="10"/>
      <c r="D66" s="10"/>
      <c r="E66" s="10"/>
      <c r="F66" s="10"/>
      <c r="G66" s="10"/>
      <c r="H66" s="10"/>
      <c r="I66" s="11">
        <f t="shared" si="0"/>
        <v>0</v>
      </c>
      <c r="J66" s="11"/>
      <c r="K66" s="11">
        <f t="shared" si="5"/>
        <v>0</v>
      </c>
      <c r="L66" s="12" t="e">
        <f t="shared" si="1"/>
        <v>#DIV/0!</v>
      </c>
      <c r="M66" s="11"/>
      <c r="N66" s="11"/>
      <c r="O66" s="11"/>
      <c r="P66" s="11"/>
      <c r="Q66" s="11"/>
      <c r="R66" s="11"/>
      <c r="S66" s="11"/>
      <c r="T66" s="11"/>
      <c r="U66" s="11"/>
      <c r="V66" s="10"/>
      <c r="W66" s="10"/>
      <c r="X66" s="10"/>
      <c r="Y66" s="10"/>
      <c r="Z66" s="10" t="str">
        <f t="shared" si="6"/>
        <v>지영권</v>
      </c>
      <c r="AA66" s="10"/>
    </row>
    <row r="67" spans="1:27" s="6" customFormat="1" ht="25.5" customHeight="1">
      <c r="A67" s="10">
        <f t="shared" si="2"/>
        <v>65</v>
      </c>
      <c r="B67" s="49">
        <v>4</v>
      </c>
      <c r="C67" s="10"/>
      <c r="D67" s="10"/>
      <c r="E67" s="10"/>
      <c r="F67" s="10"/>
      <c r="G67" s="10"/>
      <c r="H67" s="10"/>
      <c r="I67" s="11">
        <f t="shared" ref="I67:I130" si="7">J67+K67</f>
        <v>0</v>
      </c>
      <c r="J67" s="11"/>
      <c r="K67" s="11">
        <f t="shared" si="5"/>
        <v>0</v>
      </c>
      <c r="L67" s="12" t="e">
        <f t="shared" ref="L67:L130" si="8">K67/I67</f>
        <v>#DIV/0!</v>
      </c>
      <c r="M67" s="11"/>
      <c r="N67" s="11"/>
      <c r="O67" s="11"/>
      <c r="P67" s="11"/>
      <c r="Q67" s="11"/>
      <c r="R67" s="11"/>
      <c r="S67" s="11"/>
      <c r="T67" s="11"/>
      <c r="U67" s="11"/>
      <c r="V67" s="10"/>
      <c r="W67" s="10"/>
      <c r="X67" s="10"/>
      <c r="Y67" s="10"/>
      <c r="Z67" s="10" t="str">
        <f t="shared" si="6"/>
        <v>지영권</v>
      </c>
      <c r="AA67" s="10"/>
    </row>
    <row r="68" spans="1:27" s="6" customFormat="1" ht="25.5" customHeight="1">
      <c r="A68" s="10">
        <f t="shared" ref="A68:A131" si="9">ROW()-$AB$2</f>
        <v>66</v>
      </c>
      <c r="B68" s="49">
        <v>4</v>
      </c>
      <c r="C68" s="10"/>
      <c r="D68" s="10"/>
      <c r="E68" s="10"/>
      <c r="F68" s="10"/>
      <c r="G68" s="10"/>
      <c r="H68" s="10"/>
      <c r="I68" s="11">
        <f t="shared" si="7"/>
        <v>0</v>
      </c>
      <c r="J68" s="11"/>
      <c r="K68" s="11">
        <f t="shared" si="5"/>
        <v>0</v>
      </c>
      <c r="L68" s="12" t="e">
        <f t="shared" si="8"/>
        <v>#DIV/0!</v>
      </c>
      <c r="M68" s="11"/>
      <c r="N68" s="11"/>
      <c r="O68" s="11"/>
      <c r="P68" s="11"/>
      <c r="Q68" s="11"/>
      <c r="R68" s="11"/>
      <c r="S68" s="11"/>
      <c r="T68" s="11"/>
      <c r="U68" s="11"/>
      <c r="V68" s="10"/>
      <c r="W68" s="10"/>
      <c r="X68" s="10"/>
      <c r="Y68" s="10"/>
      <c r="Z68" s="10" t="str">
        <f t="shared" si="6"/>
        <v>지영권</v>
      </c>
      <c r="AA68" s="10"/>
    </row>
    <row r="69" spans="1:27" s="6" customFormat="1" ht="25.5" customHeight="1">
      <c r="A69" s="10">
        <f t="shared" si="9"/>
        <v>67</v>
      </c>
      <c r="B69" s="49">
        <v>4</v>
      </c>
      <c r="C69" s="10"/>
      <c r="D69" s="10"/>
      <c r="E69" s="10"/>
      <c r="F69" s="10"/>
      <c r="G69" s="10"/>
      <c r="H69" s="10"/>
      <c r="I69" s="11">
        <f t="shared" si="7"/>
        <v>0</v>
      </c>
      <c r="J69" s="11"/>
      <c r="K69" s="11">
        <f t="shared" si="5"/>
        <v>0</v>
      </c>
      <c r="L69" s="12" t="e">
        <f t="shared" si="8"/>
        <v>#DIV/0!</v>
      </c>
      <c r="M69" s="11"/>
      <c r="N69" s="11"/>
      <c r="O69" s="11"/>
      <c r="P69" s="11"/>
      <c r="Q69" s="11"/>
      <c r="R69" s="11"/>
      <c r="S69" s="11"/>
      <c r="T69" s="11"/>
      <c r="U69" s="11"/>
      <c r="V69" s="10"/>
      <c r="W69" s="10"/>
      <c r="X69" s="10"/>
      <c r="Y69" s="10"/>
      <c r="Z69" s="10" t="str">
        <f t="shared" si="6"/>
        <v>지영권</v>
      </c>
      <c r="AA69" s="10"/>
    </row>
    <row r="70" spans="1:27" s="6" customFormat="1" ht="25.5" customHeight="1">
      <c r="A70" s="10">
        <f t="shared" si="9"/>
        <v>68</v>
      </c>
      <c r="B70" s="49">
        <v>4</v>
      </c>
      <c r="C70" s="10"/>
      <c r="D70" s="10"/>
      <c r="E70" s="10"/>
      <c r="F70" s="10"/>
      <c r="G70" s="10"/>
      <c r="H70" s="10"/>
      <c r="I70" s="11">
        <f t="shared" si="7"/>
        <v>0</v>
      </c>
      <c r="J70" s="11"/>
      <c r="K70" s="11">
        <f t="shared" si="5"/>
        <v>0</v>
      </c>
      <c r="L70" s="12" t="e">
        <f t="shared" si="8"/>
        <v>#DIV/0!</v>
      </c>
      <c r="M70" s="11"/>
      <c r="N70" s="11"/>
      <c r="O70" s="11"/>
      <c r="P70" s="11"/>
      <c r="Q70" s="11"/>
      <c r="R70" s="11"/>
      <c r="S70" s="11"/>
      <c r="T70" s="11"/>
      <c r="U70" s="11"/>
      <c r="V70" s="10"/>
      <c r="W70" s="10"/>
      <c r="X70" s="10"/>
      <c r="Y70" s="10"/>
      <c r="Z70" s="10" t="str">
        <f t="shared" si="6"/>
        <v>지영권</v>
      </c>
      <c r="AA70" s="10"/>
    </row>
    <row r="71" spans="1:27" s="6" customFormat="1" ht="25.5" customHeight="1">
      <c r="A71" s="10">
        <f t="shared" si="9"/>
        <v>69</v>
      </c>
      <c r="B71" s="49">
        <v>4</v>
      </c>
      <c r="C71" s="10"/>
      <c r="D71" s="10"/>
      <c r="E71" s="10"/>
      <c r="F71" s="10"/>
      <c r="G71" s="10"/>
      <c r="H71" s="10"/>
      <c r="I71" s="11">
        <f t="shared" si="7"/>
        <v>0</v>
      </c>
      <c r="J71" s="11"/>
      <c r="K71" s="11">
        <f t="shared" si="5"/>
        <v>0</v>
      </c>
      <c r="L71" s="12" t="e">
        <f t="shared" si="8"/>
        <v>#DIV/0!</v>
      </c>
      <c r="M71" s="11"/>
      <c r="N71" s="11"/>
      <c r="O71" s="11"/>
      <c r="P71" s="11"/>
      <c r="Q71" s="11"/>
      <c r="R71" s="11"/>
      <c r="S71" s="11"/>
      <c r="T71" s="11"/>
      <c r="U71" s="11"/>
      <c r="V71" s="10"/>
      <c r="W71" s="10"/>
      <c r="X71" s="10"/>
      <c r="Y71" s="10"/>
      <c r="Z71" s="10" t="str">
        <f t="shared" si="6"/>
        <v>지영권</v>
      </c>
      <c r="AA71" s="10"/>
    </row>
    <row r="72" spans="1:27" s="6" customFormat="1" ht="25.5" customHeight="1">
      <c r="A72" s="10">
        <f t="shared" si="9"/>
        <v>70</v>
      </c>
      <c r="B72" s="49">
        <v>4</v>
      </c>
      <c r="C72" s="10"/>
      <c r="D72" s="10"/>
      <c r="E72" s="10"/>
      <c r="F72" s="10"/>
      <c r="G72" s="10"/>
      <c r="H72" s="10"/>
      <c r="I72" s="11">
        <f t="shared" si="7"/>
        <v>0</v>
      </c>
      <c r="J72" s="11"/>
      <c r="K72" s="11">
        <f t="shared" si="5"/>
        <v>0</v>
      </c>
      <c r="L72" s="12" t="e">
        <f t="shared" si="8"/>
        <v>#DIV/0!</v>
      </c>
      <c r="M72" s="11"/>
      <c r="N72" s="11"/>
      <c r="O72" s="11"/>
      <c r="P72" s="11"/>
      <c r="Q72" s="11"/>
      <c r="R72" s="11"/>
      <c r="S72" s="11"/>
      <c r="T72" s="11"/>
      <c r="U72" s="11"/>
      <c r="V72" s="10"/>
      <c r="W72" s="10"/>
      <c r="X72" s="10"/>
      <c r="Y72" s="10"/>
      <c r="Z72" s="10" t="str">
        <f t="shared" si="6"/>
        <v>지영권</v>
      </c>
      <c r="AA72" s="10"/>
    </row>
    <row r="73" spans="1:27" s="6" customFormat="1" ht="25.5" customHeight="1">
      <c r="A73" s="10">
        <f t="shared" si="9"/>
        <v>71</v>
      </c>
      <c r="B73" s="49">
        <v>4</v>
      </c>
      <c r="C73" s="10"/>
      <c r="D73" s="10"/>
      <c r="E73" s="10"/>
      <c r="F73" s="10"/>
      <c r="G73" s="10"/>
      <c r="H73" s="10"/>
      <c r="I73" s="11">
        <f t="shared" si="7"/>
        <v>0</v>
      </c>
      <c r="J73" s="11"/>
      <c r="K73" s="11">
        <f t="shared" si="5"/>
        <v>0</v>
      </c>
      <c r="L73" s="12" t="e">
        <f t="shared" si="8"/>
        <v>#DIV/0!</v>
      </c>
      <c r="M73" s="11"/>
      <c r="N73" s="11"/>
      <c r="O73" s="11"/>
      <c r="P73" s="11"/>
      <c r="Q73" s="11"/>
      <c r="R73" s="11"/>
      <c r="S73" s="11"/>
      <c r="T73" s="11"/>
      <c r="U73" s="11"/>
      <c r="V73" s="10"/>
      <c r="W73" s="10"/>
      <c r="X73" s="10"/>
      <c r="Y73" s="10"/>
      <c r="Z73" s="10" t="str">
        <f t="shared" si="6"/>
        <v>지영권</v>
      </c>
      <c r="AA73" s="10"/>
    </row>
    <row r="74" spans="1:27" s="6" customFormat="1" ht="25.5" customHeight="1">
      <c r="A74" s="10">
        <f t="shared" si="9"/>
        <v>72</v>
      </c>
      <c r="B74" s="49">
        <v>4</v>
      </c>
      <c r="C74" s="10"/>
      <c r="D74" s="10"/>
      <c r="E74" s="10"/>
      <c r="F74" s="10"/>
      <c r="G74" s="10"/>
      <c r="H74" s="10"/>
      <c r="I74" s="11">
        <f t="shared" si="7"/>
        <v>0</v>
      </c>
      <c r="J74" s="11"/>
      <c r="K74" s="11">
        <f t="shared" si="5"/>
        <v>0</v>
      </c>
      <c r="L74" s="12" t="e">
        <f t="shared" si="8"/>
        <v>#DIV/0!</v>
      </c>
      <c r="M74" s="11"/>
      <c r="N74" s="11"/>
      <c r="O74" s="11"/>
      <c r="P74" s="11"/>
      <c r="Q74" s="11"/>
      <c r="R74" s="11"/>
      <c r="S74" s="11"/>
      <c r="T74" s="11"/>
      <c r="U74" s="11"/>
      <c r="V74" s="10"/>
      <c r="W74" s="10"/>
      <c r="X74" s="10"/>
      <c r="Y74" s="10"/>
      <c r="Z74" s="10" t="str">
        <f t="shared" si="6"/>
        <v>지영권</v>
      </c>
      <c r="AA74" s="10"/>
    </row>
    <row r="75" spans="1:27" s="6" customFormat="1" ht="25.5" customHeight="1">
      <c r="A75" s="10">
        <f t="shared" si="9"/>
        <v>73</v>
      </c>
      <c r="B75" s="49">
        <v>4</v>
      </c>
      <c r="C75" s="10"/>
      <c r="D75" s="10"/>
      <c r="E75" s="10"/>
      <c r="F75" s="10"/>
      <c r="G75" s="10"/>
      <c r="H75" s="10"/>
      <c r="I75" s="11">
        <f t="shared" si="7"/>
        <v>0</v>
      </c>
      <c r="J75" s="11"/>
      <c r="K75" s="11">
        <f t="shared" si="5"/>
        <v>0</v>
      </c>
      <c r="L75" s="12" t="e">
        <f t="shared" si="8"/>
        <v>#DIV/0!</v>
      </c>
      <c r="M75" s="11"/>
      <c r="N75" s="11"/>
      <c r="O75" s="11"/>
      <c r="P75" s="11"/>
      <c r="Q75" s="11"/>
      <c r="R75" s="11"/>
      <c r="S75" s="11"/>
      <c r="T75" s="11"/>
      <c r="U75" s="11"/>
      <c r="V75" s="10"/>
      <c r="W75" s="10"/>
      <c r="X75" s="10"/>
      <c r="Y75" s="10"/>
      <c r="Z75" s="10" t="str">
        <f t="shared" si="6"/>
        <v>지영권</v>
      </c>
      <c r="AA75" s="10"/>
    </row>
    <row r="76" spans="1:27" s="6" customFormat="1" ht="25.5" customHeight="1">
      <c r="A76" s="10">
        <f t="shared" si="9"/>
        <v>74</v>
      </c>
      <c r="B76" s="49">
        <v>4</v>
      </c>
      <c r="C76" s="10"/>
      <c r="D76" s="10"/>
      <c r="E76" s="10"/>
      <c r="F76" s="10"/>
      <c r="G76" s="10"/>
      <c r="H76" s="10"/>
      <c r="I76" s="11">
        <f t="shared" si="7"/>
        <v>0</v>
      </c>
      <c r="J76" s="11"/>
      <c r="K76" s="11">
        <f t="shared" si="5"/>
        <v>0</v>
      </c>
      <c r="L76" s="12" t="e">
        <f t="shared" si="8"/>
        <v>#DIV/0!</v>
      </c>
      <c r="M76" s="11"/>
      <c r="N76" s="11"/>
      <c r="O76" s="11"/>
      <c r="P76" s="11"/>
      <c r="Q76" s="11"/>
      <c r="R76" s="11"/>
      <c r="S76" s="11"/>
      <c r="T76" s="11"/>
      <c r="U76" s="11"/>
      <c r="V76" s="10"/>
      <c r="W76" s="10"/>
      <c r="X76" s="10"/>
      <c r="Y76" s="10"/>
      <c r="Z76" s="10" t="str">
        <f t="shared" si="6"/>
        <v>지영권</v>
      </c>
      <c r="AA76" s="10"/>
    </row>
    <row r="77" spans="1:27" s="6" customFormat="1" ht="25.5" customHeight="1">
      <c r="A77" s="10">
        <f t="shared" si="9"/>
        <v>75</v>
      </c>
      <c r="B77" s="49">
        <v>4</v>
      </c>
      <c r="C77" s="10"/>
      <c r="D77" s="10"/>
      <c r="E77" s="10"/>
      <c r="F77" s="10"/>
      <c r="G77" s="10"/>
      <c r="H77" s="10"/>
      <c r="I77" s="11">
        <f t="shared" si="7"/>
        <v>0</v>
      </c>
      <c r="J77" s="11"/>
      <c r="K77" s="11">
        <f t="shared" si="5"/>
        <v>0</v>
      </c>
      <c r="L77" s="12" t="e">
        <f t="shared" si="8"/>
        <v>#DIV/0!</v>
      </c>
      <c r="M77" s="11"/>
      <c r="N77" s="11"/>
      <c r="O77" s="11"/>
      <c r="P77" s="11"/>
      <c r="Q77" s="11"/>
      <c r="R77" s="11"/>
      <c r="S77" s="11"/>
      <c r="T77" s="11"/>
      <c r="U77" s="11"/>
      <c r="V77" s="10"/>
      <c r="W77" s="10"/>
      <c r="X77" s="10"/>
      <c r="Y77" s="10"/>
      <c r="Z77" s="10" t="str">
        <f t="shared" si="6"/>
        <v>지영권</v>
      </c>
      <c r="AA77" s="10"/>
    </row>
    <row r="78" spans="1:27" s="6" customFormat="1" ht="25.5" customHeight="1">
      <c r="A78" s="10">
        <f t="shared" si="9"/>
        <v>76</v>
      </c>
      <c r="B78" s="49">
        <v>4</v>
      </c>
      <c r="C78" s="10"/>
      <c r="D78" s="10"/>
      <c r="E78" s="10"/>
      <c r="F78" s="10"/>
      <c r="G78" s="10"/>
      <c r="H78" s="10"/>
      <c r="I78" s="11">
        <f t="shared" si="7"/>
        <v>0</v>
      </c>
      <c r="J78" s="11"/>
      <c r="K78" s="11">
        <f t="shared" si="5"/>
        <v>0</v>
      </c>
      <c r="L78" s="12" t="e">
        <f t="shared" si="8"/>
        <v>#DIV/0!</v>
      </c>
      <c r="M78" s="11"/>
      <c r="N78" s="11"/>
      <c r="O78" s="11"/>
      <c r="P78" s="11"/>
      <c r="Q78" s="11"/>
      <c r="R78" s="11"/>
      <c r="S78" s="11"/>
      <c r="T78" s="11"/>
      <c r="U78" s="11"/>
      <c r="V78" s="10"/>
      <c r="W78" s="10"/>
      <c r="X78" s="10"/>
      <c r="Y78" s="10"/>
      <c r="Z78" s="10" t="str">
        <f t="shared" si="6"/>
        <v>지영권</v>
      </c>
      <c r="AA78" s="10"/>
    </row>
    <row r="79" spans="1:27" s="6" customFormat="1" ht="25.5" customHeight="1">
      <c r="A79" s="10">
        <f t="shared" si="9"/>
        <v>77</v>
      </c>
      <c r="B79" s="49">
        <v>4</v>
      </c>
      <c r="C79" s="10"/>
      <c r="D79" s="10"/>
      <c r="E79" s="10"/>
      <c r="F79" s="10"/>
      <c r="G79" s="10"/>
      <c r="H79" s="10"/>
      <c r="I79" s="11">
        <f t="shared" si="7"/>
        <v>0</v>
      </c>
      <c r="J79" s="11"/>
      <c r="K79" s="11">
        <f t="shared" si="5"/>
        <v>0</v>
      </c>
      <c r="L79" s="12" t="e">
        <f t="shared" si="8"/>
        <v>#DIV/0!</v>
      </c>
      <c r="M79" s="11"/>
      <c r="N79" s="11"/>
      <c r="O79" s="11"/>
      <c r="P79" s="11"/>
      <c r="Q79" s="11"/>
      <c r="R79" s="11"/>
      <c r="S79" s="11"/>
      <c r="T79" s="11"/>
      <c r="U79" s="11"/>
      <c r="V79" s="10"/>
      <c r="W79" s="10"/>
      <c r="X79" s="10"/>
      <c r="Y79" s="10"/>
      <c r="Z79" s="10" t="str">
        <f t="shared" si="6"/>
        <v>지영권</v>
      </c>
      <c r="AA79" s="10"/>
    </row>
    <row r="80" spans="1:27" s="6" customFormat="1" ht="25.5" customHeight="1">
      <c r="A80" s="10">
        <f t="shared" si="9"/>
        <v>78</v>
      </c>
      <c r="B80" s="49">
        <v>4</v>
      </c>
      <c r="C80" s="10"/>
      <c r="D80" s="10"/>
      <c r="E80" s="10"/>
      <c r="F80" s="10"/>
      <c r="G80" s="10"/>
      <c r="H80" s="10"/>
      <c r="I80" s="11">
        <f t="shared" si="7"/>
        <v>0</v>
      </c>
      <c r="J80" s="11"/>
      <c r="K80" s="11">
        <f t="shared" si="5"/>
        <v>0</v>
      </c>
      <c r="L80" s="12" t="e">
        <f t="shared" si="8"/>
        <v>#DIV/0!</v>
      </c>
      <c r="M80" s="11"/>
      <c r="N80" s="11"/>
      <c r="O80" s="11"/>
      <c r="P80" s="11"/>
      <c r="Q80" s="11"/>
      <c r="R80" s="11"/>
      <c r="S80" s="11"/>
      <c r="T80" s="11"/>
      <c r="U80" s="11"/>
      <c r="V80" s="10"/>
      <c r="W80" s="10"/>
      <c r="X80" s="10"/>
      <c r="Y80" s="10"/>
      <c r="Z80" s="10" t="str">
        <f t="shared" si="6"/>
        <v>지영권</v>
      </c>
      <c r="AA80" s="10"/>
    </row>
    <row r="81" spans="1:27" s="6" customFormat="1" ht="25.5" customHeight="1">
      <c r="A81" s="10">
        <f t="shared" si="9"/>
        <v>79</v>
      </c>
      <c r="B81" s="49">
        <v>4</v>
      </c>
      <c r="C81" s="10"/>
      <c r="D81" s="10"/>
      <c r="E81" s="10"/>
      <c r="F81" s="10"/>
      <c r="G81" s="10"/>
      <c r="H81" s="10"/>
      <c r="I81" s="11">
        <f t="shared" si="7"/>
        <v>0</v>
      </c>
      <c r="J81" s="11"/>
      <c r="K81" s="11">
        <f t="shared" ref="K81:K144" si="10">SUM(M81:U81)</f>
        <v>0</v>
      </c>
      <c r="L81" s="12" t="e">
        <f t="shared" si="8"/>
        <v>#DIV/0!</v>
      </c>
      <c r="M81" s="11"/>
      <c r="N81" s="11"/>
      <c r="O81" s="11"/>
      <c r="P81" s="11"/>
      <c r="Q81" s="11"/>
      <c r="R81" s="11"/>
      <c r="S81" s="11"/>
      <c r="T81" s="11"/>
      <c r="U81" s="11"/>
      <c r="V81" s="10"/>
      <c r="W81" s="10"/>
      <c r="X81" s="10"/>
      <c r="Y81" s="10"/>
      <c r="Z81" s="10" t="str">
        <f t="shared" si="6"/>
        <v>지영권</v>
      </c>
      <c r="AA81" s="10"/>
    </row>
    <row r="82" spans="1:27" s="6" customFormat="1" ht="25.5" customHeight="1">
      <c r="A82" s="10">
        <f t="shared" si="9"/>
        <v>80</v>
      </c>
      <c r="B82" s="49">
        <v>4</v>
      </c>
      <c r="C82" s="10"/>
      <c r="D82" s="10"/>
      <c r="E82" s="10"/>
      <c r="F82" s="10"/>
      <c r="G82" s="10"/>
      <c r="H82" s="10"/>
      <c r="I82" s="11">
        <f t="shared" si="7"/>
        <v>0</v>
      </c>
      <c r="J82" s="11"/>
      <c r="K82" s="11">
        <f t="shared" si="10"/>
        <v>0</v>
      </c>
      <c r="L82" s="12" t="e">
        <f t="shared" si="8"/>
        <v>#DIV/0!</v>
      </c>
      <c r="M82" s="11"/>
      <c r="N82" s="11"/>
      <c r="O82" s="11"/>
      <c r="P82" s="11"/>
      <c r="Q82" s="11"/>
      <c r="R82" s="11"/>
      <c r="S82" s="11"/>
      <c r="T82" s="11"/>
      <c r="U82" s="11"/>
      <c r="V82" s="10"/>
      <c r="W82" s="10"/>
      <c r="X82" s="10"/>
      <c r="Y82" s="10"/>
      <c r="Z82" s="10" t="str">
        <f t="shared" si="6"/>
        <v>지영권</v>
      </c>
      <c r="AA82" s="10"/>
    </row>
    <row r="83" spans="1:27" s="6" customFormat="1" ht="25.5" customHeight="1">
      <c r="A83" s="10">
        <f t="shared" si="9"/>
        <v>81</v>
      </c>
      <c r="B83" s="49">
        <v>4</v>
      </c>
      <c r="C83" s="10"/>
      <c r="D83" s="10"/>
      <c r="E83" s="10"/>
      <c r="F83" s="10"/>
      <c r="G83" s="10"/>
      <c r="H83" s="10"/>
      <c r="I83" s="11">
        <f t="shared" si="7"/>
        <v>0</v>
      </c>
      <c r="J83" s="11"/>
      <c r="K83" s="11">
        <f t="shared" si="10"/>
        <v>0</v>
      </c>
      <c r="L83" s="12" t="e">
        <f t="shared" si="8"/>
        <v>#DIV/0!</v>
      </c>
      <c r="M83" s="11"/>
      <c r="N83" s="11"/>
      <c r="O83" s="11"/>
      <c r="P83" s="11"/>
      <c r="Q83" s="11"/>
      <c r="R83" s="11"/>
      <c r="S83" s="11"/>
      <c r="T83" s="11"/>
      <c r="U83" s="11"/>
      <c r="V83" s="10"/>
      <c r="W83" s="10"/>
      <c r="X83" s="10"/>
      <c r="Y83" s="10"/>
      <c r="Z83" s="10" t="str">
        <f t="shared" si="6"/>
        <v>지영권</v>
      </c>
      <c r="AA83" s="10"/>
    </row>
    <row r="84" spans="1:27" s="6" customFormat="1" ht="25.5" customHeight="1">
      <c r="A84" s="10">
        <f t="shared" si="9"/>
        <v>82</v>
      </c>
      <c r="B84" s="49">
        <v>4</v>
      </c>
      <c r="C84" s="10"/>
      <c r="D84" s="10"/>
      <c r="E84" s="10"/>
      <c r="F84" s="10"/>
      <c r="G84" s="10"/>
      <c r="H84" s="10"/>
      <c r="I84" s="11">
        <f t="shared" si="7"/>
        <v>0</v>
      </c>
      <c r="J84" s="11"/>
      <c r="K84" s="11">
        <f t="shared" si="10"/>
        <v>0</v>
      </c>
      <c r="L84" s="12" t="e">
        <f t="shared" si="8"/>
        <v>#DIV/0!</v>
      </c>
      <c r="M84" s="11"/>
      <c r="N84" s="11"/>
      <c r="O84" s="11"/>
      <c r="P84" s="11"/>
      <c r="Q84" s="11"/>
      <c r="R84" s="11"/>
      <c r="S84" s="11"/>
      <c r="T84" s="11"/>
      <c r="U84" s="11"/>
      <c r="V84" s="10"/>
      <c r="W84" s="10"/>
      <c r="X84" s="10"/>
      <c r="Y84" s="10"/>
      <c r="Z84" s="10" t="str">
        <f t="shared" si="6"/>
        <v>지영권</v>
      </c>
      <c r="AA84" s="10"/>
    </row>
    <row r="85" spans="1:27" s="6" customFormat="1" ht="25.5" customHeight="1">
      <c r="A85" s="10">
        <f t="shared" si="9"/>
        <v>83</v>
      </c>
      <c r="B85" s="49">
        <v>4</v>
      </c>
      <c r="C85" s="10"/>
      <c r="D85" s="10"/>
      <c r="E85" s="10"/>
      <c r="F85" s="10"/>
      <c r="G85" s="10"/>
      <c r="H85" s="10"/>
      <c r="I85" s="11">
        <f t="shared" si="7"/>
        <v>0</v>
      </c>
      <c r="J85" s="11"/>
      <c r="K85" s="11">
        <f t="shared" si="10"/>
        <v>0</v>
      </c>
      <c r="L85" s="12" t="e">
        <f t="shared" si="8"/>
        <v>#DIV/0!</v>
      </c>
      <c r="M85" s="11"/>
      <c r="N85" s="11"/>
      <c r="O85" s="11"/>
      <c r="P85" s="11"/>
      <c r="Q85" s="11"/>
      <c r="R85" s="11"/>
      <c r="S85" s="11"/>
      <c r="T85" s="11"/>
      <c r="U85" s="11"/>
      <c r="V85" s="10"/>
      <c r="W85" s="10"/>
      <c r="X85" s="10"/>
      <c r="Y85" s="10"/>
      <c r="Z85" s="10" t="str">
        <f t="shared" si="6"/>
        <v>지영권</v>
      </c>
      <c r="AA85" s="10"/>
    </row>
    <row r="86" spans="1:27" s="6" customFormat="1" ht="25.5" customHeight="1">
      <c r="A86" s="10">
        <f t="shared" si="9"/>
        <v>84</v>
      </c>
      <c r="B86" s="49">
        <v>4</v>
      </c>
      <c r="C86" s="10"/>
      <c r="D86" s="10"/>
      <c r="E86" s="10"/>
      <c r="F86" s="10"/>
      <c r="G86" s="10"/>
      <c r="H86" s="10"/>
      <c r="I86" s="11">
        <f t="shared" si="7"/>
        <v>0</v>
      </c>
      <c r="J86" s="11"/>
      <c r="K86" s="11">
        <f t="shared" si="10"/>
        <v>0</v>
      </c>
      <c r="L86" s="12" t="e">
        <f t="shared" si="8"/>
        <v>#DIV/0!</v>
      </c>
      <c r="M86" s="11"/>
      <c r="N86" s="11"/>
      <c r="O86" s="11"/>
      <c r="P86" s="11"/>
      <c r="Q86" s="11"/>
      <c r="R86" s="11"/>
      <c r="S86" s="11"/>
      <c r="T86" s="11"/>
      <c r="U86" s="11"/>
      <c r="V86" s="10"/>
      <c r="W86" s="10"/>
      <c r="X86" s="10"/>
      <c r="Y86" s="10"/>
      <c r="Z86" s="10" t="str">
        <f t="shared" si="6"/>
        <v>지영권</v>
      </c>
      <c r="AA86" s="10"/>
    </row>
    <row r="87" spans="1:27" s="6" customFormat="1" ht="25.5" customHeight="1">
      <c r="A87" s="10">
        <f t="shared" si="9"/>
        <v>85</v>
      </c>
      <c r="B87" s="49">
        <v>4</v>
      </c>
      <c r="C87" s="10"/>
      <c r="D87" s="10"/>
      <c r="E87" s="10"/>
      <c r="F87" s="10"/>
      <c r="G87" s="10"/>
      <c r="H87" s="10"/>
      <c r="I87" s="11">
        <f t="shared" si="7"/>
        <v>0</v>
      </c>
      <c r="J87" s="11"/>
      <c r="K87" s="11">
        <f t="shared" si="10"/>
        <v>0</v>
      </c>
      <c r="L87" s="12" t="e">
        <f t="shared" si="8"/>
        <v>#DIV/0!</v>
      </c>
      <c r="M87" s="11"/>
      <c r="N87" s="11"/>
      <c r="O87" s="11"/>
      <c r="P87" s="11"/>
      <c r="Q87" s="11"/>
      <c r="R87" s="11"/>
      <c r="S87" s="11"/>
      <c r="T87" s="11"/>
      <c r="U87" s="11"/>
      <c r="V87" s="10"/>
      <c r="W87" s="10"/>
      <c r="X87" s="10"/>
      <c r="Y87" s="10"/>
      <c r="Z87" s="10" t="str">
        <f t="shared" si="6"/>
        <v>지영권</v>
      </c>
      <c r="AA87" s="10"/>
    </row>
    <row r="88" spans="1:27" s="6" customFormat="1" ht="25.5" customHeight="1">
      <c r="A88" s="10">
        <f t="shared" si="9"/>
        <v>86</v>
      </c>
      <c r="B88" s="49">
        <v>4</v>
      </c>
      <c r="C88" s="10"/>
      <c r="D88" s="10"/>
      <c r="E88" s="10"/>
      <c r="F88" s="10"/>
      <c r="G88" s="10"/>
      <c r="H88" s="10"/>
      <c r="I88" s="11">
        <f t="shared" si="7"/>
        <v>0</v>
      </c>
      <c r="J88" s="11"/>
      <c r="K88" s="11">
        <f t="shared" si="10"/>
        <v>0</v>
      </c>
      <c r="L88" s="12" t="e">
        <f t="shared" si="8"/>
        <v>#DIV/0!</v>
      </c>
      <c r="M88" s="11"/>
      <c r="N88" s="11"/>
      <c r="O88" s="11"/>
      <c r="P88" s="11"/>
      <c r="Q88" s="11"/>
      <c r="R88" s="11"/>
      <c r="S88" s="11"/>
      <c r="T88" s="11"/>
      <c r="U88" s="11"/>
      <c r="V88" s="10"/>
      <c r="W88" s="10"/>
      <c r="X88" s="10"/>
      <c r="Y88" s="10"/>
      <c r="Z88" s="10" t="str">
        <f t="shared" si="6"/>
        <v>지영권</v>
      </c>
      <c r="AA88" s="10"/>
    </row>
    <row r="89" spans="1:27" s="6" customFormat="1" ht="25.5" customHeight="1">
      <c r="A89" s="10">
        <f t="shared" si="9"/>
        <v>87</v>
      </c>
      <c r="B89" s="49">
        <v>4</v>
      </c>
      <c r="C89" s="10"/>
      <c r="D89" s="10"/>
      <c r="E89" s="10"/>
      <c r="F89" s="10"/>
      <c r="G89" s="10"/>
      <c r="H89" s="10"/>
      <c r="I89" s="11">
        <f t="shared" si="7"/>
        <v>0</v>
      </c>
      <c r="J89" s="11"/>
      <c r="K89" s="11">
        <f t="shared" si="10"/>
        <v>0</v>
      </c>
      <c r="L89" s="12" t="e">
        <f t="shared" si="8"/>
        <v>#DIV/0!</v>
      </c>
      <c r="M89" s="11"/>
      <c r="N89" s="11"/>
      <c r="O89" s="11"/>
      <c r="P89" s="11"/>
      <c r="Q89" s="11"/>
      <c r="R89" s="11"/>
      <c r="S89" s="11"/>
      <c r="T89" s="11"/>
      <c r="U89" s="11"/>
      <c r="V89" s="10"/>
      <c r="W89" s="10"/>
      <c r="X89" s="10"/>
      <c r="Y89" s="10"/>
      <c r="Z89" s="10" t="str">
        <f t="shared" si="6"/>
        <v>지영권</v>
      </c>
      <c r="AA89" s="10"/>
    </row>
    <row r="90" spans="1:27" s="6" customFormat="1" ht="25.5" customHeight="1">
      <c r="A90" s="10">
        <f t="shared" si="9"/>
        <v>88</v>
      </c>
      <c r="B90" s="49">
        <v>4</v>
      </c>
      <c r="C90" s="10"/>
      <c r="D90" s="10"/>
      <c r="E90" s="10"/>
      <c r="F90" s="10"/>
      <c r="G90" s="10"/>
      <c r="H90" s="10"/>
      <c r="I90" s="11">
        <f t="shared" si="7"/>
        <v>0</v>
      </c>
      <c r="J90" s="11"/>
      <c r="K90" s="11">
        <f t="shared" si="10"/>
        <v>0</v>
      </c>
      <c r="L90" s="12" t="e">
        <f t="shared" si="8"/>
        <v>#DIV/0!</v>
      </c>
      <c r="M90" s="11"/>
      <c r="N90" s="11"/>
      <c r="O90" s="11"/>
      <c r="P90" s="11"/>
      <c r="Q90" s="11"/>
      <c r="R90" s="11"/>
      <c r="S90" s="11"/>
      <c r="T90" s="11"/>
      <c r="U90" s="11"/>
      <c r="V90" s="10"/>
      <c r="W90" s="10"/>
      <c r="X90" s="10"/>
      <c r="Y90" s="10"/>
      <c r="Z90" s="10" t="str">
        <f t="shared" si="6"/>
        <v>지영권</v>
      </c>
      <c r="AA90" s="10"/>
    </row>
    <row r="91" spans="1:27" s="6" customFormat="1" ht="25.5" customHeight="1">
      <c r="A91" s="10">
        <f t="shared" si="9"/>
        <v>89</v>
      </c>
      <c r="B91" s="49">
        <v>4</v>
      </c>
      <c r="C91" s="10"/>
      <c r="D91" s="10"/>
      <c r="E91" s="10"/>
      <c r="F91" s="10"/>
      <c r="G91" s="10"/>
      <c r="H91" s="10"/>
      <c r="I91" s="11">
        <f t="shared" si="7"/>
        <v>0</v>
      </c>
      <c r="J91" s="11"/>
      <c r="K91" s="11">
        <f t="shared" si="10"/>
        <v>0</v>
      </c>
      <c r="L91" s="12" t="e">
        <f t="shared" si="8"/>
        <v>#DIV/0!</v>
      </c>
      <c r="M91" s="11"/>
      <c r="N91" s="11"/>
      <c r="O91" s="11"/>
      <c r="P91" s="11"/>
      <c r="Q91" s="11"/>
      <c r="R91" s="11"/>
      <c r="S91" s="11"/>
      <c r="T91" s="11"/>
      <c r="U91" s="11"/>
      <c r="V91" s="10"/>
      <c r="W91" s="10"/>
      <c r="X91" s="10"/>
      <c r="Y91" s="10"/>
      <c r="Z91" s="10" t="str">
        <f t="shared" si="6"/>
        <v>지영권</v>
      </c>
      <c r="AA91" s="10"/>
    </row>
    <row r="92" spans="1:27" s="6" customFormat="1" ht="25.5" customHeight="1">
      <c r="A92" s="10">
        <f t="shared" si="9"/>
        <v>90</v>
      </c>
      <c r="B92" s="49">
        <v>4</v>
      </c>
      <c r="C92" s="10"/>
      <c r="D92" s="10"/>
      <c r="E92" s="10"/>
      <c r="F92" s="10"/>
      <c r="G92" s="10"/>
      <c r="H92" s="10"/>
      <c r="I92" s="11">
        <f t="shared" si="7"/>
        <v>0</v>
      </c>
      <c r="J92" s="11"/>
      <c r="K92" s="11">
        <f t="shared" si="10"/>
        <v>0</v>
      </c>
      <c r="L92" s="12" t="e">
        <f t="shared" si="8"/>
        <v>#DIV/0!</v>
      </c>
      <c r="M92" s="11"/>
      <c r="N92" s="11"/>
      <c r="O92" s="11"/>
      <c r="P92" s="11"/>
      <c r="Q92" s="11"/>
      <c r="R92" s="11"/>
      <c r="S92" s="11"/>
      <c r="T92" s="11"/>
      <c r="U92" s="11"/>
      <c r="V92" s="10"/>
      <c r="W92" s="10"/>
      <c r="X92" s="10"/>
      <c r="Y92" s="10"/>
      <c r="Z92" s="10" t="str">
        <f t="shared" si="6"/>
        <v>지영권</v>
      </c>
      <c r="AA92" s="10"/>
    </row>
    <row r="93" spans="1:27" s="6" customFormat="1" ht="25.5" customHeight="1">
      <c r="A93" s="10">
        <f t="shared" si="9"/>
        <v>91</v>
      </c>
      <c r="B93" s="49">
        <v>4</v>
      </c>
      <c r="C93" s="10"/>
      <c r="D93" s="10"/>
      <c r="E93" s="10"/>
      <c r="F93" s="10"/>
      <c r="G93" s="10"/>
      <c r="H93" s="10"/>
      <c r="I93" s="11">
        <f t="shared" si="7"/>
        <v>0</v>
      </c>
      <c r="J93" s="11"/>
      <c r="K93" s="11">
        <f t="shared" si="10"/>
        <v>0</v>
      </c>
      <c r="L93" s="12" t="e">
        <f t="shared" si="8"/>
        <v>#DIV/0!</v>
      </c>
      <c r="M93" s="11"/>
      <c r="N93" s="11"/>
      <c r="O93" s="11"/>
      <c r="P93" s="11"/>
      <c r="Q93" s="11"/>
      <c r="R93" s="11"/>
      <c r="S93" s="11"/>
      <c r="T93" s="11"/>
      <c r="U93" s="11"/>
      <c r="V93" s="10"/>
      <c r="W93" s="10"/>
      <c r="X93" s="10"/>
      <c r="Y93" s="10"/>
      <c r="Z93" s="10" t="str">
        <f t="shared" si="6"/>
        <v>지영권</v>
      </c>
      <c r="AA93" s="10"/>
    </row>
    <row r="94" spans="1:27" s="6" customFormat="1" ht="25.5" customHeight="1">
      <c r="A94" s="10">
        <f t="shared" si="9"/>
        <v>92</v>
      </c>
      <c r="B94" s="49">
        <v>4</v>
      </c>
      <c r="C94" s="10"/>
      <c r="D94" s="10"/>
      <c r="E94" s="10"/>
      <c r="F94" s="10"/>
      <c r="G94" s="10"/>
      <c r="H94" s="10"/>
      <c r="I94" s="11">
        <f t="shared" si="7"/>
        <v>0</v>
      </c>
      <c r="J94" s="11"/>
      <c r="K94" s="11">
        <f t="shared" si="10"/>
        <v>0</v>
      </c>
      <c r="L94" s="12" t="e">
        <f t="shared" si="8"/>
        <v>#DIV/0!</v>
      </c>
      <c r="M94" s="11"/>
      <c r="N94" s="11"/>
      <c r="O94" s="11"/>
      <c r="P94" s="11"/>
      <c r="Q94" s="11"/>
      <c r="R94" s="11"/>
      <c r="S94" s="11"/>
      <c r="T94" s="11"/>
      <c r="U94" s="11"/>
      <c r="V94" s="10"/>
      <c r="W94" s="10"/>
      <c r="X94" s="10"/>
      <c r="Y94" s="10"/>
      <c r="Z94" s="10" t="str">
        <f t="shared" si="6"/>
        <v>지영권</v>
      </c>
      <c r="AA94" s="10"/>
    </row>
    <row r="95" spans="1:27" s="6" customFormat="1" ht="25.5" customHeight="1">
      <c r="A95" s="10">
        <f t="shared" si="9"/>
        <v>93</v>
      </c>
      <c r="B95" s="49">
        <v>4</v>
      </c>
      <c r="C95" s="10"/>
      <c r="D95" s="10"/>
      <c r="E95" s="10"/>
      <c r="F95" s="10"/>
      <c r="G95" s="10"/>
      <c r="H95" s="10"/>
      <c r="I95" s="11">
        <f t="shared" si="7"/>
        <v>0</v>
      </c>
      <c r="J95" s="11"/>
      <c r="K95" s="11">
        <f t="shared" si="10"/>
        <v>0</v>
      </c>
      <c r="L95" s="12" t="e">
        <f t="shared" si="8"/>
        <v>#DIV/0!</v>
      </c>
      <c r="M95" s="11"/>
      <c r="N95" s="11"/>
      <c r="O95" s="11"/>
      <c r="P95" s="11"/>
      <c r="Q95" s="11"/>
      <c r="R95" s="11"/>
      <c r="S95" s="11"/>
      <c r="T95" s="11"/>
      <c r="U95" s="11"/>
      <c r="V95" s="10"/>
      <c r="W95" s="10"/>
      <c r="X95" s="10"/>
      <c r="Y95" s="10"/>
      <c r="Z95" s="10" t="str">
        <f t="shared" si="6"/>
        <v>지영권</v>
      </c>
      <c r="AA95" s="10"/>
    </row>
    <row r="96" spans="1:27" s="6" customFormat="1" ht="25.5" customHeight="1">
      <c r="A96" s="10">
        <f t="shared" si="9"/>
        <v>94</v>
      </c>
      <c r="B96" s="49">
        <v>4</v>
      </c>
      <c r="C96" s="10"/>
      <c r="D96" s="10"/>
      <c r="E96" s="10"/>
      <c r="F96" s="10"/>
      <c r="G96" s="10"/>
      <c r="H96" s="10"/>
      <c r="I96" s="11">
        <f t="shared" si="7"/>
        <v>0</v>
      </c>
      <c r="J96" s="11"/>
      <c r="K96" s="11">
        <f t="shared" si="10"/>
        <v>0</v>
      </c>
      <c r="L96" s="12" t="e">
        <f t="shared" si="8"/>
        <v>#DIV/0!</v>
      </c>
      <c r="M96" s="11"/>
      <c r="N96" s="11"/>
      <c r="O96" s="11"/>
      <c r="P96" s="11"/>
      <c r="Q96" s="11"/>
      <c r="R96" s="11"/>
      <c r="S96" s="11"/>
      <c r="T96" s="11"/>
      <c r="U96" s="11"/>
      <c r="V96" s="10"/>
      <c r="W96" s="10"/>
      <c r="X96" s="10"/>
      <c r="Y96" s="10"/>
      <c r="Z96" s="10" t="str">
        <f t="shared" si="6"/>
        <v>지영권</v>
      </c>
      <c r="AA96" s="10"/>
    </row>
    <row r="97" spans="1:27" s="6" customFormat="1" ht="25.5" customHeight="1">
      <c r="A97" s="10">
        <f t="shared" si="9"/>
        <v>95</v>
      </c>
      <c r="B97" s="49">
        <v>4</v>
      </c>
      <c r="C97" s="10"/>
      <c r="D97" s="10"/>
      <c r="E97" s="10"/>
      <c r="F97" s="10"/>
      <c r="G97" s="10"/>
      <c r="H97" s="10"/>
      <c r="I97" s="11">
        <f t="shared" si="7"/>
        <v>0</v>
      </c>
      <c r="J97" s="11"/>
      <c r="K97" s="11">
        <f t="shared" si="10"/>
        <v>0</v>
      </c>
      <c r="L97" s="12" t="e">
        <f t="shared" si="8"/>
        <v>#DIV/0!</v>
      </c>
      <c r="M97" s="11"/>
      <c r="N97" s="11"/>
      <c r="O97" s="11"/>
      <c r="P97" s="11"/>
      <c r="Q97" s="11"/>
      <c r="R97" s="11"/>
      <c r="S97" s="11"/>
      <c r="T97" s="11"/>
      <c r="U97" s="11"/>
      <c r="V97" s="10"/>
      <c r="W97" s="10"/>
      <c r="X97" s="10"/>
      <c r="Y97" s="10"/>
      <c r="Z97" s="10" t="str">
        <f t="shared" si="6"/>
        <v>지영권</v>
      </c>
      <c r="AA97" s="10"/>
    </row>
    <row r="98" spans="1:27" s="6" customFormat="1" ht="25.5" customHeight="1">
      <c r="A98" s="10">
        <f t="shared" si="9"/>
        <v>96</v>
      </c>
      <c r="B98" s="49">
        <v>4</v>
      </c>
      <c r="C98" s="10"/>
      <c r="D98" s="10"/>
      <c r="E98" s="10"/>
      <c r="F98" s="10"/>
      <c r="G98" s="10"/>
      <c r="H98" s="10"/>
      <c r="I98" s="11">
        <f t="shared" si="7"/>
        <v>0</v>
      </c>
      <c r="J98" s="11"/>
      <c r="K98" s="11">
        <f t="shared" si="10"/>
        <v>0</v>
      </c>
      <c r="L98" s="12" t="e">
        <f t="shared" si="8"/>
        <v>#DIV/0!</v>
      </c>
      <c r="M98" s="11"/>
      <c r="N98" s="11"/>
      <c r="O98" s="11"/>
      <c r="P98" s="11"/>
      <c r="Q98" s="11"/>
      <c r="R98" s="11"/>
      <c r="S98" s="11"/>
      <c r="T98" s="11"/>
      <c r="U98" s="11"/>
      <c r="V98" s="10"/>
      <c r="W98" s="10"/>
      <c r="X98" s="10"/>
      <c r="Y98" s="10"/>
      <c r="Z98" s="10" t="str">
        <f t="shared" si="6"/>
        <v>지영권</v>
      </c>
      <c r="AA98" s="10"/>
    </row>
    <row r="99" spans="1:27" s="6" customFormat="1" ht="25.5" customHeight="1">
      <c r="A99" s="10">
        <f t="shared" si="9"/>
        <v>97</v>
      </c>
      <c r="B99" s="49">
        <v>4</v>
      </c>
      <c r="C99" s="10"/>
      <c r="D99" s="10"/>
      <c r="E99" s="10"/>
      <c r="F99" s="10"/>
      <c r="G99" s="10"/>
      <c r="H99" s="10"/>
      <c r="I99" s="11">
        <f t="shared" si="7"/>
        <v>0</v>
      </c>
      <c r="J99" s="11"/>
      <c r="K99" s="11">
        <f t="shared" si="10"/>
        <v>0</v>
      </c>
      <c r="L99" s="12" t="e">
        <f t="shared" si="8"/>
        <v>#DIV/0!</v>
      </c>
      <c r="M99" s="11"/>
      <c r="N99" s="11"/>
      <c r="O99" s="11"/>
      <c r="P99" s="11"/>
      <c r="Q99" s="11"/>
      <c r="R99" s="11"/>
      <c r="S99" s="11"/>
      <c r="T99" s="11"/>
      <c r="U99" s="11"/>
      <c r="V99" s="10"/>
      <c r="W99" s="10"/>
      <c r="X99" s="10"/>
      <c r="Y99" s="10"/>
      <c r="Z99" s="10" t="str">
        <f>IF(X99="A","김학봉","지영권")</f>
        <v>지영권</v>
      </c>
      <c r="AA99" s="10"/>
    </row>
    <row r="100" spans="1:27" s="6" customFormat="1" ht="25.5" customHeight="1">
      <c r="A100" s="10">
        <f t="shared" si="9"/>
        <v>98</v>
      </c>
      <c r="B100" s="49">
        <v>4</v>
      </c>
      <c r="C100" s="10"/>
      <c r="D100" s="10"/>
      <c r="E100" s="10"/>
      <c r="F100" s="10"/>
      <c r="G100" s="10"/>
      <c r="H100" s="10"/>
      <c r="I100" s="11">
        <f t="shared" si="7"/>
        <v>0</v>
      </c>
      <c r="J100" s="11"/>
      <c r="K100" s="11">
        <f t="shared" si="10"/>
        <v>0</v>
      </c>
      <c r="L100" s="12" t="e">
        <f t="shared" si="8"/>
        <v>#DIV/0!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0"/>
      <c r="W100" s="10"/>
      <c r="X100" s="10"/>
      <c r="Y100" s="10"/>
      <c r="Z100" s="10" t="str">
        <f>IF(X100="A","김학봉","지영권")</f>
        <v>지영권</v>
      </c>
      <c r="AA100" s="10"/>
    </row>
    <row r="101" spans="1:27" s="6" customFormat="1" ht="25.5" customHeight="1">
      <c r="A101" s="10">
        <f t="shared" si="9"/>
        <v>99</v>
      </c>
      <c r="B101" s="49">
        <v>4</v>
      </c>
      <c r="C101" s="10"/>
      <c r="D101" s="10"/>
      <c r="E101" s="10"/>
      <c r="F101" s="10"/>
      <c r="G101" s="10"/>
      <c r="H101" s="10"/>
      <c r="I101" s="11">
        <f t="shared" si="7"/>
        <v>0</v>
      </c>
      <c r="J101" s="11"/>
      <c r="K101" s="11">
        <f t="shared" si="10"/>
        <v>0</v>
      </c>
      <c r="L101" s="12" t="e">
        <f t="shared" si="8"/>
        <v>#DIV/0!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0"/>
      <c r="W101" s="10"/>
      <c r="X101" s="10"/>
      <c r="Y101" s="10"/>
      <c r="Z101" s="10" t="str">
        <f t="shared" ref="Z101:Z111" si="11">IF(X101="A","김학봉","지영권")</f>
        <v>지영권</v>
      </c>
      <c r="AA101" s="10"/>
    </row>
    <row r="102" spans="1:27" s="6" customFormat="1" ht="25.5" customHeight="1">
      <c r="A102" s="10">
        <f t="shared" si="9"/>
        <v>100</v>
      </c>
      <c r="B102" s="49">
        <v>4</v>
      </c>
      <c r="C102" s="10"/>
      <c r="D102" s="10"/>
      <c r="E102" s="10"/>
      <c r="F102" s="10"/>
      <c r="G102" s="10"/>
      <c r="H102" s="10"/>
      <c r="I102" s="11">
        <f t="shared" si="7"/>
        <v>0</v>
      </c>
      <c r="J102" s="11"/>
      <c r="K102" s="11">
        <f t="shared" si="10"/>
        <v>0</v>
      </c>
      <c r="L102" s="12" t="e">
        <f t="shared" si="8"/>
        <v>#DIV/0!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0"/>
      <c r="W102" s="10"/>
      <c r="X102" s="10"/>
      <c r="Y102" s="10"/>
      <c r="Z102" s="10" t="str">
        <f t="shared" si="11"/>
        <v>지영권</v>
      </c>
      <c r="AA102" s="10"/>
    </row>
    <row r="103" spans="1:27" s="6" customFormat="1" ht="25.5" customHeight="1">
      <c r="A103" s="10">
        <f t="shared" si="9"/>
        <v>101</v>
      </c>
      <c r="B103" s="49">
        <v>4</v>
      </c>
      <c r="C103" s="10"/>
      <c r="D103" s="10"/>
      <c r="E103" s="10"/>
      <c r="F103" s="10"/>
      <c r="G103" s="10"/>
      <c r="H103" s="10"/>
      <c r="I103" s="11">
        <f t="shared" si="7"/>
        <v>0</v>
      </c>
      <c r="J103" s="11"/>
      <c r="K103" s="11">
        <f t="shared" si="10"/>
        <v>0</v>
      </c>
      <c r="L103" s="12" t="e">
        <f t="shared" si="8"/>
        <v>#DIV/0!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0"/>
      <c r="W103" s="10"/>
      <c r="X103" s="10"/>
      <c r="Y103" s="10"/>
      <c r="Z103" s="10" t="str">
        <f t="shared" si="11"/>
        <v>지영권</v>
      </c>
      <c r="AA103" s="10"/>
    </row>
    <row r="104" spans="1:27" s="6" customFormat="1" ht="25.5" customHeight="1">
      <c r="A104" s="10">
        <f t="shared" si="9"/>
        <v>102</v>
      </c>
      <c r="B104" s="49">
        <v>4</v>
      </c>
      <c r="C104" s="10"/>
      <c r="D104" s="10"/>
      <c r="E104" s="10"/>
      <c r="F104" s="10"/>
      <c r="G104" s="10"/>
      <c r="H104" s="10"/>
      <c r="I104" s="11">
        <f t="shared" si="7"/>
        <v>0</v>
      </c>
      <c r="J104" s="11"/>
      <c r="K104" s="11">
        <f t="shared" si="10"/>
        <v>0</v>
      </c>
      <c r="L104" s="12" t="e">
        <f t="shared" si="8"/>
        <v>#DIV/0!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0"/>
      <c r="W104" s="10"/>
      <c r="X104" s="10"/>
      <c r="Y104" s="10"/>
      <c r="Z104" s="10" t="str">
        <f t="shared" si="11"/>
        <v>지영권</v>
      </c>
      <c r="AA104" s="10"/>
    </row>
    <row r="105" spans="1:27" s="6" customFormat="1" ht="25.5" customHeight="1">
      <c r="A105" s="10">
        <f t="shared" si="9"/>
        <v>103</v>
      </c>
      <c r="B105" s="49">
        <v>4</v>
      </c>
      <c r="C105" s="10"/>
      <c r="D105" s="10"/>
      <c r="E105" s="10"/>
      <c r="F105" s="10"/>
      <c r="G105" s="10"/>
      <c r="H105" s="10"/>
      <c r="I105" s="11">
        <f t="shared" si="7"/>
        <v>0</v>
      </c>
      <c r="J105" s="11"/>
      <c r="K105" s="11">
        <f t="shared" si="10"/>
        <v>0</v>
      </c>
      <c r="L105" s="12" t="e">
        <f t="shared" si="8"/>
        <v>#DIV/0!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0"/>
      <c r="W105" s="10"/>
      <c r="X105" s="10"/>
      <c r="Y105" s="10"/>
      <c r="Z105" s="10" t="str">
        <f t="shared" si="11"/>
        <v>지영권</v>
      </c>
      <c r="AA105" s="10"/>
    </row>
    <row r="106" spans="1:27" s="6" customFormat="1" ht="25.5" customHeight="1">
      <c r="A106" s="10">
        <f t="shared" si="9"/>
        <v>104</v>
      </c>
      <c r="B106" s="49">
        <v>4</v>
      </c>
      <c r="C106" s="10"/>
      <c r="D106" s="10"/>
      <c r="E106" s="10"/>
      <c r="F106" s="10"/>
      <c r="G106" s="10"/>
      <c r="H106" s="10"/>
      <c r="I106" s="11">
        <f t="shared" si="7"/>
        <v>0</v>
      </c>
      <c r="J106" s="11"/>
      <c r="K106" s="11">
        <f t="shared" si="10"/>
        <v>0</v>
      </c>
      <c r="L106" s="12" t="e">
        <f t="shared" si="8"/>
        <v>#DIV/0!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0"/>
      <c r="W106" s="10"/>
      <c r="X106" s="10"/>
      <c r="Y106" s="10"/>
      <c r="Z106" s="10" t="str">
        <f t="shared" si="11"/>
        <v>지영권</v>
      </c>
      <c r="AA106" s="10"/>
    </row>
    <row r="107" spans="1:27" s="6" customFormat="1" ht="25.5" customHeight="1">
      <c r="A107" s="10">
        <f t="shared" si="9"/>
        <v>105</v>
      </c>
      <c r="B107" s="49">
        <v>4</v>
      </c>
      <c r="C107" s="10"/>
      <c r="D107" s="10"/>
      <c r="E107" s="10"/>
      <c r="F107" s="10"/>
      <c r="G107" s="10"/>
      <c r="H107" s="10"/>
      <c r="I107" s="11">
        <f t="shared" si="7"/>
        <v>0</v>
      </c>
      <c r="J107" s="11"/>
      <c r="K107" s="11">
        <f t="shared" si="10"/>
        <v>0</v>
      </c>
      <c r="L107" s="12" t="e">
        <f t="shared" si="8"/>
        <v>#DIV/0!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0"/>
      <c r="W107" s="10"/>
      <c r="X107" s="10"/>
      <c r="Y107" s="10"/>
      <c r="Z107" s="10" t="str">
        <f t="shared" si="11"/>
        <v>지영권</v>
      </c>
      <c r="AA107" s="10"/>
    </row>
    <row r="108" spans="1:27" s="6" customFormat="1" ht="25.5" customHeight="1">
      <c r="A108" s="10">
        <f t="shared" si="9"/>
        <v>106</v>
      </c>
      <c r="B108" s="49">
        <v>4</v>
      </c>
      <c r="C108" s="10"/>
      <c r="D108" s="10"/>
      <c r="E108" s="10"/>
      <c r="F108" s="10"/>
      <c r="G108" s="10"/>
      <c r="H108" s="10"/>
      <c r="I108" s="11">
        <f t="shared" si="7"/>
        <v>0</v>
      </c>
      <c r="J108" s="11"/>
      <c r="K108" s="11">
        <f t="shared" si="10"/>
        <v>0</v>
      </c>
      <c r="L108" s="12" t="e">
        <f t="shared" si="8"/>
        <v>#DIV/0!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0"/>
      <c r="W108" s="10"/>
      <c r="X108" s="10"/>
      <c r="Y108" s="10"/>
      <c r="Z108" s="10" t="str">
        <f t="shared" si="11"/>
        <v>지영권</v>
      </c>
      <c r="AA108" s="10"/>
    </row>
    <row r="109" spans="1:27" s="6" customFormat="1" ht="25.5" customHeight="1">
      <c r="A109" s="10">
        <f t="shared" si="9"/>
        <v>107</v>
      </c>
      <c r="B109" s="49">
        <v>4</v>
      </c>
      <c r="C109" s="10"/>
      <c r="D109" s="10"/>
      <c r="E109" s="10"/>
      <c r="F109" s="10"/>
      <c r="G109" s="10"/>
      <c r="H109" s="10"/>
      <c r="I109" s="11">
        <f t="shared" si="7"/>
        <v>0</v>
      </c>
      <c r="J109" s="11"/>
      <c r="K109" s="11">
        <f t="shared" si="10"/>
        <v>0</v>
      </c>
      <c r="L109" s="12" t="e">
        <f t="shared" si="8"/>
        <v>#DIV/0!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0"/>
      <c r="W109" s="10"/>
      <c r="X109" s="10"/>
      <c r="Y109" s="10"/>
      <c r="Z109" s="10" t="str">
        <f t="shared" si="11"/>
        <v>지영권</v>
      </c>
      <c r="AA109" s="10"/>
    </row>
    <row r="110" spans="1:27" s="6" customFormat="1" ht="25.5" customHeight="1">
      <c r="A110" s="10">
        <f t="shared" si="9"/>
        <v>108</v>
      </c>
      <c r="B110" s="49">
        <v>4</v>
      </c>
      <c r="C110" s="10"/>
      <c r="D110" s="10"/>
      <c r="E110" s="10"/>
      <c r="F110" s="10"/>
      <c r="G110" s="10"/>
      <c r="H110" s="10"/>
      <c r="I110" s="11">
        <f t="shared" si="7"/>
        <v>0</v>
      </c>
      <c r="J110" s="11"/>
      <c r="K110" s="11">
        <f t="shared" si="10"/>
        <v>0</v>
      </c>
      <c r="L110" s="12" t="e">
        <f t="shared" si="8"/>
        <v>#DIV/0!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0"/>
      <c r="W110" s="10"/>
      <c r="X110" s="10"/>
      <c r="Y110" s="10"/>
      <c r="Z110" s="10" t="str">
        <f t="shared" si="11"/>
        <v>지영권</v>
      </c>
      <c r="AA110" s="10"/>
    </row>
    <row r="111" spans="1:27" s="6" customFormat="1" ht="25.5" customHeight="1">
      <c r="A111" s="10">
        <f t="shared" si="9"/>
        <v>109</v>
      </c>
      <c r="B111" s="49">
        <v>4</v>
      </c>
      <c r="C111" s="10"/>
      <c r="D111" s="10"/>
      <c r="E111" s="10"/>
      <c r="F111" s="10"/>
      <c r="G111" s="10"/>
      <c r="H111" s="10"/>
      <c r="I111" s="11">
        <f t="shared" si="7"/>
        <v>0</v>
      </c>
      <c r="J111" s="11"/>
      <c r="K111" s="11">
        <f t="shared" si="10"/>
        <v>0</v>
      </c>
      <c r="L111" s="12" t="e">
        <f t="shared" si="8"/>
        <v>#DIV/0!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0"/>
      <c r="W111" s="10"/>
      <c r="X111" s="10"/>
      <c r="Y111" s="10"/>
      <c r="Z111" s="10" t="str">
        <f t="shared" si="11"/>
        <v>지영권</v>
      </c>
      <c r="AA111" s="10"/>
    </row>
    <row r="112" spans="1:27" s="6" customFormat="1" ht="25.5" customHeight="1">
      <c r="A112" s="10">
        <f t="shared" si="9"/>
        <v>110</v>
      </c>
      <c r="B112" s="49">
        <v>4</v>
      </c>
      <c r="C112" s="10"/>
      <c r="D112" s="10"/>
      <c r="E112" s="10"/>
      <c r="F112" s="10"/>
      <c r="G112" s="10"/>
      <c r="H112" s="10"/>
      <c r="I112" s="11">
        <f t="shared" si="7"/>
        <v>0</v>
      </c>
      <c r="J112" s="11"/>
      <c r="K112" s="11">
        <f t="shared" si="10"/>
        <v>0</v>
      </c>
      <c r="L112" s="12" t="e">
        <f t="shared" si="8"/>
        <v>#DIV/0!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0"/>
      <c r="W112" s="10"/>
      <c r="X112" s="10"/>
      <c r="Y112" s="10"/>
      <c r="Z112" s="10"/>
      <c r="AA112" s="10"/>
    </row>
    <row r="113" spans="1:27" s="6" customFormat="1" ht="25.5" customHeight="1">
      <c r="A113" s="10">
        <f t="shared" si="9"/>
        <v>111</v>
      </c>
      <c r="B113" s="49">
        <v>4</v>
      </c>
      <c r="C113" s="10"/>
      <c r="D113" s="10"/>
      <c r="E113" s="10"/>
      <c r="F113" s="10"/>
      <c r="G113" s="10"/>
      <c r="H113" s="10"/>
      <c r="I113" s="11">
        <f t="shared" si="7"/>
        <v>0</v>
      </c>
      <c r="J113" s="11"/>
      <c r="K113" s="11">
        <f t="shared" si="10"/>
        <v>0</v>
      </c>
      <c r="L113" s="12" t="e">
        <f t="shared" si="8"/>
        <v>#DIV/0!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0"/>
      <c r="W113" s="10"/>
      <c r="X113" s="10"/>
      <c r="Y113" s="10"/>
      <c r="Z113" s="10"/>
      <c r="AA113" s="10"/>
    </row>
    <row r="114" spans="1:27" s="6" customFormat="1" ht="25.5" customHeight="1">
      <c r="A114" s="10">
        <f t="shared" si="9"/>
        <v>112</v>
      </c>
      <c r="B114" s="49">
        <v>4</v>
      </c>
      <c r="C114" s="10"/>
      <c r="D114" s="10"/>
      <c r="E114" s="10"/>
      <c r="F114" s="10"/>
      <c r="G114" s="10"/>
      <c r="H114" s="10"/>
      <c r="I114" s="11">
        <f t="shared" si="7"/>
        <v>0</v>
      </c>
      <c r="J114" s="11"/>
      <c r="K114" s="11">
        <f t="shared" si="10"/>
        <v>0</v>
      </c>
      <c r="L114" s="12" t="e">
        <f t="shared" si="8"/>
        <v>#DIV/0!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0"/>
      <c r="W114" s="10"/>
      <c r="X114" s="10"/>
      <c r="Y114" s="10"/>
      <c r="Z114" s="10"/>
      <c r="AA114" s="10"/>
    </row>
    <row r="115" spans="1:27" s="6" customFormat="1" ht="25.5" customHeight="1">
      <c r="A115" s="10">
        <f t="shared" si="9"/>
        <v>113</v>
      </c>
      <c r="B115" s="49">
        <v>4</v>
      </c>
      <c r="C115" s="10"/>
      <c r="D115" s="10"/>
      <c r="E115" s="10"/>
      <c r="F115" s="10"/>
      <c r="G115" s="10"/>
      <c r="H115" s="10"/>
      <c r="I115" s="11">
        <f t="shared" si="7"/>
        <v>0</v>
      </c>
      <c r="J115" s="11"/>
      <c r="K115" s="11">
        <f t="shared" si="10"/>
        <v>0</v>
      </c>
      <c r="L115" s="12" t="e">
        <f t="shared" si="8"/>
        <v>#DIV/0!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0"/>
      <c r="W115" s="10"/>
      <c r="X115" s="10"/>
      <c r="Y115" s="10"/>
      <c r="Z115" s="10"/>
      <c r="AA115" s="10"/>
    </row>
    <row r="116" spans="1:27" s="6" customFormat="1" ht="25.5" customHeight="1">
      <c r="A116" s="10">
        <f t="shared" si="9"/>
        <v>114</v>
      </c>
      <c r="B116" s="49">
        <v>4</v>
      </c>
      <c r="C116" s="10"/>
      <c r="D116" s="10"/>
      <c r="E116" s="10"/>
      <c r="F116" s="10"/>
      <c r="G116" s="10"/>
      <c r="H116" s="10"/>
      <c r="I116" s="11">
        <f t="shared" si="7"/>
        <v>0</v>
      </c>
      <c r="J116" s="11"/>
      <c r="K116" s="11">
        <f t="shared" si="10"/>
        <v>0</v>
      </c>
      <c r="L116" s="12" t="e">
        <f t="shared" si="8"/>
        <v>#DIV/0!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0"/>
      <c r="W116" s="10"/>
      <c r="X116" s="10"/>
      <c r="Y116" s="10"/>
      <c r="Z116" s="10"/>
      <c r="AA116" s="10"/>
    </row>
    <row r="117" spans="1:27" s="6" customFormat="1" ht="25.5" customHeight="1">
      <c r="A117" s="10">
        <f t="shared" si="9"/>
        <v>115</v>
      </c>
      <c r="B117" s="49">
        <v>4</v>
      </c>
      <c r="C117" s="10"/>
      <c r="D117" s="10"/>
      <c r="E117" s="10"/>
      <c r="F117" s="10"/>
      <c r="G117" s="10"/>
      <c r="H117" s="10"/>
      <c r="I117" s="11">
        <f t="shared" si="7"/>
        <v>0</v>
      </c>
      <c r="J117" s="11"/>
      <c r="K117" s="11">
        <f t="shared" si="10"/>
        <v>0</v>
      </c>
      <c r="L117" s="12" t="e">
        <f t="shared" si="8"/>
        <v>#DIV/0!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0"/>
      <c r="W117" s="10"/>
      <c r="X117" s="10"/>
      <c r="Y117" s="10"/>
      <c r="Z117" s="10"/>
      <c r="AA117" s="10"/>
    </row>
    <row r="118" spans="1:27" s="6" customFormat="1" ht="25.5" customHeight="1">
      <c r="A118" s="10">
        <f t="shared" si="9"/>
        <v>116</v>
      </c>
      <c r="B118" s="49">
        <v>4</v>
      </c>
      <c r="C118" s="10"/>
      <c r="D118" s="10"/>
      <c r="E118" s="10"/>
      <c r="F118" s="10"/>
      <c r="G118" s="10"/>
      <c r="H118" s="10"/>
      <c r="I118" s="11">
        <f t="shared" si="7"/>
        <v>0</v>
      </c>
      <c r="J118" s="11"/>
      <c r="K118" s="11">
        <f t="shared" si="10"/>
        <v>0</v>
      </c>
      <c r="L118" s="12" t="e">
        <f t="shared" si="8"/>
        <v>#DIV/0!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0"/>
      <c r="W118" s="10"/>
      <c r="X118" s="10"/>
      <c r="Y118" s="10"/>
      <c r="Z118" s="10"/>
      <c r="AA118" s="10"/>
    </row>
    <row r="119" spans="1:27" s="6" customFormat="1" ht="25.5" customHeight="1">
      <c r="A119" s="10">
        <f t="shared" si="9"/>
        <v>117</v>
      </c>
      <c r="B119" s="49">
        <v>4</v>
      </c>
      <c r="C119" s="10"/>
      <c r="D119" s="10"/>
      <c r="E119" s="10"/>
      <c r="F119" s="10"/>
      <c r="G119" s="10"/>
      <c r="H119" s="10"/>
      <c r="I119" s="11">
        <f t="shared" si="7"/>
        <v>0</v>
      </c>
      <c r="J119" s="11"/>
      <c r="K119" s="11">
        <f t="shared" si="10"/>
        <v>0</v>
      </c>
      <c r="L119" s="12" t="e">
        <f t="shared" si="8"/>
        <v>#DIV/0!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0"/>
      <c r="W119" s="10"/>
      <c r="X119" s="10"/>
      <c r="Y119" s="10"/>
      <c r="Z119" s="10"/>
      <c r="AA119" s="10"/>
    </row>
    <row r="120" spans="1:27" s="6" customFormat="1" ht="25.5" customHeight="1">
      <c r="A120" s="10">
        <f t="shared" si="9"/>
        <v>118</v>
      </c>
      <c r="B120" s="49">
        <v>4</v>
      </c>
      <c r="C120" s="10"/>
      <c r="D120" s="10"/>
      <c r="E120" s="10"/>
      <c r="F120" s="10"/>
      <c r="G120" s="10"/>
      <c r="H120" s="10"/>
      <c r="I120" s="11">
        <f t="shared" si="7"/>
        <v>0</v>
      </c>
      <c r="J120" s="11"/>
      <c r="K120" s="11">
        <f t="shared" si="10"/>
        <v>0</v>
      </c>
      <c r="L120" s="12" t="e">
        <f t="shared" si="8"/>
        <v>#DIV/0!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0"/>
      <c r="W120" s="10"/>
      <c r="X120" s="10"/>
      <c r="Y120" s="10"/>
      <c r="Z120" s="10"/>
      <c r="AA120" s="10"/>
    </row>
    <row r="121" spans="1:27" s="6" customFormat="1" ht="25.5" customHeight="1">
      <c r="A121" s="10">
        <f t="shared" si="9"/>
        <v>119</v>
      </c>
      <c r="B121" s="49">
        <v>4</v>
      </c>
      <c r="C121" s="10"/>
      <c r="D121" s="10"/>
      <c r="E121" s="10"/>
      <c r="F121" s="10"/>
      <c r="G121" s="10"/>
      <c r="H121" s="10"/>
      <c r="I121" s="11">
        <f t="shared" si="7"/>
        <v>0</v>
      </c>
      <c r="J121" s="11"/>
      <c r="K121" s="11">
        <f t="shared" si="10"/>
        <v>0</v>
      </c>
      <c r="L121" s="12" t="e">
        <f t="shared" si="8"/>
        <v>#DIV/0!</v>
      </c>
      <c r="M121" s="11"/>
      <c r="N121" s="11"/>
      <c r="O121" s="11"/>
      <c r="P121" s="11"/>
      <c r="Q121" s="11"/>
      <c r="R121" s="11"/>
      <c r="S121" s="11"/>
      <c r="T121" s="11"/>
      <c r="U121" s="11"/>
      <c r="V121" s="10"/>
      <c r="W121" s="10"/>
      <c r="X121" s="10"/>
      <c r="Y121" s="10"/>
      <c r="Z121" s="10"/>
      <c r="AA121" s="10"/>
    </row>
    <row r="122" spans="1:27" s="6" customFormat="1" ht="25.5" customHeight="1">
      <c r="A122" s="10">
        <f t="shared" si="9"/>
        <v>120</v>
      </c>
      <c r="B122" s="49">
        <v>4</v>
      </c>
      <c r="C122" s="10"/>
      <c r="D122" s="10"/>
      <c r="E122" s="10"/>
      <c r="F122" s="10"/>
      <c r="G122" s="10"/>
      <c r="H122" s="10"/>
      <c r="I122" s="11">
        <f t="shared" si="7"/>
        <v>0</v>
      </c>
      <c r="J122" s="11"/>
      <c r="K122" s="11">
        <f t="shared" si="10"/>
        <v>0</v>
      </c>
      <c r="L122" s="12" t="e">
        <f t="shared" si="8"/>
        <v>#DIV/0!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10"/>
      <c r="W122" s="10"/>
      <c r="X122" s="10"/>
      <c r="Y122" s="10"/>
      <c r="Z122" s="10"/>
      <c r="AA122" s="10"/>
    </row>
    <row r="123" spans="1:27" s="6" customFormat="1" ht="25.5" customHeight="1">
      <c r="A123" s="10">
        <f t="shared" si="9"/>
        <v>121</v>
      </c>
      <c r="B123" s="49">
        <v>4</v>
      </c>
      <c r="C123" s="10"/>
      <c r="D123" s="10"/>
      <c r="E123" s="10"/>
      <c r="F123" s="10"/>
      <c r="G123" s="10"/>
      <c r="H123" s="10"/>
      <c r="I123" s="11">
        <f t="shared" si="7"/>
        <v>0</v>
      </c>
      <c r="J123" s="11"/>
      <c r="K123" s="11">
        <f t="shared" si="10"/>
        <v>0</v>
      </c>
      <c r="L123" s="12" t="e">
        <f t="shared" si="8"/>
        <v>#DIV/0!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10"/>
      <c r="W123" s="10"/>
      <c r="X123" s="10"/>
      <c r="Y123" s="10"/>
      <c r="Z123" s="10"/>
      <c r="AA123" s="10"/>
    </row>
    <row r="124" spans="1:27" s="6" customFormat="1" ht="25.5" customHeight="1">
      <c r="A124" s="10">
        <f t="shared" si="9"/>
        <v>122</v>
      </c>
      <c r="B124" s="49">
        <v>4</v>
      </c>
      <c r="C124" s="10"/>
      <c r="D124" s="10"/>
      <c r="E124" s="10"/>
      <c r="F124" s="10"/>
      <c r="G124" s="10"/>
      <c r="H124" s="10"/>
      <c r="I124" s="11">
        <f t="shared" si="7"/>
        <v>0</v>
      </c>
      <c r="J124" s="11"/>
      <c r="K124" s="11">
        <f t="shared" si="10"/>
        <v>0</v>
      </c>
      <c r="L124" s="12" t="e">
        <f t="shared" si="8"/>
        <v>#DIV/0!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0"/>
      <c r="W124" s="10"/>
      <c r="X124" s="10"/>
      <c r="Y124" s="10"/>
      <c r="Z124" s="10"/>
      <c r="AA124" s="10"/>
    </row>
    <row r="125" spans="1:27" s="6" customFormat="1" ht="25.5" customHeight="1">
      <c r="A125" s="10">
        <f t="shared" si="9"/>
        <v>123</v>
      </c>
      <c r="B125" s="49">
        <v>4</v>
      </c>
      <c r="C125" s="10"/>
      <c r="D125" s="10"/>
      <c r="E125" s="10"/>
      <c r="F125" s="10"/>
      <c r="G125" s="10"/>
      <c r="H125" s="10"/>
      <c r="I125" s="11">
        <f t="shared" si="7"/>
        <v>0</v>
      </c>
      <c r="J125" s="11"/>
      <c r="K125" s="11">
        <f t="shared" si="10"/>
        <v>0</v>
      </c>
      <c r="L125" s="12" t="e">
        <f t="shared" si="8"/>
        <v>#DIV/0!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10"/>
      <c r="W125" s="10"/>
      <c r="X125" s="10"/>
      <c r="Y125" s="10"/>
      <c r="Z125" s="10"/>
      <c r="AA125" s="10"/>
    </row>
    <row r="126" spans="1:27" s="6" customFormat="1" ht="25.5" customHeight="1">
      <c r="A126" s="10">
        <f t="shared" si="9"/>
        <v>124</v>
      </c>
      <c r="B126" s="49">
        <v>4</v>
      </c>
      <c r="C126" s="10"/>
      <c r="D126" s="10"/>
      <c r="E126" s="10"/>
      <c r="F126" s="10"/>
      <c r="G126" s="10"/>
      <c r="H126" s="10"/>
      <c r="I126" s="11">
        <f t="shared" si="7"/>
        <v>0</v>
      </c>
      <c r="J126" s="11"/>
      <c r="K126" s="11">
        <f t="shared" si="10"/>
        <v>0</v>
      </c>
      <c r="L126" s="12" t="e">
        <f t="shared" si="8"/>
        <v>#DIV/0!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0"/>
      <c r="W126" s="10"/>
      <c r="X126" s="10"/>
      <c r="Y126" s="10"/>
      <c r="Z126" s="10"/>
      <c r="AA126" s="10"/>
    </row>
    <row r="127" spans="1:27" s="6" customFormat="1" ht="25.5" customHeight="1">
      <c r="A127" s="10">
        <f t="shared" si="9"/>
        <v>125</v>
      </c>
      <c r="B127" s="49">
        <v>4</v>
      </c>
      <c r="C127" s="10"/>
      <c r="D127" s="10"/>
      <c r="E127" s="10"/>
      <c r="F127" s="10"/>
      <c r="G127" s="10"/>
      <c r="H127" s="10"/>
      <c r="I127" s="11">
        <f t="shared" si="7"/>
        <v>0</v>
      </c>
      <c r="J127" s="11"/>
      <c r="K127" s="11">
        <f t="shared" si="10"/>
        <v>0</v>
      </c>
      <c r="L127" s="12" t="e">
        <f t="shared" si="8"/>
        <v>#DIV/0!</v>
      </c>
      <c r="M127" s="11"/>
      <c r="N127" s="11"/>
      <c r="O127" s="11"/>
      <c r="P127" s="11"/>
      <c r="Q127" s="11"/>
      <c r="R127" s="11"/>
      <c r="S127" s="11"/>
      <c r="T127" s="11"/>
      <c r="U127" s="11"/>
      <c r="V127" s="10"/>
      <c r="W127" s="10"/>
      <c r="X127" s="10"/>
      <c r="Y127" s="10"/>
      <c r="Z127" s="10"/>
      <c r="AA127" s="10"/>
    </row>
    <row r="128" spans="1:27" s="6" customFormat="1" ht="25.5" customHeight="1">
      <c r="A128" s="10">
        <f t="shared" si="9"/>
        <v>126</v>
      </c>
      <c r="B128" s="49">
        <v>4</v>
      </c>
      <c r="C128" s="10"/>
      <c r="D128" s="10"/>
      <c r="E128" s="10"/>
      <c r="F128" s="10"/>
      <c r="G128" s="10"/>
      <c r="H128" s="10"/>
      <c r="I128" s="11">
        <f t="shared" si="7"/>
        <v>0</v>
      </c>
      <c r="J128" s="11"/>
      <c r="K128" s="11">
        <f t="shared" si="10"/>
        <v>0</v>
      </c>
      <c r="L128" s="12" t="e">
        <f t="shared" si="8"/>
        <v>#DIV/0!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0"/>
      <c r="W128" s="10"/>
      <c r="X128" s="10"/>
      <c r="Y128" s="10"/>
      <c r="Z128" s="10"/>
      <c r="AA128" s="10"/>
    </row>
    <row r="129" spans="1:27" s="6" customFormat="1" ht="25.5" customHeight="1">
      <c r="A129" s="10">
        <f t="shared" si="9"/>
        <v>127</v>
      </c>
      <c r="B129" s="49">
        <v>4</v>
      </c>
      <c r="C129" s="10"/>
      <c r="D129" s="10"/>
      <c r="E129" s="10"/>
      <c r="F129" s="10"/>
      <c r="G129" s="10"/>
      <c r="H129" s="10"/>
      <c r="I129" s="11">
        <f t="shared" si="7"/>
        <v>0</v>
      </c>
      <c r="J129" s="11"/>
      <c r="K129" s="11">
        <f t="shared" si="10"/>
        <v>0</v>
      </c>
      <c r="L129" s="12" t="e">
        <f t="shared" si="8"/>
        <v>#DIV/0!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0"/>
      <c r="W129" s="10"/>
      <c r="X129" s="10"/>
      <c r="Y129" s="10"/>
      <c r="Z129" s="10"/>
      <c r="AA129" s="10"/>
    </row>
    <row r="130" spans="1:27" s="6" customFormat="1" ht="25.5" customHeight="1">
      <c r="A130" s="10">
        <f t="shared" si="9"/>
        <v>128</v>
      </c>
      <c r="B130" s="49">
        <v>4</v>
      </c>
      <c r="C130" s="10"/>
      <c r="D130" s="10"/>
      <c r="E130" s="10"/>
      <c r="F130" s="10"/>
      <c r="G130" s="10"/>
      <c r="H130" s="10"/>
      <c r="I130" s="11">
        <f t="shared" si="7"/>
        <v>0</v>
      </c>
      <c r="J130" s="11"/>
      <c r="K130" s="11">
        <f t="shared" si="10"/>
        <v>0</v>
      </c>
      <c r="L130" s="12" t="e">
        <f t="shared" si="8"/>
        <v>#DIV/0!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0"/>
      <c r="W130" s="10"/>
      <c r="X130" s="10"/>
      <c r="Y130" s="10"/>
      <c r="Z130" s="10"/>
      <c r="AA130" s="10"/>
    </row>
    <row r="131" spans="1:27" s="6" customFormat="1" ht="25.5" customHeight="1">
      <c r="A131" s="10">
        <f t="shared" si="9"/>
        <v>129</v>
      </c>
      <c r="B131" s="49">
        <v>4</v>
      </c>
      <c r="C131" s="10"/>
      <c r="D131" s="10"/>
      <c r="E131" s="10"/>
      <c r="F131" s="10"/>
      <c r="G131" s="10"/>
      <c r="H131" s="10"/>
      <c r="I131" s="11">
        <f t="shared" ref="I131:I163" si="12">J131+K131</f>
        <v>0</v>
      </c>
      <c r="J131" s="11"/>
      <c r="K131" s="11">
        <f t="shared" si="10"/>
        <v>0</v>
      </c>
      <c r="L131" s="12" t="e">
        <f t="shared" ref="L131:L163" si="13">K131/I131</f>
        <v>#DIV/0!</v>
      </c>
      <c r="M131" s="11"/>
      <c r="N131" s="11"/>
      <c r="O131" s="11"/>
      <c r="P131" s="11"/>
      <c r="Q131" s="11"/>
      <c r="R131" s="11"/>
      <c r="S131" s="11"/>
      <c r="T131" s="11"/>
      <c r="U131" s="11"/>
      <c r="V131" s="10"/>
      <c r="W131" s="10"/>
      <c r="X131" s="10"/>
      <c r="Y131" s="10"/>
      <c r="Z131" s="10"/>
      <c r="AA131" s="10"/>
    </row>
    <row r="132" spans="1:27" s="6" customFormat="1" ht="25.5" customHeight="1">
      <c r="A132" s="10">
        <f t="shared" ref="A132:A149" si="14">ROW()-$AB$2</f>
        <v>130</v>
      </c>
      <c r="B132" s="49">
        <v>4</v>
      </c>
      <c r="C132" s="10"/>
      <c r="D132" s="10"/>
      <c r="E132" s="10"/>
      <c r="F132" s="10"/>
      <c r="G132" s="10"/>
      <c r="H132" s="10"/>
      <c r="I132" s="11">
        <f t="shared" si="12"/>
        <v>0</v>
      </c>
      <c r="J132" s="11"/>
      <c r="K132" s="11">
        <f t="shared" si="10"/>
        <v>0</v>
      </c>
      <c r="L132" s="12" t="e">
        <f t="shared" si="13"/>
        <v>#DIV/0!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0"/>
      <c r="W132" s="10"/>
      <c r="X132" s="10"/>
      <c r="Y132" s="10"/>
      <c r="Z132" s="10"/>
      <c r="AA132" s="10"/>
    </row>
    <row r="133" spans="1:27" s="6" customFormat="1" ht="25.5" customHeight="1">
      <c r="A133" s="10">
        <f t="shared" si="14"/>
        <v>131</v>
      </c>
      <c r="B133" s="49">
        <v>4</v>
      </c>
      <c r="C133" s="10"/>
      <c r="D133" s="10"/>
      <c r="E133" s="10"/>
      <c r="F133" s="10"/>
      <c r="G133" s="10"/>
      <c r="H133" s="10"/>
      <c r="I133" s="11">
        <f t="shared" si="12"/>
        <v>0</v>
      </c>
      <c r="J133" s="11"/>
      <c r="K133" s="11">
        <f t="shared" si="10"/>
        <v>0</v>
      </c>
      <c r="L133" s="12" t="e">
        <f t="shared" si="13"/>
        <v>#DIV/0!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0"/>
      <c r="W133" s="10"/>
      <c r="X133" s="10"/>
      <c r="Y133" s="10"/>
      <c r="Z133" s="10"/>
      <c r="AA133" s="10"/>
    </row>
    <row r="134" spans="1:27" s="6" customFormat="1" ht="25.5" customHeight="1">
      <c r="A134" s="10">
        <f t="shared" si="14"/>
        <v>132</v>
      </c>
      <c r="B134" s="49">
        <v>4</v>
      </c>
      <c r="C134" s="10"/>
      <c r="D134" s="10"/>
      <c r="E134" s="10"/>
      <c r="F134" s="10"/>
      <c r="G134" s="10"/>
      <c r="H134" s="10"/>
      <c r="I134" s="11">
        <f t="shared" si="12"/>
        <v>0</v>
      </c>
      <c r="J134" s="11"/>
      <c r="K134" s="11">
        <f t="shared" si="10"/>
        <v>0</v>
      </c>
      <c r="L134" s="12" t="e">
        <f t="shared" si="13"/>
        <v>#DIV/0!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0"/>
      <c r="W134" s="10"/>
      <c r="X134" s="10"/>
      <c r="Y134" s="10"/>
      <c r="Z134" s="10"/>
      <c r="AA134" s="10"/>
    </row>
    <row r="135" spans="1:27" s="6" customFormat="1" ht="25.5" customHeight="1">
      <c r="A135" s="10">
        <f t="shared" si="14"/>
        <v>133</v>
      </c>
      <c r="B135" s="49">
        <v>4</v>
      </c>
      <c r="C135" s="10"/>
      <c r="D135" s="10"/>
      <c r="E135" s="10"/>
      <c r="F135" s="10"/>
      <c r="G135" s="10"/>
      <c r="H135" s="10"/>
      <c r="I135" s="11">
        <f t="shared" si="12"/>
        <v>0</v>
      </c>
      <c r="J135" s="11"/>
      <c r="K135" s="11">
        <f t="shared" si="10"/>
        <v>0</v>
      </c>
      <c r="L135" s="12" t="e">
        <f t="shared" si="13"/>
        <v>#DIV/0!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0"/>
      <c r="W135" s="10"/>
      <c r="X135" s="10"/>
      <c r="Y135" s="10"/>
      <c r="Z135" s="10"/>
      <c r="AA135" s="10"/>
    </row>
    <row r="136" spans="1:27" s="6" customFormat="1" ht="25.5" customHeight="1">
      <c r="A136" s="10">
        <f t="shared" si="14"/>
        <v>134</v>
      </c>
      <c r="B136" s="49">
        <v>4</v>
      </c>
      <c r="C136" s="10"/>
      <c r="D136" s="10"/>
      <c r="E136" s="10"/>
      <c r="F136" s="10"/>
      <c r="G136" s="10"/>
      <c r="H136" s="10"/>
      <c r="I136" s="11">
        <f t="shared" si="12"/>
        <v>0</v>
      </c>
      <c r="J136" s="11"/>
      <c r="K136" s="11">
        <f t="shared" si="10"/>
        <v>0</v>
      </c>
      <c r="L136" s="12" t="e">
        <f t="shared" si="13"/>
        <v>#DIV/0!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0"/>
      <c r="W136" s="10"/>
      <c r="X136" s="10"/>
      <c r="Y136" s="10"/>
      <c r="Z136" s="10"/>
      <c r="AA136" s="10"/>
    </row>
    <row r="137" spans="1:27" s="6" customFormat="1" ht="25.5" customHeight="1">
      <c r="A137" s="10">
        <f t="shared" si="14"/>
        <v>135</v>
      </c>
      <c r="B137" s="49">
        <v>4</v>
      </c>
      <c r="C137" s="10"/>
      <c r="D137" s="10"/>
      <c r="E137" s="10"/>
      <c r="F137" s="10"/>
      <c r="G137" s="10"/>
      <c r="H137" s="10"/>
      <c r="I137" s="11">
        <f t="shared" si="12"/>
        <v>0</v>
      </c>
      <c r="J137" s="11"/>
      <c r="K137" s="11">
        <f t="shared" si="10"/>
        <v>0</v>
      </c>
      <c r="L137" s="12" t="e">
        <f t="shared" si="13"/>
        <v>#DIV/0!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0"/>
      <c r="W137" s="10"/>
      <c r="X137" s="10"/>
      <c r="Y137" s="10"/>
      <c r="Z137" s="10"/>
      <c r="AA137" s="10"/>
    </row>
    <row r="138" spans="1:27" s="6" customFormat="1" ht="25.5" customHeight="1">
      <c r="A138" s="10">
        <f t="shared" si="14"/>
        <v>136</v>
      </c>
      <c r="B138" s="49">
        <v>4</v>
      </c>
      <c r="C138" s="10"/>
      <c r="D138" s="10"/>
      <c r="E138" s="10"/>
      <c r="F138" s="10"/>
      <c r="G138" s="10"/>
      <c r="H138" s="10"/>
      <c r="I138" s="11">
        <f t="shared" si="12"/>
        <v>0</v>
      </c>
      <c r="J138" s="11"/>
      <c r="K138" s="11">
        <f t="shared" si="10"/>
        <v>0</v>
      </c>
      <c r="L138" s="12" t="e">
        <f t="shared" si="13"/>
        <v>#DIV/0!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0"/>
      <c r="W138" s="10"/>
      <c r="X138" s="10"/>
      <c r="Y138" s="10"/>
      <c r="Z138" s="10"/>
      <c r="AA138" s="10"/>
    </row>
    <row r="139" spans="1:27" s="6" customFormat="1" ht="25.5" customHeight="1">
      <c r="A139" s="10">
        <f t="shared" si="14"/>
        <v>137</v>
      </c>
      <c r="B139" s="49">
        <v>4</v>
      </c>
      <c r="C139" s="10"/>
      <c r="D139" s="10"/>
      <c r="E139" s="10"/>
      <c r="F139" s="10"/>
      <c r="G139" s="10"/>
      <c r="H139" s="10"/>
      <c r="I139" s="11">
        <f t="shared" si="12"/>
        <v>0</v>
      </c>
      <c r="J139" s="11"/>
      <c r="K139" s="11">
        <f t="shared" si="10"/>
        <v>0</v>
      </c>
      <c r="L139" s="12" t="e">
        <f t="shared" si="13"/>
        <v>#DIV/0!</v>
      </c>
      <c r="M139" s="11"/>
      <c r="N139" s="11"/>
      <c r="O139" s="11"/>
      <c r="P139" s="11"/>
      <c r="Q139" s="11"/>
      <c r="R139" s="11"/>
      <c r="S139" s="11"/>
      <c r="T139" s="11"/>
      <c r="U139" s="11"/>
      <c r="V139" s="10"/>
      <c r="W139" s="10"/>
      <c r="X139" s="10"/>
      <c r="Y139" s="10"/>
      <c r="Z139" s="10"/>
      <c r="AA139" s="10"/>
    </row>
    <row r="140" spans="1:27" s="6" customFormat="1" ht="25.5" customHeight="1">
      <c r="A140" s="10">
        <f t="shared" si="14"/>
        <v>138</v>
      </c>
      <c r="B140" s="49">
        <v>4</v>
      </c>
      <c r="C140" s="10"/>
      <c r="D140" s="10"/>
      <c r="E140" s="10"/>
      <c r="F140" s="10"/>
      <c r="G140" s="10"/>
      <c r="H140" s="10"/>
      <c r="I140" s="11">
        <f t="shared" si="12"/>
        <v>0</v>
      </c>
      <c r="J140" s="11"/>
      <c r="K140" s="11">
        <f t="shared" si="10"/>
        <v>0</v>
      </c>
      <c r="L140" s="12" t="e">
        <f t="shared" si="13"/>
        <v>#DIV/0!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0"/>
      <c r="W140" s="10"/>
      <c r="X140" s="10"/>
      <c r="Y140" s="10"/>
      <c r="Z140" s="10"/>
      <c r="AA140" s="10"/>
    </row>
    <row r="141" spans="1:27" s="6" customFormat="1" ht="25.5" customHeight="1">
      <c r="A141" s="10">
        <f t="shared" si="14"/>
        <v>139</v>
      </c>
      <c r="B141" s="49">
        <v>4</v>
      </c>
      <c r="C141" s="10"/>
      <c r="D141" s="10"/>
      <c r="E141" s="10"/>
      <c r="F141" s="10"/>
      <c r="G141" s="10"/>
      <c r="H141" s="10"/>
      <c r="I141" s="11">
        <f t="shared" si="12"/>
        <v>0</v>
      </c>
      <c r="J141" s="11"/>
      <c r="K141" s="11">
        <f t="shared" si="10"/>
        <v>0</v>
      </c>
      <c r="L141" s="12" t="e">
        <f t="shared" si="13"/>
        <v>#DIV/0!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0"/>
      <c r="W141" s="10"/>
      <c r="X141" s="10"/>
      <c r="Y141" s="10"/>
      <c r="Z141" s="10"/>
      <c r="AA141" s="10"/>
    </row>
    <row r="142" spans="1:27" s="6" customFormat="1" ht="25.5" customHeight="1">
      <c r="A142" s="10">
        <f t="shared" si="14"/>
        <v>140</v>
      </c>
      <c r="B142" s="49">
        <v>4</v>
      </c>
      <c r="C142" s="10"/>
      <c r="D142" s="10"/>
      <c r="E142" s="10"/>
      <c r="F142" s="10"/>
      <c r="G142" s="10"/>
      <c r="H142" s="10"/>
      <c r="I142" s="11">
        <f t="shared" si="12"/>
        <v>0</v>
      </c>
      <c r="J142" s="11"/>
      <c r="K142" s="11">
        <f t="shared" si="10"/>
        <v>0</v>
      </c>
      <c r="L142" s="12" t="e">
        <f t="shared" si="13"/>
        <v>#DIV/0!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0"/>
      <c r="W142" s="10"/>
      <c r="X142" s="10"/>
      <c r="Y142" s="10"/>
      <c r="Z142" s="10"/>
      <c r="AA142" s="10"/>
    </row>
    <row r="143" spans="1:27" s="6" customFormat="1" ht="25.5" customHeight="1">
      <c r="A143" s="10">
        <f t="shared" si="14"/>
        <v>141</v>
      </c>
      <c r="B143" s="49">
        <v>4</v>
      </c>
      <c r="C143" s="10"/>
      <c r="D143" s="10"/>
      <c r="E143" s="10"/>
      <c r="F143" s="10"/>
      <c r="G143" s="10"/>
      <c r="H143" s="10"/>
      <c r="I143" s="11">
        <f t="shared" si="12"/>
        <v>0</v>
      </c>
      <c r="J143" s="11"/>
      <c r="K143" s="11">
        <f t="shared" si="10"/>
        <v>0</v>
      </c>
      <c r="L143" s="12" t="e">
        <f t="shared" si="13"/>
        <v>#DIV/0!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0"/>
      <c r="W143" s="10"/>
      <c r="X143" s="10"/>
      <c r="Y143" s="10"/>
      <c r="Z143" s="10"/>
      <c r="AA143" s="10"/>
    </row>
    <row r="144" spans="1:27" s="6" customFormat="1" ht="25.5" customHeight="1">
      <c r="A144" s="10">
        <f t="shared" si="14"/>
        <v>142</v>
      </c>
      <c r="B144" s="49">
        <v>4</v>
      </c>
      <c r="C144" s="10"/>
      <c r="D144" s="10"/>
      <c r="E144" s="10"/>
      <c r="F144" s="10"/>
      <c r="G144" s="10"/>
      <c r="H144" s="10"/>
      <c r="I144" s="11">
        <f t="shared" si="12"/>
        <v>0</v>
      </c>
      <c r="J144" s="11"/>
      <c r="K144" s="11">
        <f t="shared" si="10"/>
        <v>0</v>
      </c>
      <c r="L144" s="12" t="e">
        <f t="shared" si="13"/>
        <v>#DIV/0!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0"/>
      <c r="W144" s="10"/>
      <c r="X144" s="10"/>
      <c r="Y144" s="10"/>
      <c r="Z144" s="10"/>
      <c r="AA144" s="10"/>
    </row>
    <row r="145" spans="1:27" s="6" customFormat="1" ht="25.5" customHeight="1">
      <c r="A145" s="10">
        <f t="shared" si="14"/>
        <v>143</v>
      </c>
      <c r="B145" s="49">
        <v>4</v>
      </c>
      <c r="C145" s="10"/>
      <c r="D145" s="10"/>
      <c r="E145" s="10"/>
      <c r="F145" s="10"/>
      <c r="G145" s="10"/>
      <c r="H145" s="10"/>
      <c r="I145" s="11">
        <f t="shared" si="12"/>
        <v>0</v>
      </c>
      <c r="J145" s="11"/>
      <c r="K145" s="11">
        <f t="shared" ref="K145:K163" si="15">SUM(M145:U145)</f>
        <v>0</v>
      </c>
      <c r="L145" s="12" t="e">
        <f t="shared" si="13"/>
        <v>#DIV/0!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0"/>
      <c r="W145" s="10"/>
      <c r="X145" s="10"/>
      <c r="Y145" s="10"/>
      <c r="Z145" s="10"/>
      <c r="AA145" s="10"/>
    </row>
    <row r="146" spans="1:27" s="6" customFormat="1" ht="25.5" customHeight="1">
      <c r="A146" s="10">
        <f t="shared" si="14"/>
        <v>144</v>
      </c>
      <c r="B146" s="49">
        <v>4</v>
      </c>
      <c r="C146" s="10"/>
      <c r="D146" s="10"/>
      <c r="E146" s="10"/>
      <c r="F146" s="10"/>
      <c r="G146" s="10"/>
      <c r="H146" s="10"/>
      <c r="I146" s="11">
        <f t="shared" si="12"/>
        <v>0</v>
      </c>
      <c r="J146" s="11"/>
      <c r="K146" s="11">
        <f t="shared" si="15"/>
        <v>0</v>
      </c>
      <c r="L146" s="12" t="e">
        <f t="shared" si="13"/>
        <v>#DIV/0!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0"/>
      <c r="W146" s="10"/>
      <c r="X146" s="10"/>
      <c r="Y146" s="10"/>
      <c r="Z146" s="10"/>
      <c r="AA146" s="10"/>
    </row>
    <row r="147" spans="1:27" s="6" customFormat="1" ht="25.5" customHeight="1">
      <c r="A147" s="10">
        <f t="shared" si="14"/>
        <v>145</v>
      </c>
      <c r="B147" s="49">
        <v>4</v>
      </c>
      <c r="C147" s="10"/>
      <c r="D147" s="10"/>
      <c r="E147" s="10"/>
      <c r="F147" s="10"/>
      <c r="G147" s="10"/>
      <c r="H147" s="10"/>
      <c r="I147" s="11">
        <f t="shared" si="12"/>
        <v>0</v>
      </c>
      <c r="J147" s="11"/>
      <c r="K147" s="11">
        <f t="shared" si="15"/>
        <v>0</v>
      </c>
      <c r="L147" s="12" t="e">
        <f t="shared" si="13"/>
        <v>#DIV/0!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0"/>
      <c r="W147" s="10"/>
      <c r="X147" s="10"/>
      <c r="Y147" s="10"/>
      <c r="Z147" s="10"/>
      <c r="AA147" s="10"/>
    </row>
    <row r="148" spans="1:27" s="6" customFormat="1" ht="25.5" customHeight="1">
      <c r="A148" s="10">
        <f t="shared" si="14"/>
        <v>146</v>
      </c>
      <c r="B148" s="49">
        <v>4</v>
      </c>
      <c r="C148" s="10"/>
      <c r="D148" s="10"/>
      <c r="E148" s="10"/>
      <c r="F148" s="10"/>
      <c r="G148" s="10"/>
      <c r="H148" s="10"/>
      <c r="I148" s="11">
        <f t="shared" si="12"/>
        <v>0</v>
      </c>
      <c r="J148" s="11"/>
      <c r="K148" s="11">
        <f t="shared" si="15"/>
        <v>0</v>
      </c>
      <c r="L148" s="12" t="e">
        <f t="shared" si="13"/>
        <v>#DIV/0!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0"/>
      <c r="W148" s="10"/>
      <c r="X148" s="10"/>
      <c r="Y148" s="10"/>
      <c r="Z148" s="10"/>
      <c r="AA148" s="10"/>
    </row>
    <row r="149" spans="1:27" s="6" customFormat="1" ht="25.5" customHeight="1">
      <c r="A149" s="10">
        <f t="shared" si="14"/>
        <v>147</v>
      </c>
      <c r="B149" s="49">
        <v>4</v>
      </c>
      <c r="C149" s="10"/>
      <c r="D149" s="10"/>
      <c r="E149" s="10"/>
      <c r="F149" s="10"/>
      <c r="G149" s="10"/>
      <c r="H149" s="10"/>
      <c r="I149" s="11">
        <f t="shared" si="12"/>
        <v>0</v>
      </c>
      <c r="J149" s="11"/>
      <c r="K149" s="11">
        <f t="shared" si="15"/>
        <v>0</v>
      </c>
      <c r="L149" s="12" t="e">
        <f t="shared" si="13"/>
        <v>#DIV/0!</v>
      </c>
      <c r="M149" s="11"/>
      <c r="N149" s="11"/>
      <c r="O149" s="11"/>
      <c r="P149" s="11"/>
      <c r="Q149" s="11"/>
      <c r="R149" s="11"/>
      <c r="S149" s="11"/>
      <c r="T149" s="11"/>
      <c r="U149" s="11"/>
      <c r="V149" s="10"/>
      <c r="W149" s="10"/>
      <c r="X149" s="10"/>
      <c r="Y149" s="10"/>
      <c r="Z149" s="10"/>
      <c r="AA149" s="10"/>
    </row>
    <row r="150" spans="1:27" s="6" customFormat="1" ht="25.5" customHeight="1">
      <c r="A150" s="10"/>
      <c r="B150" s="49">
        <v>4</v>
      </c>
      <c r="C150" s="10"/>
      <c r="D150" s="10"/>
      <c r="E150" s="10"/>
      <c r="F150" s="10"/>
      <c r="G150" s="10"/>
      <c r="H150" s="10"/>
      <c r="I150" s="11">
        <f t="shared" si="12"/>
        <v>0</v>
      </c>
      <c r="J150" s="11"/>
      <c r="K150" s="11">
        <f t="shared" si="15"/>
        <v>0</v>
      </c>
      <c r="L150" s="12" t="e">
        <f t="shared" si="13"/>
        <v>#DIV/0!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0"/>
      <c r="W150" s="10"/>
      <c r="X150" s="10"/>
      <c r="Y150" s="10"/>
      <c r="Z150" s="10"/>
      <c r="AA150" s="10"/>
    </row>
    <row r="151" spans="1:27" s="6" customFormat="1" ht="25.5" customHeight="1">
      <c r="A151" s="10"/>
      <c r="B151" s="49">
        <v>4</v>
      </c>
      <c r="C151" s="10"/>
      <c r="D151" s="10"/>
      <c r="E151" s="10"/>
      <c r="F151" s="10"/>
      <c r="G151" s="10"/>
      <c r="H151" s="10"/>
      <c r="I151" s="11">
        <f t="shared" si="12"/>
        <v>0</v>
      </c>
      <c r="J151" s="11"/>
      <c r="K151" s="11">
        <f t="shared" si="15"/>
        <v>0</v>
      </c>
      <c r="L151" s="12" t="e">
        <f t="shared" si="13"/>
        <v>#DIV/0!</v>
      </c>
      <c r="M151" s="11"/>
      <c r="N151" s="11"/>
      <c r="O151" s="11"/>
      <c r="P151" s="11"/>
      <c r="Q151" s="11"/>
      <c r="R151" s="11"/>
      <c r="S151" s="11"/>
      <c r="T151" s="11"/>
      <c r="U151" s="11"/>
      <c r="V151" s="10"/>
      <c r="W151" s="10"/>
      <c r="X151" s="10"/>
      <c r="Y151" s="10"/>
      <c r="Z151" s="10"/>
      <c r="AA151" s="10"/>
    </row>
    <row r="152" spans="1:27" s="6" customFormat="1" ht="25.5" customHeight="1">
      <c r="A152" s="10"/>
      <c r="B152" s="49">
        <v>4</v>
      </c>
      <c r="C152" s="10"/>
      <c r="D152" s="10"/>
      <c r="E152" s="10"/>
      <c r="F152" s="10"/>
      <c r="G152" s="10"/>
      <c r="H152" s="10"/>
      <c r="I152" s="11">
        <f t="shared" si="12"/>
        <v>0</v>
      </c>
      <c r="J152" s="11"/>
      <c r="K152" s="11">
        <f t="shared" si="15"/>
        <v>0</v>
      </c>
      <c r="L152" s="12" t="e">
        <f t="shared" si="13"/>
        <v>#DIV/0!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0"/>
      <c r="W152" s="10"/>
      <c r="X152" s="10"/>
      <c r="Y152" s="10"/>
      <c r="Z152" s="10"/>
      <c r="AA152" s="10"/>
    </row>
    <row r="153" spans="1:27" s="6" customFormat="1" ht="25.5" customHeight="1">
      <c r="A153" s="10"/>
      <c r="B153" s="49">
        <v>4</v>
      </c>
      <c r="C153" s="10"/>
      <c r="D153" s="10"/>
      <c r="E153" s="10"/>
      <c r="F153" s="10"/>
      <c r="G153" s="10"/>
      <c r="H153" s="10"/>
      <c r="I153" s="11">
        <f t="shared" si="12"/>
        <v>0</v>
      </c>
      <c r="J153" s="11"/>
      <c r="K153" s="11">
        <f t="shared" si="15"/>
        <v>0</v>
      </c>
      <c r="L153" s="12" t="e">
        <f t="shared" si="13"/>
        <v>#DIV/0!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0"/>
      <c r="W153" s="10"/>
      <c r="X153" s="10"/>
      <c r="Y153" s="10"/>
      <c r="Z153" s="10"/>
      <c r="AA153" s="10"/>
    </row>
    <row r="154" spans="1:27" s="6" customFormat="1" ht="25.5" customHeight="1">
      <c r="A154" s="10"/>
      <c r="B154" s="49">
        <v>4</v>
      </c>
      <c r="C154" s="10"/>
      <c r="D154" s="10"/>
      <c r="E154" s="10"/>
      <c r="F154" s="10"/>
      <c r="G154" s="10"/>
      <c r="H154" s="10"/>
      <c r="I154" s="11">
        <f t="shared" si="12"/>
        <v>0</v>
      </c>
      <c r="J154" s="11"/>
      <c r="K154" s="11">
        <f t="shared" si="15"/>
        <v>0</v>
      </c>
      <c r="L154" s="12" t="e">
        <f t="shared" si="13"/>
        <v>#DIV/0!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0"/>
      <c r="W154" s="10"/>
      <c r="X154" s="10"/>
      <c r="Y154" s="10"/>
      <c r="Z154" s="10"/>
      <c r="AA154" s="10"/>
    </row>
    <row r="155" spans="1:27" s="6" customFormat="1" ht="25.5" customHeight="1">
      <c r="A155" s="10"/>
      <c r="B155" s="49">
        <v>4</v>
      </c>
      <c r="C155" s="10"/>
      <c r="D155" s="10"/>
      <c r="E155" s="10"/>
      <c r="F155" s="10"/>
      <c r="G155" s="10"/>
      <c r="H155" s="10"/>
      <c r="I155" s="11">
        <f t="shared" si="12"/>
        <v>0</v>
      </c>
      <c r="J155" s="11"/>
      <c r="K155" s="11">
        <f t="shared" si="15"/>
        <v>0</v>
      </c>
      <c r="L155" s="12" t="e">
        <f t="shared" si="13"/>
        <v>#DIV/0!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0"/>
      <c r="W155" s="10"/>
      <c r="X155" s="10"/>
      <c r="Y155" s="10"/>
      <c r="Z155" s="10"/>
      <c r="AA155" s="10"/>
    </row>
    <row r="156" spans="1:27" s="6" customFormat="1" ht="25.5" customHeight="1">
      <c r="A156" s="10"/>
      <c r="B156" s="49">
        <v>4</v>
      </c>
      <c r="C156" s="10"/>
      <c r="D156" s="10"/>
      <c r="E156" s="10"/>
      <c r="F156" s="10"/>
      <c r="G156" s="10"/>
      <c r="H156" s="10"/>
      <c r="I156" s="11">
        <f t="shared" si="12"/>
        <v>0</v>
      </c>
      <c r="J156" s="11"/>
      <c r="K156" s="11">
        <f t="shared" si="15"/>
        <v>0</v>
      </c>
      <c r="L156" s="12" t="e">
        <f t="shared" si="13"/>
        <v>#DIV/0!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0"/>
      <c r="W156" s="10"/>
      <c r="X156" s="10"/>
      <c r="Y156" s="10"/>
      <c r="Z156" s="10"/>
      <c r="AA156" s="10"/>
    </row>
    <row r="157" spans="1:27" s="6" customFormat="1" ht="25.5" customHeight="1">
      <c r="A157" s="10"/>
      <c r="B157" s="49">
        <v>4</v>
      </c>
      <c r="C157" s="10"/>
      <c r="D157" s="10"/>
      <c r="E157" s="10"/>
      <c r="F157" s="10"/>
      <c r="G157" s="10"/>
      <c r="H157" s="10"/>
      <c r="I157" s="11">
        <f t="shared" si="12"/>
        <v>0</v>
      </c>
      <c r="J157" s="11"/>
      <c r="K157" s="11">
        <f t="shared" si="15"/>
        <v>0</v>
      </c>
      <c r="L157" s="12" t="e">
        <f t="shared" si="13"/>
        <v>#DIV/0!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0"/>
      <c r="W157" s="10"/>
      <c r="X157" s="10"/>
      <c r="Y157" s="10"/>
      <c r="Z157" s="10"/>
      <c r="AA157" s="10"/>
    </row>
    <row r="158" spans="1:27" s="6" customFormat="1" ht="25.5" customHeight="1">
      <c r="A158" s="10"/>
      <c r="B158" s="10">
        <v>4</v>
      </c>
      <c r="C158" s="10"/>
      <c r="D158" s="10"/>
      <c r="E158" s="10"/>
      <c r="F158" s="10"/>
      <c r="G158" s="10"/>
      <c r="H158" s="10"/>
      <c r="I158" s="11">
        <f t="shared" si="12"/>
        <v>0</v>
      </c>
      <c r="J158" s="11"/>
      <c r="K158" s="11">
        <f t="shared" si="15"/>
        <v>0</v>
      </c>
      <c r="L158" s="12" t="e">
        <f t="shared" si="13"/>
        <v>#DIV/0!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0"/>
      <c r="W158" s="10"/>
      <c r="X158" s="10"/>
      <c r="Y158" s="10"/>
      <c r="Z158" s="10"/>
      <c r="AA158" s="10"/>
    </row>
    <row r="159" spans="1:27" s="6" customFormat="1" ht="25.5" customHeight="1">
      <c r="A159" s="10"/>
      <c r="B159" s="10">
        <v>4</v>
      </c>
      <c r="C159" s="10"/>
      <c r="D159" s="10"/>
      <c r="E159" s="10"/>
      <c r="F159" s="10"/>
      <c r="G159" s="10"/>
      <c r="H159" s="10"/>
      <c r="I159" s="11">
        <f t="shared" si="12"/>
        <v>0</v>
      </c>
      <c r="J159" s="11"/>
      <c r="K159" s="11">
        <f t="shared" si="15"/>
        <v>0</v>
      </c>
      <c r="L159" s="12" t="e">
        <f t="shared" si="13"/>
        <v>#DIV/0!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0"/>
      <c r="W159" s="10"/>
      <c r="X159" s="10"/>
      <c r="Y159" s="10"/>
      <c r="Z159" s="10"/>
      <c r="AA159" s="10"/>
    </row>
    <row r="160" spans="1:27" s="6" customFormat="1" ht="25.5" customHeight="1">
      <c r="A160" s="10"/>
      <c r="B160" s="10">
        <v>4</v>
      </c>
      <c r="C160" s="10"/>
      <c r="D160" s="10"/>
      <c r="E160" s="10"/>
      <c r="F160" s="10"/>
      <c r="G160" s="10"/>
      <c r="H160" s="10"/>
      <c r="I160" s="11">
        <f t="shared" si="12"/>
        <v>0</v>
      </c>
      <c r="J160" s="11"/>
      <c r="K160" s="11">
        <f t="shared" si="15"/>
        <v>0</v>
      </c>
      <c r="L160" s="12" t="e">
        <f t="shared" si="13"/>
        <v>#DIV/0!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0"/>
      <c r="W160" s="10"/>
      <c r="X160" s="10"/>
      <c r="Y160" s="10"/>
      <c r="Z160" s="10"/>
      <c r="AA160" s="10"/>
    </row>
    <row r="161" spans="1:27" s="6" customFormat="1" ht="25.5" customHeight="1">
      <c r="A161" s="10"/>
      <c r="B161" s="10">
        <v>4</v>
      </c>
      <c r="C161" s="10"/>
      <c r="D161" s="10"/>
      <c r="E161" s="10"/>
      <c r="F161" s="10"/>
      <c r="G161" s="10"/>
      <c r="H161" s="10"/>
      <c r="I161" s="11">
        <f t="shared" si="12"/>
        <v>0</v>
      </c>
      <c r="J161" s="11"/>
      <c r="K161" s="11">
        <f t="shared" si="15"/>
        <v>0</v>
      </c>
      <c r="L161" s="12" t="e">
        <f t="shared" si="13"/>
        <v>#DIV/0!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0"/>
      <c r="W161" s="10"/>
      <c r="X161" s="10"/>
      <c r="Y161" s="10"/>
      <c r="Z161" s="10"/>
      <c r="AA161" s="10"/>
    </row>
    <row r="162" spans="1:27" s="6" customFormat="1" ht="25.5" customHeight="1">
      <c r="A162" s="10"/>
      <c r="B162" s="10">
        <v>4</v>
      </c>
      <c r="C162" s="10"/>
      <c r="D162" s="10"/>
      <c r="E162" s="10"/>
      <c r="F162" s="10"/>
      <c r="G162" s="10"/>
      <c r="H162" s="10"/>
      <c r="I162" s="11">
        <f t="shared" si="12"/>
        <v>0</v>
      </c>
      <c r="J162" s="11"/>
      <c r="K162" s="11">
        <f t="shared" si="15"/>
        <v>0</v>
      </c>
      <c r="L162" s="12" t="e">
        <f t="shared" si="13"/>
        <v>#DIV/0!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0"/>
      <c r="W162" s="10"/>
      <c r="X162" s="10"/>
      <c r="Y162" s="10"/>
      <c r="Z162" s="10"/>
      <c r="AA162" s="10"/>
    </row>
    <row r="163" spans="1:27" s="6" customFormat="1" ht="25.5" customHeight="1">
      <c r="A163" s="10"/>
      <c r="B163" s="10">
        <v>4</v>
      </c>
      <c r="C163" s="10"/>
      <c r="D163" s="10"/>
      <c r="E163" s="10"/>
      <c r="F163" s="10"/>
      <c r="G163" s="10"/>
      <c r="H163" s="10"/>
      <c r="I163" s="11">
        <f t="shared" si="12"/>
        <v>0</v>
      </c>
      <c r="J163" s="11"/>
      <c r="K163" s="11">
        <f t="shared" si="15"/>
        <v>0</v>
      </c>
      <c r="L163" s="12" t="e">
        <f t="shared" si="13"/>
        <v>#DIV/0!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0"/>
      <c r="W163" s="10"/>
      <c r="X163" s="10"/>
      <c r="Y163" s="10"/>
      <c r="Z163" s="10"/>
      <c r="AA163" s="10"/>
    </row>
  </sheetData>
  <autoFilter ref="A2:Y2"/>
  <mergeCells count="8">
    <mergeCell ref="A1:E1"/>
    <mergeCell ref="F1:H1"/>
    <mergeCell ref="AA1:AA2"/>
    <mergeCell ref="J1:K1"/>
    <mergeCell ref="M1:U1"/>
    <mergeCell ref="V1:X1"/>
    <mergeCell ref="Y1:Y2"/>
    <mergeCell ref="Z1:Z2"/>
  </mergeCells>
  <phoneticPr fontId="4" type="noConversion"/>
  <conditionalFormatting sqref="E22:H22">
    <cfRule type="expression" dxfId="7" priority="7">
      <formula>AND($N22&gt;0.08,$N22&lt;0.15)</formula>
    </cfRule>
    <cfRule type="expression" dxfId="6" priority="8" stopIfTrue="1">
      <formula>$N22&gt;0.15</formula>
    </cfRule>
  </conditionalFormatting>
  <conditionalFormatting sqref="E22">
    <cfRule type="expression" dxfId="5" priority="5">
      <formula>AND(#REF!&gt;0.08,#REF!&lt;0.15)</formula>
    </cfRule>
    <cfRule type="expression" dxfId="4" priority="6" stopIfTrue="1">
      <formula>#REF!&gt;0.15</formula>
    </cfRule>
  </conditionalFormatting>
  <conditionalFormatting sqref="E34:H34 E35:F35">
    <cfRule type="expression" dxfId="3" priority="3">
      <formula>AND($N34&gt;0.08,$N34&lt;0.15)</formula>
    </cfRule>
    <cfRule type="expression" dxfId="2" priority="4" stopIfTrue="1">
      <formula>$N34&gt;0.15</formula>
    </cfRule>
  </conditionalFormatting>
  <conditionalFormatting sqref="E34:E35">
    <cfRule type="expression" dxfId="1" priority="1">
      <formula>AND(#REF!&gt;0.08,#REF!&lt;0.15)</formula>
    </cfRule>
    <cfRule type="expression" dxfId="0" priority="2" stopIfTrue="1">
      <formula>#REF!&gt;0.15</formula>
    </cfRule>
  </conditionalFormatting>
  <pageMargins left="0.15748031496062992" right="0.15748031496062992" top="0.43307086614173229" bottom="0.23622047244094491" header="0.15748031496062992" footer="0.19685039370078741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품질(1월)</vt:lpstr>
      <vt:lpstr>제품 피치</vt:lpstr>
      <vt:lpstr>4월SAMPLE</vt:lpstr>
      <vt:lpstr>'4월SAMPLE'!Print_Area</vt:lpstr>
      <vt:lpstr>'품질(1월)'!Print_Area</vt:lpstr>
      <vt:lpstr>제품피치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2017-02-01T00:20:41Z</cp:lastPrinted>
  <dcterms:created xsi:type="dcterms:W3CDTF">2014-05-20T08:33:49Z</dcterms:created>
  <dcterms:modified xsi:type="dcterms:W3CDTF">2017-02-01T03:31:23Z</dcterms:modified>
</cp:coreProperties>
</file>