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검사일보\2020년 검사일보\검사일보 12월\"/>
    </mc:Choice>
  </mc:AlternateContent>
  <bookViews>
    <workbookView xWindow="-120" yWindow="-120" windowWidth="29040" windowHeight="17640" firstSheet="1" activeTab="4"/>
  </bookViews>
  <sheets>
    <sheet name="데이터" sheetId="4" state="hidden" r:id="rId1"/>
    <sheet name="12월14일" sheetId="39" r:id="rId2"/>
    <sheet name="12월15일" sheetId="40" r:id="rId3"/>
    <sheet name="12월16일" sheetId="41" r:id="rId4"/>
    <sheet name="12월17일" sheetId="42" r:id="rId5"/>
  </sheets>
  <externalReferences>
    <externalReference r:id="rId6"/>
  </externalReferences>
  <definedNames>
    <definedName name="_xlnm.Print_Area" localSheetId="1">'12월14일'!$A$1:$AD$48</definedName>
    <definedName name="_xlnm.Print_Area" localSheetId="2">'12월15일'!$A$1:$AD$48</definedName>
    <definedName name="_xlnm.Print_Area" localSheetId="3">'12월16일'!$A$1:$AD$48</definedName>
    <definedName name="_xlnm.Print_Area" localSheetId="4">'12월17일'!$A$1:$AD$48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63" i="42" l="1"/>
  <c r="K63" i="42"/>
  <c r="AD62" i="42"/>
  <c r="K62" i="42"/>
  <c r="I62" i="42" s="1"/>
  <c r="K61" i="42"/>
  <c r="I61" i="42" s="1"/>
  <c r="L61" i="42" s="1"/>
  <c r="K60" i="42"/>
  <c r="K59" i="42"/>
  <c r="I59" i="42" s="1"/>
  <c r="L59" i="42" s="1"/>
  <c r="K58" i="42"/>
  <c r="I58" i="42" s="1"/>
  <c r="K57" i="42"/>
  <c r="I57" i="42"/>
  <c r="L57" i="42" s="1"/>
  <c r="AD56" i="42"/>
  <c r="K56" i="42"/>
  <c r="I56" i="42" s="1"/>
  <c r="L56" i="42" s="1"/>
  <c r="AD55" i="42"/>
  <c r="K55" i="42"/>
  <c r="I55" i="42" s="1"/>
  <c r="L55" i="42" s="1"/>
  <c r="AD54" i="42"/>
  <c r="K54" i="42"/>
  <c r="I54" i="42" s="1"/>
  <c r="L54" i="42" s="1"/>
  <c r="AD53" i="42"/>
  <c r="K53" i="42"/>
  <c r="AD52" i="42"/>
  <c r="K52" i="42"/>
  <c r="I52" i="42"/>
  <c r="L52" i="42" s="1"/>
  <c r="AD51" i="42"/>
  <c r="K51" i="42"/>
  <c r="I51" i="42" s="1"/>
  <c r="L51" i="42" s="1"/>
  <c r="B51" i="42"/>
  <c r="B52" i="42" s="1"/>
  <c r="B53" i="42" s="1"/>
  <c r="B54" i="42" s="1"/>
  <c r="B55" i="42" s="1"/>
  <c r="B56" i="42" s="1"/>
  <c r="B57" i="42" s="1"/>
  <c r="B58" i="42" s="1"/>
  <c r="B59" i="42" s="1"/>
  <c r="B60" i="42" s="1"/>
  <c r="B61" i="42" s="1"/>
  <c r="B62" i="42" s="1"/>
  <c r="B63" i="42" s="1"/>
  <c r="AD50" i="42"/>
  <c r="K50" i="42"/>
  <c r="I50" i="42" s="1"/>
  <c r="L50" i="42" s="1"/>
  <c r="C50" i="42"/>
  <c r="C51" i="42" s="1"/>
  <c r="C52" i="42" s="1"/>
  <c r="C53" i="42" s="1"/>
  <c r="C54" i="42" s="1"/>
  <c r="C55" i="42" s="1"/>
  <c r="C56" i="42" s="1"/>
  <c r="C57" i="42" s="1"/>
  <c r="C58" i="42" s="1"/>
  <c r="C59" i="42" s="1"/>
  <c r="C60" i="42" s="1"/>
  <c r="C61" i="42" s="1"/>
  <c r="C62" i="42" s="1"/>
  <c r="C63" i="42" s="1"/>
  <c r="B50" i="42"/>
  <c r="AD49" i="42"/>
  <c r="K49" i="42"/>
  <c r="I49" i="42" s="1"/>
  <c r="L49" i="42" s="1"/>
  <c r="X47" i="42"/>
  <c r="W47" i="42"/>
  <c r="V47" i="42"/>
  <c r="U47" i="42"/>
  <c r="T47" i="42"/>
  <c r="S47" i="42"/>
  <c r="R47" i="42"/>
  <c r="Q47" i="42"/>
  <c r="P47" i="42"/>
  <c r="O47" i="42"/>
  <c r="N47" i="42"/>
  <c r="M47" i="42"/>
  <c r="J47" i="42"/>
  <c r="AD46" i="42"/>
  <c r="K46" i="42"/>
  <c r="I46" i="42"/>
  <c r="L46" i="42" s="1"/>
  <c r="AD45" i="42"/>
  <c r="K45" i="42"/>
  <c r="I45" i="42" s="1"/>
  <c r="L45" i="42" s="1"/>
  <c r="AD44" i="42"/>
  <c r="K44" i="42"/>
  <c r="I44" i="42" s="1"/>
  <c r="L44" i="42" s="1"/>
  <c r="AD43" i="42"/>
  <c r="K43" i="42"/>
  <c r="I43" i="42" s="1"/>
  <c r="L43" i="42" s="1"/>
  <c r="AD42" i="42"/>
  <c r="K42" i="42"/>
  <c r="I42" i="42" s="1"/>
  <c r="L42" i="42" s="1"/>
  <c r="AD41" i="42"/>
  <c r="K41" i="42"/>
  <c r="I41" i="42" s="1"/>
  <c r="L41" i="42" s="1"/>
  <c r="AD40" i="42"/>
  <c r="K40" i="42"/>
  <c r="I40" i="42" s="1"/>
  <c r="AD39" i="42"/>
  <c r="K39" i="42"/>
  <c r="I39" i="42"/>
  <c r="L39" i="42" s="1"/>
  <c r="AD38" i="42"/>
  <c r="K38" i="42"/>
  <c r="I38" i="42"/>
  <c r="L38" i="42" s="1"/>
  <c r="AD37" i="42"/>
  <c r="K37" i="42"/>
  <c r="I37" i="42" s="1"/>
  <c r="L37" i="42" s="1"/>
  <c r="AD36" i="42"/>
  <c r="K36" i="42"/>
  <c r="I36" i="42" s="1"/>
  <c r="L36" i="42" s="1"/>
  <c r="AD35" i="42"/>
  <c r="K35" i="42"/>
  <c r="I35" i="42" s="1"/>
  <c r="L35" i="42" s="1"/>
  <c r="AD34" i="42"/>
  <c r="K34" i="42"/>
  <c r="I34" i="42" s="1"/>
  <c r="L34" i="42" s="1"/>
  <c r="AD33" i="42"/>
  <c r="K33" i="42"/>
  <c r="I33" i="42" s="1"/>
  <c r="L33" i="42" s="1"/>
  <c r="AD32" i="42"/>
  <c r="K32" i="42"/>
  <c r="I32" i="42" s="1"/>
  <c r="AD31" i="42"/>
  <c r="K31" i="42"/>
  <c r="I31" i="42"/>
  <c r="L31" i="42" s="1"/>
  <c r="AD30" i="42"/>
  <c r="K30" i="42"/>
  <c r="I30" i="42"/>
  <c r="L30" i="42" s="1"/>
  <c r="AD29" i="42"/>
  <c r="K29" i="42"/>
  <c r="I29" i="42" s="1"/>
  <c r="L29" i="42" s="1"/>
  <c r="AD28" i="42"/>
  <c r="K28" i="42"/>
  <c r="I28" i="42" s="1"/>
  <c r="L28" i="42" s="1"/>
  <c r="AD27" i="42"/>
  <c r="K27" i="42"/>
  <c r="I27" i="42" s="1"/>
  <c r="L27" i="42" s="1"/>
  <c r="AD26" i="42"/>
  <c r="K26" i="42"/>
  <c r="I26" i="42" s="1"/>
  <c r="L26" i="42" s="1"/>
  <c r="AD25" i="42"/>
  <c r="K25" i="42"/>
  <c r="I25" i="42" s="1"/>
  <c r="L25" i="42" s="1"/>
  <c r="AD24" i="42"/>
  <c r="K24" i="42"/>
  <c r="I24" i="42" s="1"/>
  <c r="L24" i="42" s="1"/>
  <c r="AD23" i="42"/>
  <c r="K23" i="42"/>
  <c r="AD22" i="42"/>
  <c r="K22" i="42"/>
  <c r="I22" i="42" s="1"/>
  <c r="L22" i="42" s="1"/>
  <c r="AD21" i="42"/>
  <c r="K21" i="42"/>
  <c r="I21" i="42" s="1"/>
  <c r="AD20" i="42"/>
  <c r="K20" i="42"/>
  <c r="I20" i="42" s="1"/>
  <c r="L20" i="42" s="1"/>
  <c r="AD19" i="42"/>
  <c r="K19" i="42"/>
  <c r="I19" i="42" s="1"/>
  <c r="AD18" i="42"/>
  <c r="K18" i="42"/>
  <c r="I18" i="42" s="1"/>
  <c r="L18" i="42" s="1"/>
  <c r="AD17" i="42"/>
  <c r="K17" i="42"/>
  <c r="I17" i="42" s="1"/>
  <c r="AD16" i="42"/>
  <c r="K16" i="42"/>
  <c r="I16" i="42" s="1"/>
  <c r="L16" i="42" s="1"/>
  <c r="AD15" i="42"/>
  <c r="K15" i="42"/>
  <c r="AD14" i="42"/>
  <c r="K14" i="42"/>
  <c r="I14" i="42" s="1"/>
  <c r="L14" i="42" s="1"/>
  <c r="AD13" i="42"/>
  <c r="K13" i="42"/>
  <c r="I13" i="42" s="1"/>
  <c r="AD12" i="42"/>
  <c r="K12" i="42"/>
  <c r="I12" i="42" s="1"/>
  <c r="L12" i="42" s="1"/>
  <c r="AD11" i="42"/>
  <c r="K11" i="42"/>
  <c r="I11" i="42" s="1"/>
  <c r="AD10" i="42"/>
  <c r="K10" i="42"/>
  <c r="I10" i="42" s="1"/>
  <c r="L10" i="42" s="1"/>
  <c r="AD9" i="42"/>
  <c r="K9" i="42"/>
  <c r="I9" i="42" s="1"/>
  <c r="AD8" i="42"/>
  <c r="K8" i="42"/>
  <c r="I8" i="42" s="1"/>
  <c r="L8" i="42" s="1"/>
  <c r="C8" i="42"/>
  <c r="C9" i="42" s="1"/>
  <c r="C10" i="42" s="1"/>
  <c r="C11" i="42" s="1"/>
  <c r="C12" i="42" s="1"/>
  <c r="C13" i="42" s="1"/>
  <c r="C14" i="42" s="1"/>
  <c r="C15" i="42" s="1"/>
  <c r="C16" i="42" s="1"/>
  <c r="C17" i="42" s="1"/>
  <c r="C18" i="42" s="1"/>
  <c r="C19" i="42" s="1"/>
  <c r="C20" i="42" s="1"/>
  <c r="C21" i="42" s="1"/>
  <c r="C22" i="42" s="1"/>
  <c r="C23" i="42" s="1"/>
  <c r="C24" i="42" s="1"/>
  <c r="C25" i="42" s="1"/>
  <c r="C26" i="42" s="1"/>
  <c r="C27" i="42" s="1"/>
  <c r="C28" i="42" s="1"/>
  <c r="C29" i="42" s="1"/>
  <c r="C30" i="42" s="1"/>
  <c r="C31" i="42" s="1"/>
  <c r="C32" i="42" s="1"/>
  <c r="C33" i="42" s="1"/>
  <c r="C34" i="42" s="1"/>
  <c r="C35" i="42" s="1"/>
  <c r="C36" i="42" s="1"/>
  <c r="C37" i="42" s="1"/>
  <c r="C38" i="42" s="1"/>
  <c r="C39" i="42" s="1"/>
  <c r="C40" i="42" s="1"/>
  <c r="C41" i="42" s="1"/>
  <c r="C42" i="42" s="1"/>
  <c r="C43" i="42" s="1"/>
  <c r="C44" i="42" s="1"/>
  <c r="C45" i="42" s="1"/>
  <c r="C46" i="42" s="1"/>
  <c r="B8" i="42"/>
  <c r="B9" i="42" s="1"/>
  <c r="B10" i="42" s="1"/>
  <c r="B11" i="42" s="1"/>
  <c r="B12" i="42" s="1"/>
  <c r="B13" i="42" s="1"/>
  <c r="B14" i="42" s="1"/>
  <c r="B15" i="42" s="1"/>
  <c r="B16" i="42" s="1"/>
  <c r="B17" i="42" s="1"/>
  <c r="B18" i="42" s="1"/>
  <c r="B19" i="42" s="1"/>
  <c r="B20" i="42" s="1"/>
  <c r="B21" i="42" s="1"/>
  <c r="B22" i="42" s="1"/>
  <c r="B23" i="42" s="1"/>
  <c r="B24" i="42" s="1"/>
  <c r="B25" i="42" s="1"/>
  <c r="B26" i="42" s="1"/>
  <c r="B27" i="42" s="1"/>
  <c r="B28" i="42" s="1"/>
  <c r="B29" i="42" s="1"/>
  <c r="B30" i="42" s="1"/>
  <c r="B31" i="42" s="1"/>
  <c r="B32" i="42" s="1"/>
  <c r="B33" i="42" s="1"/>
  <c r="B34" i="42" s="1"/>
  <c r="B35" i="42" s="1"/>
  <c r="B36" i="42" s="1"/>
  <c r="B37" i="42" s="1"/>
  <c r="B38" i="42" s="1"/>
  <c r="B39" i="42" s="1"/>
  <c r="B40" i="42" s="1"/>
  <c r="B41" i="42" s="1"/>
  <c r="B42" i="42" s="1"/>
  <c r="B43" i="42" s="1"/>
  <c r="B44" i="42" s="1"/>
  <c r="B45" i="42" s="1"/>
  <c r="B46" i="42" s="1"/>
  <c r="K7" i="42"/>
  <c r="I7" i="42" s="1"/>
  <c r="C5" i="42"/>
  <c r="L32" i="42" l="1"/>
  <c r="L40" i="42"/>
  <c r="I53" i="42"/>
  <c r="L53" i="42" s="1"/>
  <c r="L15" i="42"/>
  <c r="L7" i="42"/>
  <c r="L11" i="42"/>
  <c r="L19" i="42"/>
  <c r="K47" i="42"/>
  <c r="I15" i="42"/>
  <c r="L21" i="42"/>
  <c r="I23" i="42"/>
  <c r="L23" i="42" s="1"/>
  <c r="L9" i="42"/>
  <c r="L17" i="42"/>
  <c r="L13" i="42"/>
  <c r="L58" i="42"/>
  <c r="I60" i="42"/>
  <c r="L60" i="42" s="1"/>
  <c r="L62" i="42"/>
  <c r="I63" i="42"/>
  <c r="L63" i="42" s="1"/>
  <c r="AD50" i="41"/>
  <c r="AD51" i="41"/>
  <c r="AD52" i="41"/>
  <c r="AD53" i="41"/>
  <c r="AD54" i="41"/>
  <c r="I47" i="42" l="1"/>
  <c r="L47" i="42"/>
  <c r="AD63" i="41"/>
  <c r="K63" i="41"/>
  <c r="I63" i="41" s="1"/>
  <c r="L63" i="41" s="1"/>
  <c r="AD62" i="41"/>
  <c r="K62" i="41"/>
  <c r="I62" i="41" s="1"/>
  <c r="K61" i="41"/>
  <c r="I61" i="41" s="1"/>
  <c r="K60" i="41"/>
  <c r="K59" i="41"/>
  <c r="I59" i="41"/>
  <c r="L59" i="41" s="1"/>
  <c r="K58" i="41"/>
  <c r="I58" i="41" s="1"/>
  <c r="L57" i="41"/>
  <c r="K57" i="41"/>
  <c r="I57" i="41"/>
  <c r="AD56" i="41"/>
  <c r="K56" i="41"/>
  <c r="I56" i="41" s="1"/>
  <c r="L56" i="41" s="1"/>
  <c r="AD55" i="41"/>
  <c r="K55" i="41"/>
  <c r="I55" i="41" s="1"/>
  <c r="L55" i="41" s="1"/>
  <c r="K54" i="41"/>
  <c r="I54" i="41"/>
  <c r="L54" i="41" s="1"/>
  <c r="K53" i="41"/>
  <c r="I53" i="41" s="1"/>
  <c r="L53" i="41" s="1"/>
  <c r="K52" i="41"/>
  <c r="I52" i="41" s="1"/>
  <c r="L52" i="41" s="1"/>
  <c r="K51" i="41"/>
  <c r="I51" i="41" s="1"/>
  <c r="L51" i="41" s="1"/>
  <c r="B51" i="41"/>
  <c r="B52" i="41" s="1"/>
  <c r="B53" i="41" s="1"/>
  <c r="B54" i="41" s="1"/>
  <c r="B55" i="41" s="1"/>
  <c r="B56" i="41" s="1"/>
  <c r="B57" i="41" s="1"/>
  <c r="B58" i="41" s="1"/>
  <c r="B59" i="41" s="1"/>
  <c r="B60" i="41" s="1"/>
  <c r="B61" i="41" s="1"/>
  <c r="B62" i="41" s="1"/>
  <c r="B63" i="41" s="1"/>
  <c r="K50" i="41"/>
  <c r="I50" i="41" s="1"/>
  <c r="L50" i="41" s="1"/>
  <c r="C50" i="41"/>
  <c r="C51" i="41" s="1"/>
  <c r="C52" i="41" s="1"/>
  <c r="C53" i="41" s="1"/>
  <c r="C54" i="41" s="1"/>
  <c r="C55" i="41" s="1"/>
  <c r="C56" i="41" s="1"/>
  <c r="C57" i="41" s="1"/>
  <c r="C58" i="41" s="1"/>
  <c r="C59" i="41" s="1"/>
  <c r="C60" i="41" s="1"/>
  <c r="C61" i="41" s="1"/>
  <c r="C62" i="41" s="1"/>
  <c r="C63" i="41" s="1"/>
  <c r="B50" i="41"/>
  <c r="AD49" i="41"/>
  <c r="K49" i="41"/>
  <c r="I49" i="41" s="1"/>
  <c r="L49" i="41" s="1"/>
  <c r="X47" i="41"/>
  <c r="W47" i="41"/>
  <c r="V47" i="41"/>
  <c r="U47" i="41"/>
  <c r="T47" i="41"/>
  <c r="S47" i="41"/>
  <c r="R47" i="41"/>
  <c r="Q47" i="41"/>
  <c r="P47" i="41"/>
  <c r="O47" i="41"/>
  <c r="N47" i="41"/>
  <c r="M47" i="41"/>
  <c r="J47" i="41"/>
  <c r="AD46" i="41"/>
  <c r="K46" i="41"/>
  <c r="I46" i="41" s="1"/>
  <c r="L46" i="41" s="1"/>
  <c r="AD45" i="41"/>
  <c r="K45" i="41"/>
  <c r="I45" i="41" s="1"/>
  <c r="L45" i="41" s="1"/>
  <c r="AD44" i="41"/>
  <c r="K44" i="41"/>
  <c r="I44" i="41" s="1"/>
  <c r="AD43" i="41"/>
  <c r="K43" i="41"/>
  <c r="I43" i="41" s="1"/>
  <c r="L43" i="41" s="1"/>
  <c r="AD42" i="41"/>
  <c r="K42" i="41"/>
  <c r="I42" i="41" s="1"/>
  <c r="L42" i="41" s="1"/>
  <c r="AD41" i="41"/>
  <c r="K41" i="41"/>
  <c r="I41" i="41" s="1"/>
  <c r="L41" i="41" s="1"/>
  <c r="AD40" i="41"/>
  <c r="K40" i="41"/>
  <c r="I40" i="41" s="1"/>
  <c r="AD39" i="41"/>
  <c r="K39" i="41"/>
  <c r="I39" i="41" s="1"/>
  <c r="L39" i="41" s="1"/>
  <c r="AD38" i="41"/>
  <c r="K38" i="41"/>
  <c r="I38" i="41" s="1"/>
  <c r="L38" i="41" s="1"/>
  <c r="AD37" i="41"/>
  <c r="K37" i="41"/>
  <c r="I37" i="41" s="1"/>
  <c r="L37" i="41" s="1"/>
  <c r="AD36" i="41"/>
  <c r="K36" i="41"/>
  <c r="I36" i="41" s="1"/>
  <c r="AD35" i="41"/>
  <c r="K35" i="41"/>
  <c r="I35" i="41" s="1"/>
  <c r="L35" i="41" s="1"/>
  <c r="AD34" i="41"/>
  <c r="K34" i="41"/>
  <c r="I34" i="41" s="1"/>
  <c r="L34" i="41" s="1"/>
  <c r="AD33" i="41"/>
  <c r="K33" i="41"/>
  <c r="I33" i="41"/>
  <c r="L33" i="41" s="1"/>
  <c r="AD32" i="41"/>
  <c r="K32" i="41"/>
  <c r="I32" i="41" s="1"/>
  <c r="L32" i="41" s="1"/>
  <c r="AD31" i="41"/>
  <c r="K31" i="41"/>
  <c r="I31" i="41" s="1"/>
  <c r="L31" i="41" s="1"/>
  <c r="AD30" i="41"/>
  <c r="K30" i="41"/>
  <c r="I30" i="41" s="1"/>
  <c r="L30" i="41" s="1"/>
  <c r="AD29" i="41"/>
  <c r="K29" i="41"/>
  <c r="I29" i="41" s="1"/>
  <c r="L29" i="41" s="1"/>
  <c r="AD28" i="41"/>
  <c r="K28" i="41"/>
  <c r="I28" i="41" s="1"/>
  <c r="AD27" i="41"/>
  <c r="K27" i="41"/>
  <c r="I27" i="41" s="1"/>
  <c r="L27" i="41" s="1"/>
  <c r="AD26" i="41"/>
  <c r="K26" i="41"/>
  <c r="I26" i="41" s="1"/>
  <c r="L26" i="41" s="1"/>
  <c r="AD25" i="41"/>
  <c r="K25" i="41"/>
  <c r="I25" i="41" s="1"/>
  <c r="L25" i="41" s="1"/>
  <c r="AD24" i="41"/>
  <c r="K24" i="41"/>
  <c r="I24" i="41" s="1"/>
  <c r="AD23" i="41"/>
  <c r="K23" i="41"/>
  <c r="I23" i="41" s="1"/>
  <c r="L23" i="41" s="1"/>
  <c r="AD22" i="41"/>
  <c r="K22" i="41"/>
  <c r="I22" i="41" s="1"/>
  <c r="L22" i="41" s="1"/>
  <c r="AD21" i="41"/>
  <c r="K21" i="41"/>
  <c r="I21" i="41" s="1"/>
  <c r="L21" i="41" s="1"/>
  <c r="AD20" i="41"/>
  <c r="K20" i="41"/>
  <c r="I20" i="41" s="1"/>
  <c r="AD19" i="41"/>
  <c r="K19" i="41"/>
  <c r="I19" i="41" s="1"/>
  <c r="AD18" i="41"/>
  <c r="K18" i="41"/>
  <c r="I18" i="41" s="1"/>
  <c r="L18" i="41" s="1"/>
  <c r="AD17" i="41"/>
  <c r="K17" i="41"/>
  <c r="I17" i="41" s="1"/>
  <c r="AD16" i="41"/>
  <c r="K16" i="41"/>
  <c r="I16" i="41" s="1"/>
  <c r="AD15" i="41"/>
  <c r="K15" i="41"/>
  <c r="I15" i="41" s="1"/>
  <c r="AD14" i="41"/>
  <c r="K14" i="41"/>
  <c r="I14" i="41" s="1"/>
  <c r="AD13" i="41"/>
  <c r="K13" i="41"/>
  <c r="I13" i="41"/>
  <c r="AD12" i="41"/>
  <c r="K12" i="41"/>
  <c r="I12" i="41" s="1"/>
  <c r="AD11" i="41"/>
  <c r="K11" i="41"/>
  <c r="I11" i="41" s="1"/>
  <c r="AD10" i="41"/>
  <c r="K10" i="41"/>
  <c r="I10" i="41" s="1"/>
  <c r="AD9" i="41"/>
  <c r="K9" i="41"/>
  <c r="I9" i="41" s="1"/>
  <c r="AD8" i="41"/>
  <c r="K8" i="41"/>
  <c r="I8" i="41" s="1"/>
  <c r="C8" i="41"/>
  <c r="C9" i="41" s="1"/>
  <c r="C10" i="41" s="1"/>
  <c r="C11" i="41" s="1"/>
  <c r="C12" i="41" s="1"/>
  <c r="C13" i="41" s="1"/>
  <c r="C14" i="41" s="1"/>
  <c r="C15" i="41" s="1"/>
  <c r="C16" i="41" s="1"/>
  <c r="C17" i="41" s="1"/>
  <c r="B8" i="41"/>
  <c r="B9" i="41" s="1"/>
  <c r="B10" i="41" s="1"/>
  <c r="B11" i="41" s="1"/>
  <c r="B12" i="41" s="1"/>
  <c r="B13" i="41" s="1"/>
  <c r="B14" i="41" s="1"/>
  <c r="B15" i="41" s="1"/>
  <c r="B16" i="41" s="1"/>
  <c r="B17" i="41" s="1"/>
  <c r="B18" i="41" s="1"/>
  <c r="B19" i="41" s="1"/>
  <c r="B20" i="41" s="1"/>
  <c r="B21" i="41" s="1"/>
  <c r="B22" i="41" s="1"/>
  <c r="B23" i="41" s="1"/>
  <c r="B24" i="41" s="1"/>
  <c r="B25" i="41" s="1"/>
  <c r="B26" i="41" s="1"/>
  <c r="B27" i="41" s="1"/>
  <c r="B28" i="41" s="1"/>
  <c r="B29" i="41" s="1"/>
  <c r="B30" i="41" s="1"/>
  <c r="B31" i="41" s="1"/>
  <c r="B32" i="41" s="1"/>
  <c r="B33" i="41" s="1"/>
  <c r="B34" i="41" s="1"/>
  <c r="B35" i="41" s="1"/>
  <c r="B36" i="41" s="1"/>
  <c r="B37" i="41" s="1"/>
  <c r="B38" i="41" s="1"/>
  <c r="B39" i="41" s="1"/>
  <c r="B40" i="41" s="1"/>
  <c r="B41" i="41" s="1"/>
  <c r="B42" i="41" s="1"/>
  <c r="B43" i="41" s="1"/>
  <c r="B44" i="41" s="1"/>
  <c r="B45" i="41" s="1"/>
  <c r="B46" i="41" s="1"/>
  <c r="AD7" i="41"/>
  <c r="K7" i="41"/>
  <c r="I7" i="41" s="1"/>
  <c r="C5" i="41"/>
  <c r="L24" i="41" l="1"/>
  <c r="L40" i="41"/>
  <c r="L36" i="41"/>
  <c r="L44" i="41"/>
  <c r="L7" i="41"/>
  <c r="L61" i="41"/>
  <c r="L20" i="41"/>
  <c r="L19" i="41"/>
  <c r="L28" i="41"/>
  <c r="K47" i="41"/>
  <c r="C18" i="41"/>
  <c r="C19" i="41" s="1"/>
  <c r="C20" i="41" s="1"/>
  <c r="C21" i="41" s="1"/>
  <c r="C22" i="41" s="1"/>
  <c r="C23" i="41" s="1"/>
  <c r="C24" i="41" s="1"/>
  <c r="C25" i="41" s="1"/>
  <c r="C26" i="41" s="1"/>
  <c r="C27" i="41" s="1"/>
  <c r="C28" i="41" s="1"/>
  <c r="C29" i="41" s="1"/>
  <c r="C30" i="41" s="1"/>
  <c r="C31" i="41" s="1"/>
  <c r="C32" i="41" s="1"/>
  <c r="C33" i="41" s="1"/>
  <c r="C34" i="41" s="1"/>
  <c r="C35" i="41" s="1"/>
  <c r="C36" i="41" s="1"/>
  <c r="C37" i="41" s="1"/>
  <c r="C38" i="41" s="1"/>
  <c r="C39" i="41" s="1"/>
  <c r="C40" i="41" s="1"/>
  <c r="C41" i="41" s="1"/>
  <c r="C42" i="41" s="1"/>
  <c r="C43" i="41" s="1"/>
  <c r="C44" i="41" s="1"/>
  <c r="C45" i="41" s="1"/>
  <c r="C46" i="41" s="1"/>
  <c r="I47" i="41"/>
  <c r="L8" i="41"/>
  <c r="L9" i="41"/>
  <c r="L10" i="41"/>
  <c r="L11" i="41"/>
  <c r="L12" i="41"/>
  <c r="L13" i="41"/>
  <c r="L14" i="41"/>
  <c r="L15" i="41"/>
  <c r="L16" i="41"/>
  <c r="L17" i="41"/>
  <c r="L58" i="41"/>
  <c r="I60" i="41"/>
  <c r="L60" i="41" s="1"/>
  <c r="L62" i="41"/>
  <c r="AD17" i="40"/>
  <c r="L47" i="41" l="1"/>
  <c r="AD63" i="40"/>
  <c r="K63" i="40"/>
  <c r="AD62" i="40"/>
  <c r="K62" i="40"/>
  <c r="I62" i="40" s="1"/>
  <c r="K61" i="40"/>
  <c r="I61" i="40"/>
  <c r="K60" i="40"/>
  <c r="K59" i="40"/>
  <c r="I59" i="40" s="1"/>
  <c r="L59" i="40" s="1"/>
  <c r="K58" i="40"/>
  <c r="I58" i="40" s="1"/>
  <c r="K57" i="40"/>
  <c r="I57" i="40" s="1"/>
  <c r="L57" i="40" s="1"/>
  <c r="AD56" i="40"/>
  <c r="K56" i="40"/>
  <c r="I56" i="40" s="1"/>
  <c r="L56" i="40" s="1"/>
  <c r="AD55" i="40"/>
  <c r="K55" i="40"/>
  <c r="I55" i="40" s="1"/>
  <c r="AD54" i="40"/>
  <c r="K54" i="40"/>
  <c r="I54" i="40"/>
  <c r="L54" i="40" s="1"/>
  <c r="AD53" i="40"/>
  <c r="K53" i="40"/>
  <c r="I53" i="40" s="1"/>
  <c r="L53" i="40" s="1"/>
  <c r="AD52" i="40"/>
  <c r="K52" i="40"/>
  <c r="I52" i="40" s="1"/>
  <c r="L52" i="40" s="1"/>
  <c r="AD51" i="40"/>
  <c r="K51" i="40"/>
  <c r="AD50" i="40"/>
  <c r="K50" i="40"/>
  <c r="I50" i="40" s="1"/>
  <c r="L50" i="40" s="1"/>
  <c r="C50" i="40"/>
  <c r="C51" i="40" s="1"/>
  <c r="C52" i="40" s="1"/>
  <c r="C53" i="40" s="1"/>
  <c r="C54" i="40" s="1"/>
  <c r="C55" i="40" s="1"/>
  <c r="C56" i="40" s="1"/>
  <c r="C57" i="40" s="1"/>
  <c r="C58" i="40" s="1"/>
  <c r="C59" i="40" s="1"/>
  <c r="C60" i="40" s="1"/>
  <c r="C61" i="40" s="1"/>
  <c r="C62" i="40" s="1"/>
  <c r="C63" i="40" s="1"/>
  <c r="B50" i="40"/>
  <c r="B51" i="40" s="1"/>
  <c r="B52" i="40" s="1"/>
  <c r="B53" i="40" s="1"/>
  <c r="B54" i="40" s="1"/>
  <c r="B55" i="40" s="1"/>
  <c r="B56" i="40" s="1"/>
  <c r="B57" i="40" s="1"/>
  <c r="B58" i="40" s="1"/>
  <c r="B59" i="40" s="1"/>
  <c r="B60" i="40" s="1"/>
  <c r="B61" i="40" s="1"/>
  <c r="B62" i="40" s="1"/>
  <c r="B63" i="40" s="1"/>
  <c r="AD49" i="40"/>
  <c r="K49" i="40"/>
  <c r="I49" i="40" s="1"/>
  <c r="X47" i="40"/>
  <c r="W47" i="40"/>
  <c r="V47" i="40"/>
  <c r="U47" i="40"/>
  <c r="T47" i="40"/>
  <c r="S47" i="40"/>
  <c r="R47" i="40"/>
  <c r="Q47" i="40"/>
  <c r="P47" i="40"/>
  <c r="O47" i="40"/>
  <c r="N47" i="40"/>
  <c r="M47" i="40"/>
  <c r="J47" i="40"/>
  <c r="AD46" i="40"/>
  <c r="K46" i="40"/>
  <c r="I46" i="40" s="1"/>
  <c r="L46" i="40" s="1"/>
  <c r="AD45" i="40"/>
  <c r="K45" i="40"/>
  <c r="I45" i="40" s="1"/>
  <c r="L45" i="40" s="1"/>
  <c r="AD44" i="40"/>
  <c r="K44" i="40"/>
  <c r="I44" i="40" s="1"/>
  <c r="L44" i="40" s="1"/>
  <c r="AD43" i="40"/>
  <c r="K43" i="40"/>
  <c r="AD42" i="40"/>
  <c r="K42" i="40"/>
  <c r="I42" i="40" s="1"/>
  <c r="L42" i="40" s="1"/>
  <c r="AD41" i="40"/>
  <c r="K41" i="40"/>
  <c r="I41" i="40" s="1"/>
  <c r="AD40" i="40"/>
  <c r="K40" i="40"/>
  <c r="I40" i="40" s="1"/>
  <c r="L40" i="40" s="1"/>
  <c r="AD39" i="40"/>
  <c r="K39" i="40"/>
  <c r="I39" i="40"/>
  <c r="AD38" i="40"/>
  <c r="K38" i="40"/>
  <c r="I38" i="40" s="1"/>
  <c r="L38" i="40" s="1"/>
  <c r="AD37" i="40"/>
  <c r="K37" i="40"/>
  <c r="I37" i="40" s="1"/>
  <c r="AD36" i="40"/>
  <c r="K36" i="40"/>
  <c r="I36" i="40" s="1"/>
  <c r="L36" i="40" s="1"/>
  <c r="AD35" i="40"/>
  <c r="K35" i="40"/>
  <c r="AD34" i="40"/>
  <c r="K34" i="40"/>
  <c r="I34" i="40" s="1"/>
  <c r="L34" i="40" s="1"/>
  <c r="AD33" i="40"/>
  <c r="K33" i="40"/>
  <c r="I33" i="40" s="1"/>
  <c r="AD32" i="40"/>
  <c r="K32" i="40"/>
  <c r="I32" i="40" s="1"/>
  <c r="L32" i="40" s="1"/>
  <c r="AD31" i="40"/>
  <c r="K31" i="40"/>
  <c r="AD30" i="40"/>
  <c r="K30" i="40"/>
  <c r="I30" i="40" s="1"/>
  <c r="L30" i="40" s="1"/>
  <c r="AD29" i="40"/>
  <c r="K29" i="40"/>
  <c r="I29" i="40" s="1"/>
  <c r="AD28" i="40"/>
  <c r="K28" i="40"/>
  <c r="I28" i="40" s="1"/>
  <c r="L28" i="40" s="1"/>
  <c r="AD27" i="40"/>
  <c r="K27" i="40"/>
  <c r="AD26" i="40"/>
  <c r="K26" i="40"/>
  <c r="I26" i="40" s="1"/>
  <c r="L26" i="40" s="1"/>
  <c r="AD25" i="40"/>
  <c r="K25" i="40"/>
  <c r="I25" i="40"/>
  <c r="AD24" i="40"/>
  <c r="K24" i="40"/>
  <c r="I24" i="40" s="1"/>
  <c r="L24" i="40" s="1"/>
  <c r="AD23" i="40"/>
  <c r="K23" i="40"/>
  <c r="I23" i="40" s="1"/>
  <c r="AD22" i="40"/>
  <c r="K22" i="40"/>
  <c r="I22" i="40" s="1"/>
  <c r="AD21" i="40"/>
  <c r="K21" i="40"/>
  <c r="AD20" i="40"/>
  <c r="K20" i="40"/>
  <c r="I20" i="40" s="1"/>
  <c r="L20" i="40" s="1"/>
  <c r="AD19" i="40"/>
  <c r="K19" i="40"/>
  <c r="I19" i="40" s="1"/>
  <c r="AD18" i="40"/>
  <c r="K18" i="40"/>
  <c r="I18" i="40" s="1"/>
  <c r="L18" i="40" s="1"/>
  <c r="K17" i="40"/>
  <c r="I17" i="40" s="1"/>
  <c r="AD16" i="40"/>
  <c r="K16" i="40"/>
  <c r="I16" i="40" s="1"/>
  <c r="L16" i="40" s="1"/>
  <c r="AD15" i="40"/>
  <c r="K15" i="40"/>
  <c r="I15" i="40" s="1"/>
  <c r="AD14" i="40"/>
  <c r="K14" i="40"/>
  <c r="I14" i="40" s="1"/>
  <c r="L14" i="40" s="1"/>
  <c r="AD13" i="40"/>
  <c r="K13" i="40"/>
  <c r="I13" i="40" s="1"/>
  <c r="AD12" i="40"/>
  <c r="K12" i="40"/>
  <c r="I12" i="40" s="1"/>
  <c r="L12" i="40" s="1"/>
  <c r="AD11" i="40"/>
  <c r="K11" i="40"/>
  <c r="I11" i="40" s="1"/>
  <c r="AD10" i="40"/>
  <c r="K10" i="40"/>
  <c r="I10" i="40" s="1"/>
  <c r="L10" i="40" s="1"/>
  <c r="AD9" i="40"/>
  <c r="K9" i="40"/>
  <c r="I9" i="40" s="1"/>
  <c r="AD8" i="40"/>
  <c r="K8" i="40"/>
  <c r="I8" i="40" s="1"/>
  <c r="L8" i="40" s="1"/>
  <c r="C8" i="40"/>
  <c r="C9" i="40" s="1"/>
  <c r="C10" i="40" s="1"/>
  <c r="C11" i="40" s="1"/>
  <c r="C12" i="40" s="1"/>
  <c r="C13" i="40" s="1"/>
  <c r="C14" i="40" s="1"/>
  <c r="C15" i="40" s="1"/>
  <c r="C16" i="40" s="1"/>
  <c r="C17" i="40" s="1"/>
  <c r="C18" i="40" s="1"/>
  <c r="C19" i="40" s="1"/>
  <c r="C20" i="40" s="1"/>
  <c r="C21" i="40" s="1"/>
  <c r="C22" i="40" s="1"/>
  <c r="C23" i="40" s="1"/>
  <c r="C24" i="40" s="1"/>
  <c r="C25" i="40" s="1"/>
  <c r="C26" i="40" s="1"/>
  <c r="C27" i="40" s="1"/>
  <c r="C28" i="40" s="1"/>
  <c r="C29" i="40" s="1"/>
  <c r="C30" i="40" s="1"/>
  <c r="C31" i="40" s="1"/>
  <c r="C32" i="40" s="1"/>
  <c r="C33" i="40" s="1"/>
  <c r="C34" i="40" s="1"/>
  <c r="C35" i="40" s="1"/>
  <c r="C36" i="40" s="1"/>
  <c r="C37" i="40" s="1"/>
  <c r="C38" i="40" s="1"/>
  <c r="C39" i="40" s="1"/>
  <c r="C40" i="40" s="1"/>
  <c r="C41" i="40" s="1"/>
  <c r="C42" i="40" s="1"/>
  <c r="C43" i="40" s="1"/>
  <c r="C44" i="40" s="1"/>
  <c r="C45" i="40" s="1"/>
  <c r="C46" i="40" s="1"/>
  <c r="B8" i="40"/>
  <c r="B9" i="40" s="1"/>
  <c r="B10" i="40" s="1"/>
  <c r="B11" i="40" s="1"/>
  <c r="B12" i="40" s="1"/>
  <c r="B13" i="40" s="1"/>
  <c r="B14" i="40" s="1"/>
  <c r="B15" i="40" s="1"/>
  <c r="B16" i="40" s="1"/>
  <c r="B17" i="40" s="1"/>
  <c r="B18" i="40" s="1"/>
  <c r="B19" i="40" s="1"/>
  <c r="B20" i="40" s="1"/>
  <c r="B21" i="40" s="1"/>
  <c r="B22" i="40" s="1"/>
  <c r="B23" i="40" s="1"/>
  <c r="B24" i="40" s="1"/>
  <c r="B25" i="40" s="1"/>
  <c r="B26" i="40" s="1"/>
  <c r="B27" i="40" s="1"/>
  <c r="B28" i="40" s="1"/>
  <c r="B29" i="40" s="1"/>
  <c r="B30" i="40" s="1"/>
  <c r="B31" i="40" s="1"/>
  <c r="B32" i="40" s="1"/>
  <c r="B33" i="40" s="1"/>
  <c r="B34" i="40" s="1"/>
  <c r="B35" i="40" s="1"/>
  <c r="B36" i="40" s="1"/>
  <c r="B37" i="40" s="1"/>
  <c r="B38" i="40" s="1"/>
  <c r="B39" i="40" s="1"/>
  <c r="B40" i="40" s="1"/>
  <c r="B41" i="40" s="1"/>
  <c r="B42" i="40" s="1"/>
  <c r="B43" i="40" s="1"/>
  <c r="B44" i="40" s="1"/>
  <c r="B45" i="40" s="1"/>
  <c r="B46" i="40" s="1"/>
  <c r="AD7" i="40"/>
  <c r="K7" i="40"/>
  <c r="I7" i="40" s="1"/>
  <c r="C5" i="40"/>
  <c r="L61" i="40" l="1"/>
  <c r="L37" i="40"/>
  <c r="L35" i="40"/>
  <c r="L39" i="40"/>
  <c r="L33" i="40"/>
  <c r="I35" i="40"/>
  <c r="L41" i="40"/>
  <c r="I43" i="40"/>
  <c r="L43" i="40" s="1"/>
  <c r="I31" i="40"/>
  <c r="L31" i="40" s="1"/>
  <c r="L49" i="40"/>
  <c r="I51" i="40"/>
  <c r="L51" i="40" s="1"/>
  <c r="L55" i="40"/>
  <c r="L29" i="40"/>
  <c r="K47" i="40"/>
  <c r="L13" i="40"/>
  <c r="I21" i="40"/>
  <c r="L21" i="40" s="1"/>
  <c r="L22" i="40"/>
  <c r="L25" i="40"/>
  <c r="I27" i="40"/>
  <c r="L7" i="40"/>
  <c r="L11" i="40"/>
  <c r="L19" i="40"/>
  <c r="L60" i="40"/>
  <c r="L9" i="40"/>
  <c r="L17" i="40"/>
  <c r="L15" i="40"/>
  <c r="L23" i="40"/>
  <c r="L58" i="40"/>
  <c r="I60" i="40"/>
  <c r="L62" i="40"/>
  <c r="I63" i="40"/>
  <c r="L63" i="40" s="1"/>
  <c r="K20" i="39"/>
  <c r="AD20" i="39"/>
  <c r="I47" i="40" l="1"/>
  <c r="L27" i="40"/>
  <c r="L47" i="40" s="1"/>
  <c r="I20" i="39"/>
  <c r="L20" i="39" s="1"/>
  <c r="AD15" i="39"/>
  <c r="AD14" i="39"/>
  <c r="K15" i="39"/>
  <c r="I15" i="39" s="1"/>
  <c r="K14" i="39"/>
  <c r="I14" i="39" s="1"/>
  <c r="AD56" i="39"/>
  <c r="AD55" i="39"/>
  <c r="AD54" i="39"/>
  <c r="AD53" i="39"/>
  <c r="AD52" i="39"/>
  <c r="AD51" i="39"/>
  <c r="AD50" i="39"/>
  <c r="AD49" i="39"/>
  <c r="AD63" i="39"/>
  <c r="AD62" i="39"/>
  <c r="AD46" i="39"/>
  <c r="AD45" i="39"/>
  <c r="AD44" i="39"/>
  <c r="AD43" i="39"/>
  <c r="AD42" i="39"/>
  <c r="AD41" i="39"/>
  <c r="AD40" i="39"/>
  <c r="AD39" i="39"/>
  <c r="AD38" i="39"/>
  <c r="AD37" i="39"/>
  <c r="AD36" i="39"/>
  <c r="AD35" i="39"/>
  <c r="AD34" i="39"/>
  <c r="AD33" i="39"/>
  <c r="AD32" i="39"/>
  <c r="AD31" i="39"/>
  <c r="AD30" i="39"/>
  <c r="AD29" i="39"/>
  <c r="AD28" i="39"/>
  <c r="AD27" i="39"/>
  <c r="AD26" i="39"/>
  <c r="AD25" i="39"/>
  <c r="AD24" i="39"/>
  <c r="AD23" i="39"/>
  <c r="AD22" i="39"/>
  <c r="AD21" i="39"/>
  <c r="AD19" i="39"/>
  <c r="AD18" i="39"/>
  <c r="AD17" i="39"/>
  <c r="AD16" i="39"/>
  <c r="AD13" i="39"/>
  <c r="AD12" i="39"/>
  <c r="AD11" i="39"/>
  <c r="AD10" i="39"/>
  <c r="AD9" i="39"/>
  <c r="AD8" i="39"/>
  <c r="AD7" i="39"/>
  <c r="X47" i="39"/>
  <c r="W47" i="39"/>
  <c r="V47" i="39"/>
  <c r="U47" i="39"/>
  <c r="T47" i="39"/>
  <c r="S47" i="39"/>
  <c r="R47" i="39"/>
  <c r="Q47" i="39"/>
  <c r="P47" i="39"/>
  <c r="O47" i="39"/>
  <c r="N47" i="39"/>
  <c r="M47" i="39"/>
  <c r="C50" i="39" l="1"/>
  <c r="C51" i="39" s="1"/>
  <c r="C52" i="39" s="1"/>
  <c r="C53" i="39" s="1"/>
  <c r="C54" i="39" s="1"/>
  <c r="C55" i="39" s="1"/>
  <c r="C56" i="39" s="1"/>
  <c r="C57" i="39" s="1"/>
  <c r="C58" i="39" s="1"/>
  <c r="C59" i="39" s="1"/>
  <c r="C60" i="39" s="1"/>
  <c r="C61" i="39" s="1"/>
  <c r="C62" i="39" s="1"/>
  <c r="C63" i="39" s="1"/>
  <c r="B50" i="39"/>
  <c r="B51" i="39" s="1"/>
  <c r="B52" i="39" s="1"/>
  <c r="B53" i="39" s="1"/>
  <c r="B54" i="39" s="1"/>
  <c r="B55" i="39" s="1"/>
  <c r="B56" i="39" s="1"/>
  <c r="B57" i="39" s="1"/>
  <c r="B58" i="39" s="1"/>
  <c r="B59" i="39" s="1"/>
  <c r="B60" i="39" s="1"/>
  <c r="B61" i="39" s="1"/>
  <c r="B62" i="39" s="1"/>
  <c r="B63" i="39" s="1"/>
  <c r="K17" i="39" l="1"/>
  <c r="I17" i="39" s="1"/>
  <c r="K16" i="39"/>
  <c r="I16" i="39" s="1"/>
  <c r="K13" i="39"/>
  <c r="I13" i="39" s="1"/>
  <c r="K12" i="39"/>
  <c r="I12" i="39" s="1"/>
  <c r="K11" i="39"/>
  <c r="I11" i="39" s="1"/>
  <c r="K10" i="39"/>
  <c r="I10" i="39" s="1"/>
  <c r="K9" i="39"/>
  <c r="I9" i="39" s="1"/>
  <c r="K8" i="39"/>
  <c r="I8" i="39" s="1"/>
  <c r="K7" i="39"/>
  <c r="I7" i="39" s="1"/>
  <c r="L12" i="39" l="1"/>
  <c r="L7" i="39"/>
  <c r="L11" i="39"/>
  <c r="L8" i="39"/>
  <c r="L9" i="39"/>
  <c r="L10" i="39"/>
  <c r="L17" i="39"/>
  <c r="L16" i="39"/>
  <c r="L15" i="39"/>
  <c r="L14" i="39"/>
  <c r="L13" i="39"/>
  <c r="K63" i="39" l="1"/>
  <c r="I63" i="39" s="1"/>
  <c r="L63" i="39" s="1"/>
  <c r="K62" i="39"/>
  <c r="I62" i="39" s="1"/>
  <c r="K61" i="39"/>
  <c r="I61" i="39" s="1"/>
  <c r="L61" i="39" s="1"/>
  <c r="K60" i="39"/>
  <c r="K59" i="39"/>
  <c r="I59" i="39" s="1"/>
  <c r="K58" i="39"/>
  <c r="I58" i="39" s="1"/>
  <c r="K57" i="39"/>
  <c r="I57" i="39" s="1"/>
  <c r="L57" i="39" s="1"/>
  <c r="K56" i="39"/>
  <c r="K55" i="39"/>
  <c r="I55" i="39" s="1"/>
  <c r="K54" i="39"/>
  <c r="I54" i="39" s="1"/>
  <c r="K53" i="39"/>
  <c r="I53" i="39" s="1"/>
  <c r="L53" i="39" s="1"/>
  <c r="K52" i="39"/>
  <c r="K51" i="39"/>
  <c r="I51" i="39" s="1"/>
  <c r="K50" i="39"/>
  <c r="I50" i="39" s="1"/>
  <c r="K49" i="39"/>
  <c r="I49" i="39" s="1"/>
  <c r="L49" i="39" s="1"/>
  <c r="J47" i="39"/>
  <c r="K46" i="39"/>
  <c r="K45" i="39"/>
  <c r="I45" i="39" s="1"/>
  <c r="K44" i="39"/>
  <c r="K43" i="39"/>
  <c r="I43" i="39" s="1"/>
  <c r="K42" i="39"/>
  <c r="K41" i="39"/>
  <c r="I41" i="39" s="1"/>
  <c r="K40" i="39"/>
  <c r="K39" i="39"/>
  <c r="I39" i="39" s="1"/>
  <c r="K38" i="39"/>
  <c r="K37" i="39"/>
  <c r="I37" i="39" s="1"/>
  <c r="K36" i="39"/>
  <c r="K35" i="39"/>
  <c r="I35" i="39" s="1"/>
  <c r="K34" i="39"/>
  <c r="K33" i="39"/>
  <c r="I33" i="39" s="1"/>
  <c r="K32" i="39"/>
  <c r="I32" i="39" s="1"/>
  <c r="K31" i="39"/>
  <c r="I31" i="39" s="1"/>
  <c r="K30" i="39"/>
  <c r="I30" i="39" s="1"/>
  <c r="L30" i="39" s="1"/>
  <c r="K29" i="39"/>
  <c r="K28" i="39"/>
  <c r="I28" i="39" s="1"/>
  <c r="K27" i="39"/>
  <c r="I27" i="39" s="1"/>
  <c r="K26" i="39"/>
  <c r="I26" i="39" s="1"/>
  <c r="L26" i="39" s="1"/>
  <c r="K25" i="39"/>
  <c r="K24" i="39"/>
  <c r="I24" i="39" s="1"/>
  <c r="K23" i="39"/>
  <c r="I23" i="39" s="1"/>
  <c r="K22" i="39"/>
  <c r="I22" i="39" s="1"/>
  <c r="K21" i="39"/>
  <c r="I21" i="39" s="1"/>
  <c r="K19" i="39"/>
  <c r="I19" i="39" s="1"/>
  <c r="K18" i="39"/>
  <c r="I18" i="39" s="1"/>
  <c r="C8" i="39"/>
  <c r="C9" i="39" s="1"/>
  <c r="C10" i="39" s="1"/>
  <c r="C11" i="39" s="1"/>
  <c r="C12" i="39" s="1"/>
  <c r="C13" i="39" s="1"/>
  <c r="C14" i="39" s="1"/>
  <c r="C15" i="39" s="1"/>
  <c r="C16" i="39" s="1"/>
  <c r="C17" i="39" s="1"/>
  <c r="C18" i="39" s="1"/>
  <c r="C19" i="39" s="1"/>
  <c r="B8" i="39"/>
  <c r="B9" i="39" s="1"/>
  <c r="B10" i="39" s="1"/>
  <c r="B11" i="39" s="1"/>
  <c r="B12" i="39" s="1"/>
  <c r="B13" i="39" s="1"/>
  <c r="B14" i="39" s="1"/>
  <c r="B15" i="39" s="1"/>
  <c r="B16" i="39" s="1"/>
  <c r="B17" i="39" s="1"/>
  <c r="B18" i="39" s="1"/>
  <c r="B19" i="39" s="1"/>
  <c r="C5" i="39"/>
  <c r="B20" i="39" l="1"/>
  <c r="B21" i="39" s="1"/>
  <c r="B22" i="39" s="1"/>
  <c r="B23" i="39" s="1"/>
  <c r="B24" i="39" s="1"/>
  <c r="B25" i="39" s="1"/>
  <c r="B26" i="39" s="1"/>
  <c r="B27" i="39" s="1"/>
  <c r="B28" i="39" s="1"/>
  <c r="B29" i="39" s="1"/>
  <c r="B30" i="39" s="1"/>
  <c r="B31" i="39" s="1"/>
  <c r="B32" i="39" s="1"/>
  <c r="B33" i="39" s="1"/>
  <c r="B34" i="39" s="1"/>
  <c r="B35" i="39" s="1"/>
  <c r="B36" i="39" s="1"/>
  <c r="B37" i="39" s="1"/>
  <c r="B38" i="39" s="1"/>
  <c r="B39" i="39" s="1"/>
  <c r="B40" i="39" s="1"/>
  <c r="B41" i="39" s="1"/>
  <c r="B42" i="39" s="1"/>
  <c r="B43" i="39" s="1"/>
  <c r="B44" i="39" s="1"/>
  <c r="B45" i="39" s="1"/>
  <c r="B46" i="39" s="1"/>
  <c r="C20" i="39"/>
  <c r="C21" i="39" s="1"/>
  <c r="C22" i="39" s="1"/>
  <c r="C23" i="39" s="1"/>
  <c r="C24" i="39" s="1"/>
  <c r="C25" i="39" s="1"/>
  <c r="C26" i="39" s="1"/>
  <c r="C27" i="39" s="1"/>
  <c r="C28" i="39" s="1"/>
  <c r="C29" i="39" s="1"/>
  <c r="C30" i="39" s="1"/>
  <c r="C31" i="39" s="1"/>
  <c r="C32" i="39" s="1"/>
  <c r="C33" i="39" s="1"/>
  <c r="C34" i="39" s="1"/>
  <c r="C35" i="39" s="1"/>
  <c r="C36" i="39" s="1"/>
  <c r="C37" i="39" s="1"/>
  <c r="C38" i="39" s="1"/>
  <c r="C39" i="39" s="1"/>
  <c r="C40" i="39" s="1"/>
  <c r="C41" i="39" s="1"/>
  <c r="C42" i="39" s="1"/>
  <c r="C43" i="39" s="1"/>
  <c r="C44" i="39" s="1"/>
  <c r="C45" i="39" s="1"/>
  <c r="C46" i="39" s="1"/>
  <c r="L18" i="39"/>
  <c r="L22" i="39"/>
  <c r="L55" i="39"/>
  <c r="L28" i="39"/>
  <c r="L59" i="39"/>
  <c r="L24" i="39"/>
  <c r="K47" i="39"/>
  <c r="L51" i="39"/>
  <c r="L19" i="39"/>
  <c r="L21" i="39"/>
  <c r="L23" i="39"/>
  <c r="I25" i="39"/>
  <c r="L25" i="39" s="1"/>
  <c r="L27" i="39"/>
  <c r="I29" i="39"/>
  <c r="L29" i="39" s="1"/>
  <c r="L31" i="39"/>
  <c r="L32" i="39"/>
  <c r="L33" i="39"/>
  <c r="I34" i="39"/>
  <c r="L34" i="39" s="1"/>
  <c r="L35" i="39"/>
  <c r="I36" i="39"/>
  <c r="L36" i="39" s="1"/>
  <c r="L37" i="39"/>
  <c r="I38" i="39"/>
  <c r="L38" i="39" s="1"/>
  <c r="L39" i="39"/>
  <c r="I40" i="39"/>
  <c r="L40" i="39" s="1"/>
  <c r="L41" i="39"/>
  <c r="I42" i="39"/>
  <c r="L42" i="39" s="1"/>
  <c r="L43" i="39"/>
  <c r="I44" i="39"/>
  <c r="L44" i="39" s="1"/>
  <c r="L45" i="39"/>
  <c r="I46" i="39"/>
  <c r="L46" i="39" s="1"/>
  <c r="L50" i="39"/>
  <c r="I52" i="39"/>
  <c r="L52" i="39" s="1"/>
  <c r="L54" i="39"/>
  <c r="I56" i="39"/>
  <c r="L56" i="39" s="1"/>
  <c r="L58" i="39"/>
  <c r="I60" i="39"/>
  <c r="L60" i="39" s="1"/>
  <c r="L62" i="39"/>
  <c r="L47" i="39" l="1"/>
  <c r="I47" i="39"/>
</calcChain>
</file>

<file path=xl/sharedStrings.xml><?xml version="1.0" encoding="utf-8"?>
<sst xmlns="http://schemas.openxmlformats.org/spreadsheetml/2006/main" count="791" uniqueCount="198">
  <si>
    <t xml:space="preserve">     공  정  불  량  율</t>
    <phoneticPr fontId="5" type="noConversion"/>
  </si>
  <si>
    <t>No</t>
    <phoneticPr fontId="8" type="noConversion"/>
  </si>
  <si>
    <t>업체명</t>
    <phoneticPr fontId="8" type="noConversion"/>
  </si>
  <si>
    <t>품명</t>
    <phoneticPr fontId="8" type="noConversion"/>
  </si>
  <si>
    <t>품번</t>
    <phoneticPr fontId="8" type="noConversion"/>
  </si>
  <si>
    <t>원재료명</t>
    <phoneticPr fontId="8" type="noConversion"/>
  </si>
  <si>
    <t>Color</t>
    <phoneticPr fontId="4" type="noConversion"/>
  </si>
  <si>
    <t>검사수량</t>
    <phoneticPr fontId="8" type="noConversion"/>
  </si>
  <si>
    <t>양품</t>
    <phoneticPr fontId="8" type="noConversion"/>
  </si>
  <si>
    <t>불량</t>
    <phoneticPr fontId="8" type="noConversion"/>
  </si>
  <si>
    <t>불량률</t>
    <phoneticPr fontId="8" type="noConversion"/>
  </si>
  <si>
    <t>불 량 내 용</t>
    <phoneticPr fontId="8" type="noConversion"/>
  </si>
  <si>
    <t>생산 LOT</t>
    <phoneticPr fontId="8" type="noConversion"/>
  </si>
  <si>
    <t>작업자</t>
    <phoneticPr fontId="8" type="noConversion"/>
  </si>
  <si>
    <t>검사자</t>
    <phoneticPr fontId="8" type="noConversion"/>
  </si>
  <si>
    <t>비고</t>
    <phoneticPr fontId="5" type="noConversion"/>
  </si>
  <si>
    <t>미성형</t>
    <phoneticPr fontId="5" type="noConversion"/>
  </si>
  <si>
    <t>BURR</t>
    <phoneticPr fontId="8" type="noConversion"/>
  </si>
  <si>
    <t>수축</t>
    <phoneticPr fontId="8" type="noConversion"/>
  </si>
  <si>
    <t>찍힘</t>
    <phoneticPr fontId="8" type="noConversion"/>
  </si>
  <si>
    <t>생산 날짜</t>
    <phoneticPr fontId="8" type="noConversion"/>
  </si>
  <si>
    <t>설비</t>
    <phoneticPr fontId="8" type="noConversion"/>
  </si>
  <si>
    <t>주.야</t>
    <phoneticPr fontId="8" type="noConversion"/>
  </si>
  <si>
    <t>업체명</t>
    <phoneticPr fontId="4" type="noConversion"/>
  </si>
  <si>
    <t>검사자</t>
    <phoneticPr fontId="4" type="noConversion"/>
  </si>
  <si>
    <t>MCS</t>
    <phoneticPr fontId="4" type="noConversion"/>
  </si>
  <si>
    <t>지아</t>
    <phoneticPr fontId="4" type="noConversion"/>
  </si>
  <si>
    <t>SST</t>
  </si>
  <si>
    <t>수연</t>
    <phoneticPr fontId="4" type="noConversion"/>
  </si>
  <si>
    <t>HIC</t>
  </si>
  <si>
    <t>김선화</t>
    <phoneticPr fontId="4" type="noConversion"/>
  </si>
  <si>
    <t>AYE</t>
  </si>
  <si>
    <t>박소연</t>
    <phoneticPr fontId="4" type="noConversion"/>
  </si>
  <si>
    <t>NEXT</t>
  </si>
  <si>
    <t>김춘화</t>
    <phoneticPr fontId="4" type="noConversion"/>
  </si>
  <si>
    <t>메카텍</t>
  </si>
  <si>
    <t>이은실</t>
    <phoneticPr fontId="4" type="noConversion"/>
  </si>
  <si>
    <t>테스트메카</t>
  </si>
  <si>
    <t>오킨스</t>
  </si>
  <si>
    <t>DI</t>
  </si>
  <si>
    <t>ODT</t>
  </si>
  <si>
    <t>뜯김</t>
    <phoneticPr fontId="4" type="noConversion"/>
  </si>
  <si>
    <t>가스</t>
    <phoneticPr fontId="4" type="noConversion"/>
  </si>
  <si>
    <t>FINE</t>
    <phoneticPr fontId="4" type="noConversion"/>
  </si>
  <si>
    <t>KI</t>
    <phoneticPr fontId="4" type="noConversion"/>
  </si>
  <si>
    <t>월</t>
    <phoneticPr fontId="4" type="noConversion"/>
  </si>
  <si>
    <t>이물
(기름)</t>
    <phoneticPr fontId="8" type="noConversion"/>
  </si>
  <si>
    <t>단차
(빨림)</t>
    <phoneticPr fontId="8" type="noConversion"/>
  </si>
  <si>
    <t>파손
(후크)</t>
    <phoneticPr fontId="8" type="noConversion"/>
  </si>
  <si>
    <t>파손
(코아)</t>
    <phoneticPr fontId="8" type="noConversion"/>
  </si>
  <si>
    <t>크랙</t>
    <phoneticPr fontId="4" type="noConversion"/>
  </si>
  <si>
    <t>B/K</t>
    <phoneticPr fontId="4" type="noConversion"/>
  </si>
  <si>
    <t>SST</t>
    <phoneticPr fontId="4" type="noConversion"/>
  </si>
  <si>
    <t>STOPPER</t>
    <phoneticPr fontId="4" type="noConversion"/>
  </si>
  <si>
    <t>K-JR01903-D180ZA(증)</t>
    <phoneticPr fontId="4" type="noConversion"/>
  </si>
  <si>
    <t>SGP2020R</t>
    <phoneticPr fontId="4" type="noConversion"/>
  </si>
  <si>
    <t>A</t>
    <phoneticPr fontId="4" type="noConversion"/>
  </si>
  <si>
    <t>긁힘</t>
    <phoneticPr fontId="4" type="noConversion"/>
  </si>
  <si>
    <r>
      <t xml:space="preserve">흑점
</t>
    </r>
    <r>
      <rPr>
        <b/>
        <sz val="7"/>
        <rFont val="맑은 고딕"/>
        <family val="3"/>
        <charset val="129"/>
      </rPr>
      <t>색상상이</t>
    </r>
    <phoneticPr fontId="8" type="noConversion"/>
  </si>
  <si>
    <t>게이트
막힘</t>
    <phoneticPr fontId="4" type="noConversion"/>
  </si>
  <si>
    <t>Pattern Cover-1</t>
    <phoneticPr fontId="4" type="noConversion"/>
  </si>
  <si>
    <t>아람</t>
    <phoneticPr fontId="4" type="noConversion"/>
  </si>
  <si>
    <t>1.2 샘플</t>
    <phoneticPr fontId="4" type="noConversion"/>
  </si>
  <si>
    <t>SHETC-L2</t>
    <phoneticPr fontId="4" type="noConversion"/>
  </si>
  <si>
    <t>12월 14일</t>
    <phoneticPr fontId="4" type="noConversion"/>
  </si>
  <si>
    <t>AMM08007A-KAA-R1</t>
    <phoneticPr fontId="4" type="noConversion"/>
  </si>
  <si>
    <t>GN2330</t>
    <phoneticPr fontId="4" type="noConversion"/>
  </si>
  <si>
    <t>B</t>
    <phoneticPr fontId="4" type="noConversion"/>
  </si>
  <si>
    <t>B/K</t>
    <phoneticPr fontId="4" type="noConversion"/>
  </si>
  <si>
    <t>BASE</t>
    <phoneticPr fontId="4" type="noConversion"/>
  </si>
  <si>
    <t>MCS</t>
    <phoneticPr fontId="4" type="noConversion"/>
  </si>
  <si>
    <t>A</t>
    <phoneticPr fontId="4" type="noConversion"/>
  </si>
  <si>
    <t>버사상</t>
    <phoneticPr fontId="4" type="noConversion"/>
  </si>
  <si>
    <t>KR6156HA841YA</t>
    <phoneticPr fontId="4" type="noConversion"/>
  </si>
  <si>
    <t>SLIDER</t>
    <phoneticPr fontId="4" type="noConversion"/>
  </si>
  <si>
    <t>SST</t>
    <phoneticPr fontId="4" type="noConversion"/>
  </si>
  <si>
    <t>SGF2050</t>
    <phoneticPr fontId="4" type="noConversion"/>
  </si>
  <si>
    <t>AMM0890A-KAC-R1</t>
    <phoneticPr fontId="4" type="noConversion"/>
  </si>
  <si>
    <t>LATCH</t>
    <phoneticPr fontId="4" type="noConversion"/>
  </si>
  <si>
    <t>K-AR3552-1A</t>
    <phoneticPr fontId="4" type="noConversion"/>
  </si>
  <si>
    <t>SGF2030</t>
    <phoneticPr fontId="4" type="noConversion"/>
  </si>
  <si>
    <t>N/P</t>
    <phoneticPr fontId="4" type="noConversion"/>
  </si>
  <si>
    <t>샘플</t>
    <phoneticPr fontId="4" type="noConversion"/>
  </si>
  <si>
    <t>HIC</t>
    <phoneticPr fontId="4" type="noConversion"/>
  </si>
  <si>
    <t>AYE</t>
    <phoneticPr fontId="4" type="noConversion"/>
  </si>
  <si>
    <t>HDB08NL-78B1(3차)</t>
    <phoneticPr fontId="4" type="noConversion"/>
  </si>
  <si>
    <t>SGF2041</t>
    <phoneticPr fontId="4" type="noConversion"/>
  </si>
  <si>
    <t>NP643-631-001#IN-A</t>
    <phoneticPr fontId="4" type="noConversion"/>
  </si>
  <si>
    <t>SGF2033</t>
    <phoneticPr fontId="4" type="noConversion"/>
  </si>
  <si>
    <t>K-JR01875-E01TA</t>
    <phoneticPr fontId="4" type="noConversion"/>
  </si>
  <si>
    <t>JD4901</t>
    <phoneticPr fontId="4" type="noConversion"/>
  </si>
  <si>
    <t>NP636-2406-001#LB</t>
    <phoneticPr fontId="4" type="noConversion"/>
  </si>
  <si>
    <t>SGP2030R</t>
    <phoneticPr fontId="4" type="noConversion"/>
  </si>
  <si>
    <t>NP643-631-001#IN-B</t>
    <phoneticPr fontId="4" type="noConversion"/>
  </si>
  <si>
    <t>LG35</t>
    <phoneticPr fontId="4" type="noConversion"/>
  </si>
  <si>
    <t>3차  I J K L샘플</t>
    <phoneticPr fontId="4" type="noConversion"/>
  </si>
  <si>
    <t>수연</t>
    <phoneticPr fontId="4" type="noConversion"/>
  </si>
  <si>
    <t>KR6105-D315UA</t>
  </si>
  <si>
    <t>K-AR3545-1A</t>
    <phoneticPr fontId="4" type="noConversion"/>
  </si>
  <si>
    <t>4번 수량부족 /샘플 1.2.3.4</t>
    <phoneticPr fontId="4" type="noConversion"/>
  </si>
  <si>
    <t>소연</t>
    <phoneticPr fontId="4" type="noConversion"/>
  </si>
  <si>
    <t>ACTUATOR</t>
    <phoneticPr fontId="4" type="noConversion"/>
  </si>
  <si>
    <t>AMB1901D-JAA-R2</t>
    <phoneticPr fontId="4" type="noConversion"/>
  </si>
  <si>
    <t>LH-01D2</t>
    <phoneticPr fontId="4" type="noConversion"/>
  </si>
  <si>
    <t>김춘화</t>
    <phoneticPr fontId="4" type="noConversion"/>
  </si>
  <si>
    <t>김화</t>
    <phoneticPr fontId="4" type="noConversion"/>
  </si>
  <si>
    <t>NP413-082-092#GP</t>
    <phoneticPr fontId="4" type="noConversion"/>
  </si>
  <si>
    <t>ADAPTER</t>
    <phoneticPr fontId="4" type="noConversion"/>
  </si>
  <si>
    <t>AMB0114B-JAA-R6</t>
    <phoneticPr fontId="4" type="noConversion"/>
  </si>
  <si>
    <t>SF2255</t>
    <phoneticPr fontId="4" type="noConversion"/>
  </si>
  <si>
    <t>CASE</t>
    <phoneticPr fontId="4" type="noConversion"/>
  </si>
  <si>
    <t>ODT</t>
    <phoneticPr fontId="4" type="noConversion"/>
  </si>
  <si>
    <t>SW-003072</t>
    <phoneticPr fontId="4" type="noConversion"/>
  </si>
  <si>
    <t>LEN2211 N/P</t>
    <phoneticPr fontId="4" type="noConversion"/>
  </si>
  <si>
    <t>K-JR01734-E092TA</t>
    <phoneticPr fontId="4" type="noConversion"/>
  </si>
  <si>
    <t>12월 15일</t>
    <phoneticPr fontId="4" type="noConversion"/>
  </si>
  <si>
    <t>288C84A-B122D</t>
    <phoneticPr fontId="4" type="noConversion"/>
  </si>
  <si>
    <t>BLUE</t>
    <phoneticPr fontId="4" type="noConversion"/>
  </si>
  <si>
    <t>B/L</t>
    <phoneticPr fontId="4" type="noConversion"/>
  </si>
  <si>
    <t>BOTTOM</t>
    <phoneticPr fontId="4" type="noConversion"/>
  </si>
  <si>
    <t>FLOATING</t>
    <phoneticPr fontId="4" type="noConversion"/>
  </si>
  <si>
    <t>HOLDER</t>
    <phoneticPr fontId="4" type="noConversion"/>
  </si>
  <si>
    <t>CAM</t>
    <phoneticPr fontId="4" type="noConversion"/>
  </si>
  <si>
    <t>HDBB08-078B4</t>
    <phoneticPr fontId="4" type="noConversion"/>
  </si>
  <si>
    <t>HDBB08-078B3</t>
    <phoneticPr fontId="4" type="noConversion"/>
  </si>
  <si>
    <t>HDBB08-078F2</t>
    <phoneticPr fontId="4" type="noConversion"/>
  </si>
  <si>
    <t>HDBB08-078H1(B)</t>
    <phoneticPr fontId="4" type="noConversion"/>
  </si>
  <si>
    <t>K-AR3553-1A</t>
    <phoneticPr fontId="4" type="noConversion"/>
  </si>
  <si>
    <t>KR6105-F315UA</t>
    <phoneticPr fontId="4" type="noConversion"/>
  </si>
  <si>
    <t>L/G</t>
    <phoneticPr fontId="4" type="noConversion"/>
  </si>
  <si>
    <t>K-AR3543-1A</t>
    <phoneticPr fontId="4" type="noConversion"/>
  </si>
  <si>
    <t>K-JR01887-B221AUA</t>
    <phoneticPr fontId="4" type="noConversion"/>
  </si>
  <si>
    <t>KR6454-A352YA</t>
    <phoneticPr fontId="4" type="noConversion"/>
  </si>
  <si>
    <t>KR6197-GS153PNB</t>
    <phoneticPr fontId="4" type="noConversion"/>
  </si>
  <si>
    <t xml:space="preserve">SF2250EPR </t>
    <phoneticPr fontId="4" type="noConversion"/>
  </si>
  <si>
    <t>AMB20E4A-KAA-R7</t>
    <phoneticPr fontId="4" type="noConversion"/>
  </si>
  <si>
    <t>I/V</t>
    <phoneticPr fontId="4" type="noConversion"/>
  </si>
  <si>
    <t>AMB39D8A-KAA-R1</t>
    <phoneticPr fontId="4" type="noConversion"/>
  </si>
  <si>
    <t>S475</t>
    <phoneticPr fontId="4" type="noConversion"/>
  </si>
  <si>
    <t>AM0609A-J</t>
    <phoneticPr fontId="4" type="noConversion"/>
  </si>
  <si>
    <t>AMM0890A-KAB-R1</t>
    <phoneticPr fontId="4" type="noConversion"/>
  </si>
  <si>
    <t>AMB0450A-KAA-R2</t>
    <phoneticPr fontId="4" type="noConversion"/>
  </si>
  <si>
    <t>AMM0892A-KAB-R1</t>
    <phoneticPr fontId="4" type="noConversion"/>
  </si>
  <si>
    <t>HR03B-374A1</t>
    <phoneticPr fontId="4" type="noConversion"/>
  </si>
  <si>
    <t xml:space="preserve">SGF2033 </t>
    <phoneticPr fontId="4" type="noConversion"/>
  </si>
  <si>
    <t>KR6139-A320TA</t>
    <phoneticPr fontId="4" type="noConversion"/>
  </si>
  <si>
    <t>LEN2211</t>
    <phoneticPr fontId="4" type="noConversion"/>
  </si>
  <si>
    <t>SW-003072(12V)</t>
    <phoneticPr fontId="4" type="noConversion"/>
  </si>
  <si>
    <t>K-JR01933-G01AWA</t>
    <phoneticPr fontId="4" type="noConversion"/>
  </si>
  <si>
    <t xml:space="preserve">K-JR01928-B01AZE   </t>
    <phoneticPr fontId="4" type="noConversion"/>
  </si>
  <si>
    <t>12월 16일</t>
    <phoneticPr fontId="4" type="noConversion"/>
  </si>
  <si>
    <t>288C84A-B101C</t>
    <phoneticPr fontId="4" type="noConversion"/>
  </si>
  <si>
    <t>A</t>
    <phoneticPr fontId="4" type="noConversion"/>
  </si>
  <si>
    <t>지아</t>
    <phoneticPr fontId="4" type="noConversion"/>
  </si>
  <si>
    <t>재검사</t>
    <phoneticPr fontId="4" type="noConversion"/>
  </si>
  <si>
    <t>샘플</t>
    <phoneticPr fontId="4" type="noConversion"/>
  </si>
  <si>
    <t>SLIDER</t>
    <phoneticPr fontId="4" type="noConversion"/>
  </si>
  <si>
    <t>COVER</t>
    <phoneticPr fontId="4" type="noConversion"/>
  </si>
  <si>
    <t>K-AR3548-1A</t>
    <phoneticPr fontId="4" type="noConversion"/>
  </si>
  <si>
    <t>SGF2033</t>
    <phoneticPr fontId="4" type="noConversion"/>
  </si>
  <si>
    <t>N/P</t>
    <phoneticPr fontId="4" type="noConversion"/>
  </si>
  <si>
    <t>K-AR3549-1A</t>
    <phoneticPr fontId="4" type="noConversion"/>
  </si>
  <si>
    <t>K-AR3545-1A</t>
    <phoneticPr fontId="4" type="noConversion"/>
  </si>
  <si>
    <t>1.2.3.4샘플</t>
    <phoneticPr fontId="4" type="noConversion"/>
  </si>
  <si>
    <t>KR6156HA841YA</t>
    <phoneticPr fontId="4" type="noConversion"/>
  </si>
  <si>
    <t>SGF2050</t>
    <phoneticPr fontId="4" type="noConversion"/>
  </si>
  <si>
    <t>B/K</t>
    <phoneticPr fontId="4" type="noConversion"/>
  </si>
  <si>
    <t>K-AR3550-1A</t>
    <phoneticPr fontId="4" type="noConversion"/>
  </si>
  <si>
    <t>수연</t>
    <phoneticPr fontId="4" type="noConversion"/>
  </si>
  <si>
    <t>가스
(기포)</t>
    <phoneticPr fontId="4" type="noConversion"/>
  </si>
  <si>
    <t>AMB39D8A-KAA-R1</t>
    <phoneticPr fontId="4" type="noConversion"/>
  </si>
  <si>
    <t>SEPARATOR</t>
    <phoneticPr fontId="4" type="noConversion"/>
  </si>
  <si>
    <t>S475</t>
    <phoneticPr fontId="4" type="noConversion"/>
  </si>
  <si>
    <t>MCS</t>
    <phoneticPr fontId="4" type="noConversion"/>
  </si>
  <si>
    <t>AMB0158A-KAA-R1</t>
    <phoneticPr fontId="4" type="noConversion"/>
  </si>
  <si>
    <t>SGF2030</t>
    <phoneticPr fontId="4" type="noConversion"/>
  </si>
  <si>
    <t>B</t>
    <phoneticPr fontId="4" type="noConversion"/>
  </si>
  <si>
    <t>HIC</t>
    <phoneticPr fontId="4" type="noConversion"/>
  </si>
  <si>
    <t>박소연</t>
    <phoneticPr fontId="4" type="noConversion"/>
  </si>
  <si>
    <t>RV1.0-1.2HD-1.15A1</t>
    <phoneticPr fontId="4" type="noConversion"/>
  </si>
  <si>
    <t xml:space="preserve">RTP </t>
    <phoneticPr fontId="4" type="noConversion"/>
  </si>
  <si>
    <t>Y/L</t>
    <phoneticPr fontId="4" type="noConversion"/>
  </si>
  <si>
    <t>RIVET</t>
    <phoneticPr fontId="4" type="noConversion"/>
  </si>
  <si>
    <t>ADAPTER</t>
    <phoneticPr fontId="4" type="noConversion"/>
  </si>
  <si>
    <t>AMB20E4A-KAA-R7</t>
    <phoneticPr fontId="4" type="noConversion"/>
  </si>
  <si>
    <t>SF2255</t>
    <phoneticPr fontId="4" type="noConversion"/>
  </si>
  <si>
    <t>I/V</t>
    <phoneticPr fontId="4" type="noConversion"/>
  </si>
  <si>
    <t>SHAFT</t>
    <phoneticPr fontId="4" type="noConversion"/>
  </si>
  <si>
    <t>KR6197-06KA</t>
    <phoneticPr fontId="4" type="noConversion"/>
  </si>
  <si>
    <t>김화</t>
    <phoneticPr fontId="4" type="noConversion"/>
  </si>
  <si>
    <t>12월 17일</t>
    <phoneticPr fontId="4" type="noConversion"/>
  </si>
  <si>
    <t>AMB09E5A-KAA-R2</t>
    <phoneticPr fontId="4" type="noConversion"/>
  </si>
  <si>
    <t>LATCH PLATE</t>
    <phoneticPr fontId="4" type="noConversion"/>
  </si>
  <si>
    <t>HSA08-M02A1(4C)</t>
    <phoneticPr fontId="4" type="noConversion"/>
  </si>
  <si>
    <t xml:space="preserve">SF2255 </t>
    <phoneticPr fontId="4" type="noConversion"/>
  </si>
  <si>
    <t>K-JR01920-B414AZB</t>
    <phoneticPr fontId="4" type="noConversion"/>
  </si>
  <si>
    <t>B</t>
    <phoneticPr fontId="4" type="noConversion"/>
  </si>
  <si>
    <t>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</si>
</sst>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%"/>
    <numFmt numFmtId="177" formatCode="General&quot;P&quot;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</font>
    <font>
      <b/>
      <u/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</font>
    <font>
      <b/>
      <sz val="8"/>
      <name val="맑은 고딕"/>
      <family val="3"/>
      <charset val="129"/>
    </font>
    <font>
      <b/>
      <sz val="7"/>
      <name val="맑은 고딕"/>
      <family val="3"/>
      <charset val="129"/>
    </font>
    <font>
      <b/>
      <sz val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0" tint="-0.499984740745262"/>
      </bottom>
      <diagonal/>
    </border>
    <border>
      <left/>
      <right/>
      <top style="thin">
        <color indexed="64"/>
      </top>
      <bottom style="thick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theme="0" tint="-0.499984740745262"/>
      </top>
      <bottom style="thin">
        <color indexed="64"/>
      </bottom>
      <diagonal/>
    </border>
    <border>
      <left/>
      <right/>
      <top style="thick">
        <color theme="0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0" tint="-0.499984740745262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6" fillId="0" borderId="0" xfId="3" applyFont="1" applyAlignment="1" applyProtection="1">
      <alignment horizontal="center" vertical="center"/>
      <protection locked="0"/>
    </xf>
    <xf numFmtId="0" fontId="10" fillId="2" borderId="0" xfId="3" applyFont="1" applyFill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wrapText="1" shrinkToFit="1"/>
      <protection locked="0"/>
    </xf>
    <xf numFmtId="0" fontId="10" fillId="0" borderId="16" xfId="0" applyFont="1" applyBorder="1" applyAlignment="1" applyProtection="1">
      <alignment horizontal="center" vertical="center" shrinkToFit="1"/>
      <protection locked="0"/>
    </xf>
    <xf numFmtId="0" fontId="10" fillId="0" borderId="16" xfId="3" applyFont="1" applyBorder="1" applyAlignment="1">
      <alignment horizontal="center" vertical="center" shrinkToFit="1"/>
    </xf>
    <xf numFmtId="0" fontId="10" fillId="0" borderId="16" xfId="3" applyFont="1" applyBorder="1" applyAlignment="1" applyProtection="1">
      <alignment horizontal="center" vertical="center" wrapText="1" shrinkToFit="1"/>
      <protection locked="0"/>
    </xf>
    <xf numFmtId="41" fontId="10" fillId="0" borderId="16" xfId="4" applyFont="1" applyBorder="1" applyAlignment="1" applyProtection="1">
      <alignment horizontal="center" vertical="center" shrinkToFit="1"/>
    </xf>
    <xf numFmtId="41" fontId="10" fillId="0" borderId="16" xfId="0" applyNumberFormat="1" applyFont="1" applyBorder="1" applyAlignment="1">
      <alignment horizontal="center" vertical="center" shrinkToFit="1"/>
    </xf>
    <xf numFmtId="176" fontId="11" fillId="0" borderId="16" xfId="2" applyNumberFormat="1" applyFont="1" applyBorder="1" applyAlignment="1" applyProtection="1">
      <alignment horizontal="center" vertical="center" shrinkToFit="1"/>
    </xf>
    <xf numFmtId="41" fontId="6" fillId="0" borderId="16" xfId="1" applyFont="1" applyBorder="1" applyAlignment="1" applyProtection="1">
      <alignment horizontal="center" vertical="center" shrinkToFit="1"/>
    </xf>
    <xf numFmtId="0" fontId="10" fillId="0" borderId="16" xfId="0" applyFont="1" applyBorder="1" applyAlignment="1">
      <alignment horizontal="center" vertical="center" shrinkToFit="1"/>
    </xf>
    <xf numFmtId="177" fontId="10" fillId="0" borderId="16" xfId="0" applyNumberFormat="1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 shrinkToFit="1"/>
      <protection locked="0"/>
    </xf>
    <xf numFmtId="41" fontId="10" fillId="0" borderId="16" xfId="0" quotePrefix="1" applyNumberFormat="1" applyFont="1" applyBorder="1" applyAlignment="1">
      <alignment horizontal="center" vertical="center" shrinkToFit="1"/>
    </xf>
    <xf numFmtId="0" fontId="10" fillId="2" borderId="0" xfId="0" applyFont="1" applyFill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  <xf numFmtId="176" fontId="15" fillId="0" borderId="0" xfId="2" applyNumberFormat="1" applyFont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8" fillId="4" borderId="15" xfId="3" applyFont="1" applyFill="1" applyBorder="1" applyAlignment="1" applyProtection="1">
      <alignment horizontal="center" vertical="center" wrapText="1" shrinkToFit="1"/>
      <protection locked="0"/>
    </xf>
    <xf numFmtId="0" fontId="19" fillId="4" borderId="15" xfId="3" applyFont="1" applyFill="1" applyBorder="1" applyAlignment="1" applyProtection="1">
      <alignment horizontal="center" vertical="center" wrapText="1" shrinkToFit="1"/>
      <protection locked="0"/>
    </xf>
    <xf numFmtId="0" fontId="21" fillId="0" borderId="16" xfId="0" applyFont="1" applyBorder="1" applyAlignment="1" applyProtection="1">
      <alignment horizontal="center" vertical="center" shrinkToFit="1"/>
      <protection locked="0"/>
    </xf>
    <xf numFmtId="0" fontId="10" fillId="2" borderId="16" xfId="0" applyFont="1" applyFill="1" applyBorder="1" applyAlignment="1" applyProtection="1">
      <alignment horizontal="center" vertical="center" shrinkToFit="1"/>
      <protection locked="0"/>
    </xf>
    <xf numFmtId="0" fontId="7" fillId="4" borderId="13" xfId="3" applyFont="1" applyFill="1" applyBorder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7" fillId="4" borderId="13" xfId="3" applyFont="1" applyFill="1" applyBorder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21" fillId="0" borderId="16" xfId="3" applyFont="1" applyBorder="1" applyAlignment="1" applyProtection="1">
      <alignment horizontal="center" vertical="center" wrapText="1" shrinkToFit="1"/>
      <protection locked="0"/>
    </xf>
    <xf numFmtId="0" fontId="7" fillId="4" borderId="13" xfId="3" applyFont="1" applyFill="1" applyBorder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7" fillId="4" borderId="13" xfId="3" applyFont="1" applyFill="1" applyBorder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177" fontId="10" fillId="0" borderId="16" xfId="0" applyNumberFormat="1" applyFont="1" applyBorder="1" applyAlignment="1" applyProtection="1">
      <alignment horizontal="center" vertical="center" wrapText="1"/>
      <protection locked="0"/>
    </xf>
    <xf numFmtId="0" fontId="7" fillId="4" borderId="13" xfId="3" applyFont="1" applyFill="1" applyBorder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7" fillId="4" borderId="13" xfId="3" applyFont="1" applyFill="1" applyBorder="1" applyAlignment="1" applyProtection="1">
      <alignment horizontal="center" vertical="center" wrapText="1" shrinkToFit="1"/>
      <protection locked="0"/>
    </xf>
    <xf numFmtId="41" fontId="13" fillId="4" borderId="18" xfId="1" applyFont="1" applyFill="1" applyBorder="1" applyAlignment="1" applyProtection="1">
      <alignment horizontal="center" vertical="center" shrinkToFit="1"/>
    </xf>
    <xf numFmtId="0" fontId="14" fillId="0" borderId="19" xfId="0" applyFont="1" applyBorder="1" applyAlignment="1" applyProtection="1">
      <alignment horizontal="center" vertical="center" wrapText="1"/>
      <protection locked="0"/>
    </xf>
    <xf numFmtId="0" fontId="14" fillId="0" borderId="19" xfId="0" applyFont="1" applyBorder="1" applyAlignment="1" applyProtection="1">
      <alignment horizontal="center" vertical="center"/>
      <protection locked="0"/>
    </xf>
    <xf numFmtId="0" fontId="7" fillId="4" borderId="20" xfId="3" applyFont="1" applyFill="1" applyBorder="1" applyAlignment="1" applyProtection="1">
      <alignment horizontal="center" vertical="center" shrinkToFit="1"/>
      <protection locked="0"/>
    </xf>
    <xf numFmtId="0" fontId="7" fillId="4" borderId="21" xfId="3" applyFont="1" applyFill="1" applyBorder="1" applyAlignment="1" applyProtection="1">
      <alignment horizontal="center" vertical="center" shrinkToFit="1"/>
      <protection locked="0"/>
    </xf>
    <xf numFmtId="0" fontId="7" fillId="4" borderId="22" xfId="3" applyFont="1" applyFill="1" applyBorder="1" applyAlignment="1" applyProtection="1">
      <alignment horizontal="center" vertical="center" shrinkToFit="1"/>
      <protection locked="0"/>
    </xf>
    <xf numFmtId="176" fontId="9" fillId="4" borderId="12" xfId="2" applyNumberFormat="1" applyFont="1" applyFill="1" applyBorder="1" applyAlignment="1" applyProtection="1">
      <alignment horizontal="center" vertical="center" shrinkToFit="1"/>
      <protection locked="0"/>
    </xf>
    <xf numFmtId="176" fontId="9" fillId="4" borderId="14" xfId="2" applyNumberFormat="1" applyFont="1" applyFill="1" applyBorder="1" applyAlignment="1" applyProtection="1">
      <alignment horizontal="center" vertical="center" shrinkToFit="1"/>
      <protection locked="0"/>
    </xf>
    <xf numFmtId="0" fontId="12" fillId="4" borderId="17" xfId="0" applyFont="1" applyFill="1" applyBorder="1" applyAlignment="1" applyProtection="1">
      <alignment horizontal="center" vertical="center" shrinkToFit="1"/>
      <protection locked="0"/>
    </xf>
    <xf numFmtId="0" fontId="12" fillId="4" borderId="18" xfId="0" applyFont="1" applyFill="1" applyBorder="1" applyAlignment="1" applyProtection="1">
      <alignment horizontal="center" vertical="center" shrinkToFit="1"/>
      <protection locked="0"/>
    </xf>
    <xf numFmtId="0" fontId="3" fillId="2" borderId="1" xfId="3" applyFont="1" applyFill="1" applyBorder="1" applyAlignment="1" applyProtection="1">
      <alignment horizontal="center" vertical="center"/>
      <protection locked="0"/>
    </xf>
    <xf numFmtId="0" fontId="3" fillId="2" borderId="2" xfId="3" applyFont="1" applyFill="1" applyBorder="1" applyAlignment="1" applyProtection="1">
      <alignment horizontal="center" vertical="center"/>
      <protection locked="0"/>
    </xf>
    <xf numFmtId="0" fontId="3" fillId="2" borderId="4" xfId="3" applyFont="1" applyFill="1" applyBorder="1" applyAlignment="1" applyProtection="1">
      <alignment horizontal="center" vertical="center"/>
      <protection locked="0"/>
    </xf>
    <xf numFmtId="0" fontId="3" fillId="2" borderId="0" xfId="3" applyFont="1" applyFill="1" applyAlignment="1" applyProtection="1">
      <alignment horizontal="center" vertical="center"/>
      <protection locked="0"/>
    </xf>
    <xf numFmtId="0" fontId="3" fillId="2" borderId="6" xfId="3" applyFont="1" applyFill="1" applyBorder="1" applyAlignment="1" applyProtection="1">
      <alignment horizontal="center" vertical="center"/>
      <protection locked="0"/>
    </xf>
    <xf numFmtId="0" fontId="3" fillId="2" borderId="7" xfId="3" applyFont="1" applyFill="1" applyBorder="1" applyAlignment="1" applyProtection="1">
      <alignment horizontal="center" vertical="center"/>
      <protection locked="0"/>
    </xf>
    <xf numFmtId="0" fontId="3" fillId="2" borderId="2" xfId="3" applyFont="1" applyFill="1" applyBorder="1" applyAlignment="1" applyProtection="1">
      <alignment horizontal="left" vertical="center" indent="1"/>
      <protection locked="0"/>
    </xf>
    <xf numFmtId="0" fontId="3" fillId="2" borderId="3" xfId="3" applyFont="1" applyFill="1" applyBorder="1" applyAlignment="1" applyProtection="1">
      <alignment horizontal="left" vertical="center" indent="1"/>
      <protection locked="0"/>
    </xf>
    <xf numFmtId="0" fontId="3" fillId="2" borderId="0" xfId="3" applyFont="1" applyFill="1" applyAlignment="1" applyProtection="1">
      <alignment horizontal="left" vertical="center" indent="1"/>
      <protection locked="0"/>
    </xf>
    <xf numFmtId="0" fontId="3" fillId="2" borderId="5" xfId="3" applyFont="1" applyFill="1" applyBorder="1" applyAlignment="1" applyProtection="1">
      <alignment horizontal="left" vertical="center" indent="1"/>
      <protection locked="0"/>
    </xf>
    <xf numFmtId="0" fontId="3" fillId="2" borderId="7" xfId="3" applyFont="1" applyFill="1" applyBorder="1" applyAlignment="1" applyProtection="1">
      <alignment horizontal="left" vertical="center" indent="1"/>
      <protection locked="0"/>
    </xf>
    <xf numFmtId="0" fontId="3" fillId="2" borderId="8" xfId="3" applyFont="1" applyFill="1" applyBorder="1" applyAlignment="1" applyProtection="1">
      <alignment horizontal="left" vertical="center" indent="1"/>
      <protection locked="0"/>
    </xf>
    <xf numFmtId="0" fontId="6" fillId="3" borderId="9" xfId="3" applyFont="1" applyFill="1" applyBorder="1" applyAlignment="1" applyProtection="1">
      <alignment horizontal="center" vertical="center"/>
      <protection locked="0"/>
    </xf>
    <xf numFmtId="0" fontId="6" fillId="3" borderId="10" xfId="3" applyFont="1" applyFill="1" applyBorder="1" applyAlignment="1" applyProtection="1">
      <alignment horizontal="center" vertical="center"/>
      <protection locked="0"/>
    </xf>
    <xf numFmtId="0" fontId="6" fillId="3" borderId="11" xfId="3" applyFont="1" applyFill="1" applyBorder="1" applyAlignment="1" applyProtection="1">
      <alignment horizontal="center" vertical="center"/>
      <protection locked="0"/>
    </xf>
    <xf numFmtId="0" fontId="7" fillId="4" borderId="12" xfId="3" applyFont="1" applyFill="1" applyBorder="1" applyAlignment="1" applyProtection="1">
      <alignment horizontal="center" vertical="center" shrinkToFit="1"/>
      <protection locked="0"/>
    </xf>
    <xf numFmtId="0" fontId="7" fillId="4" borderId="14" xfId="3" applyFont="1" applyFill="1" applyBorder="1" applyAlignment="1" applyProtection="1">
      <alignment horizontal="center" vertical="center" shrinkToFit="1"/>
      <protection locked="0"/>
    </xf>
    <xf numFmtId="0" fontId="7" fillId="4" borderId="12" xfId="3" applyFont="1" applyFill="1" applyBorder="1" applyAlignment="1">
      <alignment horizontal="center" vertical="center" shrinkToFit="1"/>
    </xf>
    <xf numFmtId="0" fontId="7" fillId="4" borderId="14" xfId="3" applyFont="1" applyFill="1" applyBorder="1" applyAlignment="1">
      <alignment horizontal="center" vertical="center" shrinkToFit="1"/>
    </xf>
    <xf numFmtId="0" fontId="7" fillId="4" borderId="12" xfId="3" applyFont="1" applyFill="1" applyBorder="1" applyAlignment="1" applyProtection="1">
      <alignment horizontal="center" vertical="center" wrapText="1" shrinkToFit="1"/>
      <protection locked="0"/>
    </xf>
  </cellXfs>
  <cellStyles count="5">
    <cellStyle name="백분율" xfId="2" builtinId="5"/>
    <cellStyle name="쉼표 [0]" xfId="1" builtinId="6"/>
    <cellStyle name="쉼표 [0] 2" xfId="4"/>
    <cellStyle name="표준" xfId="0" builtinId="0"/>
    <cellStyle name="표준 2" xfId="3"/>
  </cellStyles>
  <dxfs count="2218"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4160;&#49324;&#51068;&#48372;%2012&#50900;%202&#51704;&#51452;%20(12.7~12.1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데이터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workbookViewId="0">
      <selection activeCell="C10" sqref="C10"/>
    </sheetView>
  </sheetViews>
  <sheetFormatPr defaultColWidth="8.625" defaultRowHeight="15" customHeight="1" x14ac:dyDescent="0.3"/>
  <cols>
    <col min="1" max="16384" width="8.625" style="19"/>
  </cols>
  <sheetData>
    <row r="3" spans="2:3" ht="15" customHeight="1" x14ac:dyDescent="0.3">
      <c r="B3" s="18" t="s">
        <v>23</v>
      </c>
      <c r="C3" s="18" t="s">
        <v>24</v>
      </c>
    </row>
    <row r="4" spans="2:3" ht="15" customHeight="1" x14ac:dyDescent="0.3">
      <c r="B4" s="20"/>
      <c r="C4" s="20" t="s">
        <v>30</v>
      </c>
    </row>
    <row r="5" spans="2:3" ht="15" customHeight="1" x14ac:dyDescent="0.3">
      <c r="B5" s="20" t="s">
        <v>25</v>
      </c>
      <c r="C5" s="20" t="s">
        <v>26</v>
      </c>
    </row>
    <row r="6" spans="2:3" ht="15" customHeight="1" x14ac:dyDescent="0.3">
      <c r="B6" s="20" t="s">
        <v>27</v>
      </c>
      <c r="C6" s="20" t="s">
        <v>28</v>
      </c>
    </row>
    <row r="7" spans="2:3" ht="15" customHeight="1" x14ac:dyDescent="0.3">
      <c r="B7" s="20" t="s">
        <v>29</v>
      </c>
      <c r="C7" s="20" t="s">
        <v>32</v>
      </c>
    </row>
    <row r="8" spans="2:3" ht="15" customHeight="1" x14ac:dyDescent="0.3">
      <c r="B8" s="20" t="s">
        <v>31</v>
      </c>
      <c r="C8" s="20" t="s">
        <v>34</v>
      </c>
    </row>
    <row r="9" spans="2:3" ht="15" customHeight="1" x14ac:dyDescent="0.3">
      <c r="B9" s="20" t="s">
        <v>33</v>
      </c>
      <c r="C9" s="20" t="s">
        <v>36</v>
      </c>
    </row>
    <row r="10" spans="2:3" ht="15" customHeight="1" x14ac:dyDescent="0.3">
      <c r="B10" s="20" t="s">
        <v>35</v>
      </c>
      <c r="C10" s="20"/>
    </row>
    <row r="11" spans="2:3" ht="15" customHeight="1" x14ac:dyDescent="0.3">
      <c r="B11" s="20" t="s">
        <v>37</v>
      </c>
      <c r="C11" s="20"/>
    </row>
    <row r="12" spans="2:3" ht="15" customHeight="1" x14ac:dyDescent="0.3">
      <c r="B12" s="20" t="s">
        <v>38</v>
      </c>
      <c r="C12" s="20"/>
    </row>
    <row r="13" spans="2:3" ht="15" customHeight="1" x14ac:dyDescent="0.3">
      <c r="B13" s="20" t="s">
        <v>39</v>
      </c>
      <c r="C13" s="20"/>
    </row>
    <row r="14" spans="2:3" ht="15" customHeight="1" x14ac:dyDescent="0.3">
      <c r="B14" s="20" t="s">
        <v>40</v>
      </c>
      <c r="C14" s="20"/>
    </row>
    <row r="15" spans="2:3" ht="15" customHeight="1" x14ac:dyDescent="0.3">
      <c r="B15" s="20" t="s">
        <v>43</v>
      </c>
      <c r="C15" s="20"/>
    </row>
    <row r="16" spans="2:3" ht="15" customHeight="1" x14ac:dyDescent="0.3">
      <c r="B16" s="20" t="s">
        <v>44</v>
      </c>
      <c r="C16" s="20"/>
    </row>
    <row r="17" spans="2:3" ht="15" customHeight="1" x14ac:dyDescent="0.3">
      <c r="B17" s="20"/>
      <c r="C17" s="20"/>
    </row>
    <row r="18" spans="2:3" ht="15" customHeight="1" x14ac:dyDescent="0.3">
      <c r="B18" s="20"/>
      <c r="C18" s="20"/>
    </row>
    <row r="19" spans="2:3" ht="15" customHeight="1" x14ac:dyDescent="0.3">
      <c r="B19" s="20"/>
      <c r="C19" s="20"/>
    </row>
    <row r="20" spans="2:3" ht="15" customHeight="1" x14ac:dyDescent="0.3">
      <c r="B20" s="20"/>
      <c r="C20" s="20"/>
    </row>
    <row r="21" spans="2:3" ht="15" customHeight="1" x14ac:dyDescent="0.3">
      <c r="B21" s="20"/>
      <c r="C21" s="20"/>
    </row>
    <row r="22" spans="2:3" ht="15" customHeight="1" x14ac:dyDescent="0.3">
      <c r="B22" s="20"/>
      <c r="C22" s="20"/>
    </row>
    <row r="23" spans="2:3" ht="15" customHeight="1" x14ac:dyDescent="0.3">
      <c r="B23" s="20"/>
      <c r="C23" s="20"/>
    </row>
    <row r="24" spans="2:3" ht="15" customHeight="1" x14ac:dyDescent="0.3">
      <c r="B24" s="20"/>
      <c r="C24" s="20"/>
    </row>
    <row r="25" spans="2:3" ht="15" customHeight="1" x14ac:dyDescent="0.3">
      <c r="B25" s="20"/>
      <c r="C25" s="2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zoomScale="85" zoomScaleNormal="85" workbookViewId="0">
      <pane ySplit="6" topLeftCell="A7" activePane="bottomLeft" state="frozen"/>
      <selection activeCell="A4" sqref="A4:AC4"/>
      <selection pane="bottomLeft" activeCell="D25" sqref="D25:H25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8.125" style="16" customWidth="1"/>
    <col min="5" max="5" width="19" style="16" customWidth="1"/>
    <col min="6" max="6" width="22.75" style="16" customWidth="1"/>
    <col min="7" max="8" width="7.875" style="16" customWidth="1"/>
    <col min="9" max="9" width="6.625" style="16" customWidth="1"/>
    <col min="10" max="10" width="7.5" style="16" bestFit="1" customWidth="1"/>
    <col min="11" max="11" width="6.625" style="16" customWidth="1"/>
    <col min="12" max="12" width="7.875" style="17" customWidth="1"/>
    <col min="13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2" s="1" customFormat="1" ht="13.5" customHeight="1" x14ac:dyDescent="0.3">
      <c r="A1" s="48" t="s">
        <v>64</v>
      </c>
      <c r="B1" s="49"/>
      <c r="C1" s="49"/>
      <c r="D1" s="49"/>
      <c r="E1" s="54" t="s">
        <v>0</v>
      </c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5"/>
    </row>
    <row r="2" spans="1:32" s="1" customFormat="1" ht="13.5" customHeight="1" x14ac:dyDescent="0.3">
      <c r="A2" s="50"/>
      <c r="B2" s="51"/>
      <c r="C2" s="51"/>
      <c r="D2" s="51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7"/>
    </row>
    <row r="3" spans="1:32" s="1" customFormat="1" ht="13.5" customHeight="1" x14ac:dyDescent="0.3">
      <c r="A3" s="52"/>
      <c r="B3" s="53"/>
      <c r="C3" s="53"/>
      <c r="D3" s="53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9"/>
    </row>
    <row r="4" spans="1:32" s="1" customFormat="1" ht="9.9499999999999993" customHeight="1" thickBot="1" x14ac:dyDescent="0.35">
      <c r="A4" s="60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2"/>
    </row>
    <row r="5" spans="1:32" s="2" customFormat="1" ht="17.25" thickTop="1" x14ac:dyDescent="0.3">
      <c r="A5" s="63" t="s">
        <v>1</v>
      </c>
      <c r="B5" s="65" t="s">
        <v>45</v>
      </c>
      <c r="C5" s="65" t="str">
        <f>RIGHT($A$1,1)</f>
        <v>일</v>
      </c>
      <c r="D5" s="63" t="s">
        <v>2</v>
      </c>
      <c r="E5" s="63" t="s">
        <v>3</v>
      </c>
      <c r="F5" s="63" t="s">
        <v>4</v>
      </c>
      <c r="G5" s="63" t="s">
        <v>5</v>
      </c>
      <c r="H5" s="67" t="s">
        <v>6</v>
      </c>
      <c r="I5" s="63" t="s">
        <v>7</v>
      </c>
      <c r="J5" s="63" t="s">
        <v>8</v>
      </c>
      <c r="K5" s="63" t="s">
        <v>9</v>
      </c>
      <c r="L5" s="44" t="s">
        <v>10</v>
      </c>
      <c r="M5" s="41" t="s">
        <v>11</v>
      </c>
      <c r="N5" s="42"/>
      <c r="O5" s="42"/>
      <c r="P5" s="42"/>
      <c r="Q5" s="42"/>
      <c r="R5" s="42"/>
      <c r="S5" s="42"/>
      <c r="T5" s="42"/>
      <c r="U5" s="42"/>
      <c r="V5" s="42"/>
      <c r="W5" s="42"/>
      <c r="X5" s="43"/>
      <c r="Y5" s="35" t="s">
        <v>12</v>
      </c>
      <c r="Z5" s="35"/>
      <c r="AA5" s="35"/>
      <c r="AB5" s="25" t="s">
        <v>13</v>
      </c>
      <c r="AC5" s="25" t="s">
        <v>14</v>
      </c>
      <c r="AD5" s="35" t="s">
        <v>13</v>
      </c>
      <c r="AE5" s="35" t="s">
        <v>14</v>
      </c>
      <c r="AF5" s="37" t="s">
        <v>15</v>
      </c>
    </row>
    <row r="6" spans="1:32" s="2" customFormat="1" ht="25.5" customHeight="1" thickBot="1" x14ac:dyDescent="0.35">
      <c r="A6" s="64"/>
      <c r="B6" s="66"/>
      <c r="C6" s="66"/>
      <c r="D6" s="64"/>
      <c r="E6" s="64"/>
      <c r="F6" s="64"/>
      <c r="G6" s="64"/>
      <c r="H6" s="64"/>
      <c r="I6" s="64"/>
      <c r="J6" s="64"/>
      <c r="K6" s="64"/>
      <c r="L6" s="45"/>
      <c r="M6" s="26" t="s">
        <v>16</v>
      </c>
      <c r="N6" s="26" t="s">
        <v>17</v>
      </c>
      <c r="O6" s="26" t="s">
        <v>18</v>
      </c>
      <c r="P6" s="26" t="s">
        <v>19</v>
      </c>
      <c r="Q6" s="26" t="s">
        <v>57</v>
      </c>
      <c r="R6" s="21" t="s">
        <v>46</v>
      </c>
      <c r="S6" s="21" t="s">
        <v>47</v>
      </c>
      <c r="T6" s="22" t="s">
        <v>58</v>
      </c>
      <c r="U6" s="21" t="s">
        <v>48</v>
      </c>
      <c r="V6" s="21" t="s">
        <v>49</v>
      </c>
      <c r="W6" s="3" t="s">
        <v>50</v>
      </c>
      <c r="X6" s="3" t="s">
        <v>41</v>
      </c>
      <c r="Y6" s="21" t="s">
        <v>59</v>
      </c>
      <c r="Z6" s="3" t="s">
        <v>42</v>
      </c>
      <c r="AA6" s="26" t="s">
        <v>20</v>
      </c>
      <c r="AB6" s="26" t="s">
        <v>21</v>
      </c>
      <c r="AC6" s="26" t="s">
        <v>22</v>
      </c>
      <c r="AD6" s="36"/>
      <c r="AE6" s="36"/>
      <c r="AF6" s="36"/>
    </row>
    <row r="7" spans="1:32" s="13" customFormat="1" ht="20.100000000000001" customHeight="1" thickTop="1" x14ac:dyDescent="0.3">
      <c r="A7" s="4">
        <v>1</v>
      </c>
      <c r="B7" s="5">
        <v>12</v>
      </c>
      <c r="C7" s="5">
        <v>14</v>
      </c>
      <c r="D7" s="6" t="s">
        <v>70</v>
      </c>
      <c r="E7" s="6" t="s">
        <v>69</v>
      </c>
      <c r="F7" s="6" t="s">
        <v>65</v>
      </c>
      <c r="G7" s="4" t="s">
        <v>66</v>
      </c>
      <c r="H7" s="4" t="s">
        <v>68</v>
      </c>
      <c r="I7" s="7">
        <f t="shared" ref="I7:I23" si="0">J7+K7</f>
        <v>495</v>
      </c>
      <c r="J7" s="8">
        <v>495</v>
      </c>
      <c r="K7" s="7">
        <f t="shared" ref="K7:K17" si="1">SUM(M7:X7)</f>
        <v>0</v>
      </c>
      <c r="L7" s="9">
        <f t="shared" ref="L7:L17" si="2">K7/I7</f>
        <v>0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1">
        <v>20201214</v>
      </c>
      <c r="AB7" s="11">
        <v>9</v>
      </c>
      <c r="AC7" s="5" t="s">
        <v>71</v>
      </c>
      <c r="AD7" s="11" t="str">
        <f t="shared" ref="AD7:AD46" si="3">IF($AC7="A","하선동",IF($AC7="B","이형준",""))</f>
        <v>하선동</v>
      </c>
      <c r="AE7" s="12" t="s">
        <v>26</v>
      </c>
      <c r="AF7" s="12" t="s">
        <v>72</v>
      </c>
    </row>
    <row r="8" spans="1:32" s="13" customFormat="1" ht="20.100000000000001" customHeight="1" x14ac:dyDescent="0.3">
      <c r="A8" s="4">
        <v>2</v>
      </c>
      <c r="B8" s="5">
        <f>B7</f>
        <v>12</v>
      </c>
      <c r="C8" s="5">
        <f>C7</f>
        <v>14</v>
      </c>
      <c r="D8" s="6" t="s">
        <v>75</v>
      </c>
      <c r="E8" s="6" t="s">
        <v>74</v>
      </c>
      <c r="F8" s="6" t="s">
        <v>73</v>
      </c>
      <c r="G8" s="4" t="s">
        <v>76</v>
      </c>
      <c r="H8" s="4" t="s">
        <v>68</v>
      </c>
      <c r="I8" s="7">
        <f t="shared" si="0"/>
        <v>395</v>
      </c>
      <c r="J8" s="8">
        <v>390</v>
      </c>
      <c r="K8" s="7">
        <f t="shared" si="1"/>
        <v>5</v>
      </c>
      <c r="L8" s="9">
        <f t="shared" si="2"/>
        <v>1.2658227848101266E-2</v>
      </c>
      <c r="M8" s="10"/>
      <c r="N8" s="10"/>
      <c r="O8" s="10"/>
      <c r="P8" s="10">
        <v>5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1">
        <v>20201209</v>
      </c>
      <c r="AB8" s="11">
        <v>3</v>
      </c>
      <c r="AC8" s="5" t="s">
        <v>71</v>
      </c>
      <c r="AD8" s="11" t="str">
        <f t="shared" si="3"/>
        <v>하선동</v>
      </c>
      <c r="AE8" s="12" t="s">
        <v>26</v>
      </c>
      <c r="AF8" s="12"/>
    </row>
    <row r="9" spans="1:32" s="13" customFormat="1" ht="20.100000000000001" customHeight="1" x14ac:dyDescent="0.3">
      <c r="A9" s="4">
        <v>3</v>
      </c>
      <c r="B9" s="5">
        <f t="shared" ref="B9:C24" si="4">B8</f>
        <v>12</v>
      </c>
      <c r="C9" s="5">
        <f t="shared" si="4"/>
        <v>14</v>
      </c>
      <c r="D9" s="12" t="s">
        <v>52</v>
      </c>
      <c r="E9" s="6" t="s">
        <v>53</v>
      </c>
      <c r="F9" s="6" t="s">
        <v>54</v>
      </c>
      <c r="G9" s="4" t="s">
        <v>55</v>
      </c>
      <c r="H9" s="4" t="s">
        <v>51</v>
      </c>
      <c r="I9" s="7">
        <f t="shared" si="0"/>
        <v>464</v>
      </c>
      <c r="J9" s="8">
        <v>380</v>
      </c>
      <c r="K9" s="7">
        <f t="shared" si="1"/>
        <v>84</v>
      </c>
      <c r="L9" s="9">
        <f t="shared" si="2"/>
        <v>0.18103448275862069</v>
      </c>
      <c r="M9" s="10"/>
      <c r="N9" s="10"/>
      <c r="O9" s="10"/>
      <c r="P9" s="10">
        <v>1</v>
      </c>
      <c r="Q9" s="10"/>
      <c r="R9" s="10">
        <v>3</v>
      </c>
      <c r="S9" s="10"/>
      <c r="T9" s="10"/>
      <c r="U9" s="10"/>
      <c r="V9" s="10">
        <v>80</v>
      </c>
      <c r="W9" s="10"/>
      <c r="X9" s="10"/>
      <c r="Y9" s="10"/>
      <c r="Z9" s="10"/>
      <c r="AA9" s="11">
        <v>20201211</v>
      </c>
      <c r="AB9" s="11">
        <v>4</v>
      </c>
      <c r="AC9" s="5" t="s">
        <v>67</v>
      </c>
      <c r="AD9" s="11" t="str">
        <f t="shared" si="3"/>
        <v>이형준</v>
      </c>
      <c r="AE9" s="12" t="s">
        <v>26</v>
      </c>
      <c r="AF9" s="12"/>
    </row>
    <row r="10" spans="1:32" s="13" customFormat="1" ht="20.100000000000001" customHeight="1" x14ac:dyDescent="0.3">
      <c r="A10" s="4">
        <v>4</v>
      </c>
      <c r="B10" s="5">
        <f t="shared" si="4"/>
        <v>12</v>
      </c>
      <c r="C10" s="5">
        <f t="shared" si="4"/>
        <v>14</v>
      </c>
      <c r="D10" s="6" t="s">
        <v>70</v>
      </c>
      <c r="E10" s="6" t="s">
        <v>69</v>
      </c>
      <c r="F10" s="6" t="s">
        <v>77</v>
      </c>
      <c r="G10" s="4">
        <v>7301</v>
      </c>
      <c r="H10" s="4" t="s">
        <v>68</v>
      </c>
      <c r="I10" s="7">
        <f t="shared" si="0"/>
        <v>96</v>
      </c>
      <c r="J10" s="8">
        <v>96</v>
      </c>
      <c r="K10" s="7">
        <f t="shared" si="1"/>
        <v>0</v>
      </c>
      <c r="L10" s="9">
        <f t="shared" si="2"/>
        <v>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>
        <v>20201214</v>
      </c>
      <c r="AB10" s="11">
        <v>9</v>
      </c>
      <c r="AC10" s="5" t="s">
        <v>71</v>
      </c>
      <c r="AD10" s="11" t="str">
        <f t="shared" si="3"/>
        <v>하선동</v>
      </c>
      <c r="AE10" s="12" t="s">
        <v>26</v>
      </c>
      <c r="AF10" s="12" t="s">
        <v>72</v>
      </c>
    </row>
    <row r="11" spans="1:32" s="13" customFormat="1" ht="20.100000000000001" customHeight="1" x14ac:dyDescent="0.3">
      <c r="A11" s="4">
        <v>5</v>
      </c>
      <c r="B11" s="5">
        <f t="shared" si="4"/>
        <v>12</v>
      </c>
      <c r="C11" s="5">
        <f t="shared" si="4"/>
        <v>14</v>
      </c>
      <c r="D11" s="12" t="s">
        <v>52</v>
      </c>
      <c r="E11" s="6" t="s">
        <v>53</v>
      </c>
      <c r="F11" s="6" t="s">
        <v>54</v>
      </c>
      <c r="G11" s="4" t="s">
        <v>55</v>
      </c>
      <c r="H11" s="4" t="s">
        <v>51</v>
      </c>
      <c r="I11" s="7">
        <f t="shared" si="0"/>
        <v>1689</v>
      </c>
      <c r="J11" s="8">
        <v>1674</v>
      </c>
      <c r="K11" s="7">
        <f t="shared" si="1"/>
        <v>15</v>
      </c>
      <c r="L11" s="9">
        <f t="shared" si="2"/>
        <v>8.8809946714031966E-3</v>
      </c>
      <c r="M11" s="10"/>
      <c r="N11" s="10"/>
      <c r="O11" s="10"/>
      <c r="P11" s="10"/>
      <c r="Q11" s="10"/>
      <c r="R11" s="10">
        <v>15</v>
      </c>
      <c r="S11" s="10"/>
      <c r="T11" s="10"/>
      <c r="U11" s="10"/>
      <c r="V11" s="10"/>
      <c r="W11" s="10"/>
      <c r="X11" s="10"/>
      <c r="Y11" s="10"/>
      <c r="Z11" s="10"/>
      <c r="AA11" s="11">
        <v>20201214</v>
      </c>
      <c r="AB11" s="11">
        <v>4</v>
      </c>
      <c r="AC11" s="5" t="s">
        <v>71</v>
      </c>
      <c r="AD11" s="11" t="str">
        <f t="shared" si="3"/>
        <v>하선동</v>
      </c>
      <c r="AE11" s="12" t="s">
        <v>96</v>
      </c>
      <c r="AF11" s="12"/>
    </row>
    <row r="12" spans="1:32" s="13" customFormat="1" ht="20.100000000000001" customHeight="1" x14ac:dyDescent="0.3">
      <c r="A12" s="4">
        <v>6</v>
      </c>
      <c r="B12" s="5">
        <f t="shared" si="4"/>
        <v>12</v>
      </c>
      <c r="C12" s="5">
        <f t="shared" si="4"/>
        <v>14</v>
      </c>
      <c r="D12" s="12" t="s">
        <v>52</v>
      </c>
      <c r="E12" s="6" t="s">
        <v>53</v>
      </c>
      <c r="F12" s="6" t="s">
        <v>54</v>
      </c>
      <c r="G12" s="4" t="s">
        <v>55</v>
      </c>
      <c r="H12" s="4" t="s">
        <v>51</v>
      </c>
      <c r="I12" s="7">
        <f t="shared" si="0"/>
        <v>2404</v>
      </c>
      <c r="J12" s="8">
        <v>2396</v>
      </c>
      <c r="K12" s="7">
        <f t="shared" si="1"/>
        <v>8</v>
      </c>
      <c r="L12" s="9">
        <f t="shared" si="2"/>
        <v>3.3277870216306157E-3</v>
      </c>
      <c r="M12" s="10"/>
      <c r="N12" s="10"/>
      <c r="O12" s="10"/>
      <c r="P12" s="10"/>
      <c r="Q12" s="10"/>
      <c r="R12" s="10">
        <v>8</v>
      </c>
      <c r="S12" s="10"/>
      <c r="T12" s="10"/>
      <c r="U12" s="10"/>
      <c r="V12" s="10"/>
      <c r="W12" s="10"/>
      <c r="X12" s="10"/>
      <c r="Y12" s="10"/>
      <c r="Z12" s="10"/>
      <c r="AA12" s="11">
        <v>20201214</v>
      </c>
      <c r="AB12" s="11">
        <v>4</v>
      </c>
      <c r="AC12" s="5" t="s">
        <v>67</v>
      </c>
      <c r="AD12" s="11" t="str">
        <f t="shared" si="3"/>
        <v>이형준</v>
      </c>
      <c r="AE12" s="12" t="s">
        <v>96</v>
      </c>
      <c r="AF12" s="12"/>
    </row>
    <row r="13" spans="1:32" s="13" customFormat="1" ht="20.100000000000001" customHeight="1" x14ac:dyDescent="0.3">
      <c r="A13" s="4">
        <v>7</v>
      </c>
      <c r="B13" s="5">
        <f t="shared" si="4"/>
        <v>12</v>
      </c>
      <c r="C13" s="5">
        <f t="shared" si="4"/>
        <v>14</v>
      </c>
      <c r="D13" s="6" t="s">
        <v>75</v>
      </c>
      <c r="E13" s="6" t="s">
        <v>78</v>
      </c>
      <c r="F13" s="6" t="s">
        <v>89</v>
      </c>
      <c r="G13" s="4" t="s">
        <v>90</v>
      </c>
      <c r="H13" s="4" t="s">
        <v>68</v>
      </c>
      <c r="I13" s="7">
        <f t="shared" si="0"/>
        <v>4000</v>
      </c>
      <c r="J13" s="8">
        <v>4000</v>
      </c>
      <c r="K13" s="7">
        <f t="shared" si="1"/>
        <v>0</v>
      </c>
      <c r="L13" s="9">
        <f t="shared" si="2"/>
        <v>0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1">
        <v>20201214</v>
      </c>
      <c r="AB13" s="11">
        <v>14</v>
      </c>
      <c r="AC13" s="5" t="s">
        <v>71</v>
      </c>
      <c r="AD13" s="11" t="str">
        <f t="shared" si="3"/>
        <v>하선동</v>
      </c>
      <c r="AE13" s="12" t="s">
        <v>96</v>
      </c>
      <c r="AF13" s="12"/>
    </row>
    <row r="14" spans="1:32" s="13" customFormat="1" ht="20.100000000000001" customHeight="1" x14ac:dyDescent="0.3">
      <c r="A14" s="4">
        <v>8</v>
      </c>
      <c r="B14" s="5">
        <f t="shared" si="4"/>
        <v>12</v>
      </c>
      <c r="C14" s="5">
        <f t="shared" ref="C14:C24" si="5">C13</f>
        <v>14</v>
      </c>
      <c r="D14" s="12" t="s">
        <v>75</v>
      </c>
      <c r="E14" s="4" t="s">
        <v>53</v>
      </c>
      <c r="F14" s="4" t="s">
        <v>97</v>
      </c>
      <c r="G14" s="4">
        <v>7301</v>
      </c>
      <c r="H14" s="4" t="s">
        <v>51</v>
      </c>
      <c r="I14" s="7">
        <f t="shared" ref="I14:I15" si="6">J14+K14</f>
        <v>1992</v>
      </c>
      <c r="J14" s="8">
        <v>1980</v>
      </c>
      <c r="K14" s="7">
        <f t="shared" ref="K14:K15" si="7">SUM(M14:X14)</f>
        <v>12</v>
      </c>
      <c r="L14" s="9">
        <f t="shared" si="2"/>
        <v>6.024096385542169E-3</v>
      </c>
      <c r="M14" s="10"/>
      <c r="N14" s="10"/>
      <c r="O14" s="10"/>
      <c r="P14" s="10"/>
      <c r="Q14" s="10"/>
      <c r="R14" s="10">
        <v>12</v>
      </c>
      <c r="S14" s="10"/>
      <c r="T14" s="10"/>
      <c r="U14" s="10"/>
      <c r="V14" s="10"/>
      <c r="W14" s="10"/>
      <c r="X14" s="10"/>
      <c r="Y14" s="10"/>
      <c r="Z14" s="10"/>
      <c r="AA14" s="11">
        <v>20201103</v>
      </c>
      <c r="AB14" s="11">
        <v>11</v>
      </c>
      <c r="AC14" s="5" t="s">
        <v>67</v>
      </c>
      <c r="AD14" s="11" t="str">
        <f t="shared" si="3"/>
        <v>이형준</v>
      </c>
      <c r="AE14" s="12" t="s">
        <v>96</v>
      </c>
      <c r="AF14" s="12"/>
    </row>
    <row r="15" spans="1:32" s="13" customFormat="1" ht="20.100000000000001" customHeight="1" x14ac:dyDescent="0.3">
      <c r="A15" s="4">
        <v>9</v>
      </c>
      <c r="B15" s="5">
        <f t="shared" si="4"/>
        <v>12</v>
      </c>
      <c r="C15" s="5">
        <f t="shared" si="5"/>
        <v>14</v>
      </c>
      <c r="D15" s="12" t="s">
        <v>61</v>
      </c>
      <c r="E15" s="4" t="s">
        <v>60</v>
      </c>
      <c r="F15" s="4" t="s">
        <v>60</v>
      </c>
      <c r="G15" s="4" t="s">
        <v>63</v>
      </c>
      <c r="H15" s="4" t="s">
        <v>51</v>
      </c>
      <c r="I15" s="7">
        <f t="shared" si="6"/>
        <v>30615</v>
      </c>
      <c r="J15" s="8">
        <v>30270</v>
      </c>
      <c r="K15" s="7">
        <f t="shared" si="7"/>
        <v>345</v>
      </c>
      <c r="L15" s="9">
        <f t="shared" si="2"/>
        <v>1.1268985791278784E-2</v>
      </c>
      <c r="M15" s="10">
        <v>345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1">
        <v>20201214</v>
      </c>
      <c r="AB15" s="11">
        <v>3</v>
      </c>
      <c r="AC15" s="5" t="s">
        <v>71</v>
      </c>
      <c r="AD15" s="11" t="str">
        <f t="shared" si="3"/>
        <v>하선동</v>
      </c>
      <c r="AE15" s="12" t="s">
        <v>96</v>
      </c>
      <c r="AF15" s="12"/>
    </row>
    <row r="16" spans="1:32" s="13" customFormat="1" ht="20.100000000000001" customHeight="1" x14ac:dyDescent="0.3">
      <c r="A16" s="4">
        <v>10</v>
      </c>
      <c r="B16" s="5">
        <f t="shared" si="4"/>
        <v>12</v>
      </c>
      <c r="C16" s="5">
        <f t="shared" si="5"/>
        <v>14</v>
      </c>
      <c r="D16" s="6" t="s">
        <v>70</v>
      </c>
      <c r="E16" s="6" t="s">
        <v>101</v>
      </c>
      <c r="F16" s="6" t="s">
        <v>102</v>
      </c>
      <c r="G16" s="4" t="s">
        <v>80</v>
      </c>
      <c r="H16" s="4" t="s">
        <v>68</v>
      </c>
      <c r="I16" s="7">
        <f t="shared" si="0"/>
        <v>2065</v>
      </c>
      <c r="J16" s="8">
        <v>2036</v>
      </c>
      <c r="K16" s="7">
        <f t="shared" si="1"/>
        <v>29</v>
      </c>
      <c r="L16" s="9">
        <f t="shared" si="2"/>
        <v>1.4043583535108959E-2</v>
      </c>
      <c r="M16" s="10">
        <v>1</v>
      </c>
      <c r="N16" s="10"/>
      <c r="O16" s="10"/>
      <c r="P16" s="10">
        <v>7</v>
      </c>
      <c r="Q16" s="10"/>
      <c r="R16" s="10">
        <v>21</v>
      </c>
      <c r="S16" s="10"/>
      <c r="T16" s="10"/>
      <c r="U16" s="10"/>
      <c r="V16" s="10"/>
      <c r="W16" s="10"/>
      <c r="X16" s="10"/>
      <c r="Y16" s="10"/>
      <c r="Z16" s="10"/>
      <c r="AA16" s="11">
        <v>20201030</v>
      </c>
      <c r="AB16" s="11">
        <v>14</v>
      </c>
      <c r="AC16" s="5" t="s">
        <v>67</v>
      </c>
      <c r="AD16" s="11" t="str">
        <f t="shared" si="3"/>
        <v>이형준</v>
      </c>
      <c r="AE16" s="12" t="s">
        <v>100</v>
      </c>
      <c r="AF16" s="12"/>
    </row>
    <row r="17" spans="1:32" s="13" customFormat="1" ht="20.100000000000001" customHeight="1" x14ac:dyDescent="0.3">
      <c r="A17" s="4">
        <v>11</v>
      </c>
      <c r="B17" s="5">
        <f t="shared" si="4"/>
        <v>12</v>
      </c>
      <c r="C17" s="5">
        <f t="shared" si="5"/>
        <v>14</v>
      </c>
      <c r="D17" s="6" t="s">
        <v>70</v>
      </c>
      <c r="E17" s="6" t="s">
        <v>101</v>
      </c>
      <c r="F17" s="6" t="s">
        <v>102</v>
      </c>
      <c r="G17" s="4" t="s">
        <v>80</v>
      </c>
      <c r="H17" s="4" t="s">
        <v>68</v>
      </c>
      <c r="I17" s="7">
        <f t="shared" si="0"/>
        <v>1685</v>
      </c>
      <c r="J17" s="8">
        <v>1657</v>
      </c>
      <c r="K17" s="7">
        <f t="shared" si="1"/>
        <v>28</v>
      </c>
      <c r="L17" s="9">
        <f t="shared" si="2"/>
        <v>1.661721068249258E-2</v>
      </c>
      <c r="M17" s="10">
        <v>10</v>
      </c>
      <c r="N17" s="10"/>
      <c r="O17" s="10"/>
      <c r="P17" s="10">
        <v>2</v>
      </c>
      <c r="Q17" s="10"/>
      <c r="R17" s="10">
        <v>16</v>
      </c>
      <c r="S17" s="10"/>
      <c r="T17" s="10"/>
      <c r="U17" s="10"/>
      <c r="V17" s="10"/>
      <c r="W17" s="10"/>
      <c r="X17" s="10"/>
      <c r="Y17" s="10"/>
      <c r="Z17" s="10"/>
      <c r="AA17" s="11">
        <v>20201030</v>
      </c>
      <c r="AB17" s="11">
        <v>14</v>
      </c>
      <c r="AC17" s="5" t="s">
        <v>71</v>
      </c>
      <c r="AD17" s="11" t="str">
        <f t="shared" si="3"/>
        <v>하선동</v>
      </c>
      <c r="AE17" s="12" t="s">
        <v>100</v>
      </c>
      <c r="AF17" s="12"/>
    </row>
    <row r="18" spans="1:32" s="13" customFormat="1" ht="20.100000000000001" customHeight="1" x14ac:dyDescent="0.3">
      <c r="A18" s="4">
        <v>12</v>
      </c>
      <c r="B18" s="5">
        <f t="shared" si="4"/>
        <v>12</v>
      </c>
      <c r="C18" s="5">
        <f t="shared" si="5"/>
        <v>14</v>
      </c>
      <c r="D18" s="12" t="s">
        <v>61</v>
      </c>
      <c r="E18" s="4" t="s">
        <v>60</v>
      </c>
      <c r="F18" s="4" t="s">
        <v>60</v>
      </c>
      <c r="G18" s="4" t="s">
        <v>63</v>
      </c>
      <c r="H18" s="4" t="s">
        <v>51</v>
      </c>
      <c r="I18" s="7">
        <f t="shared" si="0"/>
        <v>23048</v>
      </c>
      <c r="J18" s="8">
        <v>22800</v>
      </c>
      <c r="K18" s="7">
        <f t="shared" ref="K18:K46" si="8">SUM(M18:X18)</f>
        <v>248</v>
      </c>
      <c r="L18" s="9">
        <f t="shared" ref="L18:L46" si="9">K18/I18</f>
        <v>1.0760152724748352E-2</v>
      </c>
      <c r="M18" s="10">
        <v>248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1">
        <v>20201214</v>
      </c>
      <c r="AB18" s="11">
        <v>3</v>
      </c>
      <c r="AC18" s="5" t="s">
        <v>71</v>
      </c>
      <c r="AD18" s="11" t="str">
        <f t="shared" si="3"/>
        <v>하선동</v>
      </c>
      <c r="AE18" s="12" t="s">
        <v>100</v>
      </c>
      <c r="AF18" s="12"/>
    </row>
    <row r="19" spans="1:32" s="13" customFormat="1" ht="20.100000000000001" customHeight="1" x14ac:dyDescent="0.3">
      <c r="A19" s="4">
        <v>13</v>
      </c>
      <c r="B19" s="5">
        <f t="shared" si="4"/>
        <v>12</v>
      </c>
      <c r="C19" s="5">
        <f t="shared" si="5"/>
        <v>14</v>
      </c>
      <c r="D19" s="6" t="s">
        <v>83</v>
      </c>
      <c r="E19" s="6" t="s">
        <v>78</v>
      </c>
      <c r="F19" s="6" t="s">
        <v>103</v>
      </c>
      <c r="G19" s="4" t="s">
        <v>76</v>
      </c>
      <c r="H19" s="4" t="s">
        <v>68</v>
      </c>
      <c r="I19" s="7">
        <f t="shared" si="0"/>
        <v>3420</v>
      </c>
      <c r="J19" s="8">
        <v>3420</v>
      </c>
      <c r="K19" s="7">
        <f t="shared" si="8"/>
        <v>0</v>
      </c>
      <c r="L19" s="9">
        <f t="shared" si="9"/>
        <v>0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1">
        <v>20200831</v>
      </c>
      <c r="AB19" s="11">
        <v>8</v>
      </c>
      <c r="AC19" s="5" t="s">
        <v>67</v>
      </c>
      <c r="AD19" s="11" t="str">
        <f t="shared" si="3"/>
        <v>이형준</v>
      </c>
      <c r="AE19" s="12" t="s">
        <v>100</v>
      </c>
      <c r="AF19" s="12"/>
    </row>
    <row r="20" spans="1:32" s="13" customFormat="1" ht="20.100000000000001" customHeight="1" x14ac:dyDescent="0.3">
      <c r="A20" s="4">
        <v>14</v>
      </c>
      <c r="B20" s="5">
        <f t="shared" si="4"/>
        <v>12</v>
      </c>
      <c r="C20" s="5">
        <f t="shared" si="5"/>
        <v>14</v>
      </c>
      <c r="D20" s="6" t="s">
        <v>84</v>
      </c>
      <c r="E20" s="6" t="s">
        <v>107</v>
      </c>
      <c r="F20" s="6" t="s">
        <v>106</v>
      </c>
      <c r="G20" s="4" t="s">
        <v>92</v>
      </c>
      <c r="H20" s="4" t="s">
        <v>81</v>
      </c>
      <c r="I20" s="7">
        <f t="shared" si="0"/>
        <v>1136</v>
      </c>
      <c r="J20" s="8">
        <v>1019</v>
      </c>
      <c r="K20" s="7">
        <f t="shared" si="8"/>
        <v>117</v>
      </c>
      <c r="L20" s="9">
        <f t="shared" si="9"/>
        <v>0.10299295774647887</v>
      </c>
      <c r="M20" s="10">
        <v>36</v>
      </c>
      <c r="N20" s="10">
        <v>45</v>
      </c>
      <c r="O20" s="10">
        <v>16</v>
      </c>
      <c r="P20" s="10"/>
      <c r="Q20" s="10"/>
      <c r="R20" s="10">
        <v>4</v>
      </c>
      <c r="S20" s="10"/>
      <c r="T20" s="10">
        <v>16</v>
      </c>
      <c r="U20" s="10"/>
      <c r="V20" s="10"/>
      <c r="W20" s="10"/>
      <c r="X20" s="10"/>
      <c r="Y20" s="10"/>
      <c r="Z20" s="10"/>
      <c r="AA20" s="11">
        <v>20201123</v>
      </c>
      <c r="AB20" s="11">
        <v>2</v>
      </c>
      <c r="AC20" s="5" t="s">
        <v>67</v>
      </c>
      <c r="AD20" s="11" t="str">
        <f t="shared" si="3"/>
        <v>이형준</v>
      </c>
      <c r="AE20" s="12" t="s">
        <v>104</v>
      </c>
      <c r="AF20" s="12"/>
    </row>
    <row r="21" spans="1:32" s="13" customFormat="1" ht="20.100000000000001" customHeight="1" x14ac:dyDescent="0.3">
      <c r="A21" s="4">
        <v>15</v>
      </c>
      <c r="B21" s="5">
        <f>B20</f>
        <v>12</v>
      </c>
      <c r="C21" s="5">
        <f>C20</f>
        <v>14</v>
      </c>
      <c r="D21" s="12" t="s">
        <v>61</v>
      </c>
      <c r="E21" s="4" t="s">
        <v>60</v>
      </c>
      <c r="F21" s="4" t="s">
        <v>60</v>
      </c>
      <c r="G21" s="24" t="s">
        <v>63</v>
      </c>
      <c r="H21" s="24" t="s">
        <v>51</v>
      </c>
      <c r="I21" s="7">
        <f t="shared" si="0"/>
        <v>26100</v>
      </c>
      <c r="J21" s="8">
        <v>25940</v>
      </c>
      <c r="K21" s="7">
        <f t="shared" si="8"/>
        <v>160</v>
      </c>
      <c r="L21" s="9">
        <f t="shared" si="9"/>
        <v>6.1302681992337167E-3</v>
      </c>
      <c r="M21" s="10">
        <v>160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1">
        <v>20201214</v>
      </c>
      <c r="AB21" s="11">
        <v>3</v>
      </c>
      <c r="AC21" s="5" t="s">
        <v>71</v>
      </c>
      <c r="AD21" s="11" t="str">
        <f t="shared" si="3"/>
        <v>하선동</v>
      </c>
      <c r="AE21" s="12" t="s">
        <v>104</v>
      </c>
      <c r="AF21" s="12"/>
    </row>
    <row r="22" spans="1:32" s="13" customFormat="1" ht="20.100000000000001" customHeight="1" x14ac:dyDescent="0.3">
      <c r="A22" s="4">
        <v>16</v>
      </c>
      <c r="B22" s="5">
        <f t="shared" si="4"/>
        <v>12</v>
      </c>
      <c r="C22" s="5">
        <f t="shared" si="5"/>
        <v>14</v>
      </c>
      <c r="D22" s="6" t="s">
        <v>70</v>
      </c>
      <c r="E22" s="4" t="s">
        <v>69</v>
      </c>
      <c r="F22" s="4" t="s">
        <v>108</v>
      </c>
      <c r="G22" s="4" t="s">
        <v>109</v>
      </c>
      <c r="H22" s="4" t="s">
        <v>68</v>
      </c>
      <c r="I22" s="7">
        <f t="shared" si="0"/>
        <v>2270</v>
      </c>
      <c r="J22" s="8">
        <v>2230</v>
      </c>
      <c r="K22" s="7">
        <f t="shared" si="8"/>
        <v>40</v>
      </c>
      <c r="L22" s="9">
        <f t="shared" si="9"/>
        <v>1.7621145374449341E-2</v>
      </c>
      <c r="M22" s="10">
        <v>2</v>
      </c>
      <c r="N22" s="10"/>
      <c r="O22" s="10"/>
      <c r="P22" s="10">
        <v>34</v>
      </c>
      <c r="Q22" s="10"/>
      <c r="R22" s="10">
        <v>4</v>
      </c>
      <c r="S22" s="10"/>
      <c r="T22" s="10"/>
      <c r="U22" s="10"/>
      <c r="V22" s="10"/>
      <c r="W22" s="10"/>
      <c r="X22" s="10"/>
      <c r="Y22" s="10"/>
      <c r="Z22" s="10"/>
      <c r="AA22" s="11">
        <v>20201022</v>
      </c>
      <c r="AB22" s="11">
        <v>13</v>
      </c>
      <c r="AC22" s="5" t="s">
        <v>71</v>
      </c>
      <c r="AD22" s="11" t="str">
        <f t="shared" si="3"/>
        <v>하선동</v>
      </c>
      <c r="AE22" s="12" t="s">
        <v>104</v>
      </c>
      <c r="AF22" s="12"/>
    </row>
    <row r="23" spans="1:32" s="13" customFormat="1" ht="20.100000000000001" customHeight="1" x14ac:dyDescent="0.3">
      <c r="A23" s="4">
        <v>17</v>
      </c>
      <c r="B23" s="5">
        <f t="shared" si="4"/>
        <v>12</v>
      </c>
      <c r="C23" s="5">
        <f t="shared" si="5"/>
        <v>14</v>
      </c>
      <c r="D23" s="6" t="s">
        <v>111</v>
      </c>
      <c r="E23" s="6" t="s">
        <v>110</v>
      </c>
      <c r="F23" s="6" t="s">
        <v>112</v>
      </c>
      <c r="G23" s="23" t="s">
        <v>113</v>
      </c>
      <c r="H23" s="4" t="s">
        <v>81</v>
      </c>
      <c r="I23" s="7">
        <f t="shared" si="0"/>
        <v>4070</v>
      </c>
      <c r="J23" s="8">
        <v>4070</v>
      </c>
      <c r="K23" s="7">
        <f t="shared" si="8"/>
        <v>0</v>
      </c>
      <c r="L23" s="9">
        <f t="shared" si="9"/>
        <v>0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>
        <v>20200924</v>
      </c>
      <c r="AB23" s="11">
        <v>6</v>
      </c>
      <c r="AC23" s="5" t="s">
        <v>67</v>
      </c>
      <c r="AD23" s="11" t="str">
        <f t="shared" si="3"/>
        <v>이형준</v>
      </c>
      <c r="AE23" s="12" t="s">
        <v>104</v>
      </c>
      <c r="AF23" s="12"/>
    </row>
    <row r="24" spans="1:32" s="13" customFormat="1" ht="20.100000000000001" customHeight="1" x14ac:dyDescent="0.3">
      <c r="A24" s="4">
        <v>18</v>
      </c>
      <c r="B24" s="5">
        <f t="shared" si="4"/>
        <v>12</v>
      </c>
      <c r="C24" s="5">
        <f t="shared" si="5"/>
        <v>14</v>
      </c>
      <c r="D24" s="6" t="s">
        <v>111</v>
      </c>
      <c r="E24" s="6" t="s">
        <v>110</v>
      </c>
      <c r="F24" s="6" t="s">
        <v>112</v>
      </c>
      <c r="G24" s="23" t="s">
        <v>113</v>
      </c>
      <c r="H24" s="4" t="s">
        <v>81</v>
      </c>
      <c r="I24" s="7">
        <f t="shared" ref="I24:I46" si="10">J24+K24</f>
        <v>4330</v>
      </c>
      <c r="J24" s="8">
        <v>4330</v>
      </c>
      <c r="K24" s="7">
        <f t="shared" si="8"/>
        <v>0</v>
      </c>
      <c r="L24" s="9">
        <f t="shared" si="9"/>
        <v>0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1">
        <v>20200923</v>
      </c>
      <c r="AB24" s="11">
        <v>6</v>
      </c>
      <c r="AC24" s="5" t="s">
        <v>71</v>
      </c>
      <c r="AD24" s="11" t="str">
        <f t="shared" si="3"/>
        <v>하선동</v>
      </c>
      <c r="AE24" s="12" t="s">
        <v>104</v>
      </c>
      <c r="AF24" s="12"/>
    </row>
    <row r="25" spans="1:32" s="13" customFormat="1" ht="20.100000000000001" customHeight="1" x14ac:dyDescent="0.3">
      <c r="A25" s="4">
        <v>19</v>
      </c>
      <c r="B25" s="5">
        <f t="shared" ref="B25:C40" si="11">B24</f>
        <v>12</v>
      </c>
      <c r="C25" s="5">
        <f t="shared" si="11"/>
        <v>14</v>
      </c>
      <c r="D25" s="6" t="s">
        <v>75</v>
      </c>
      <c r="E25" s="6" t="s">
        <v>78</v>
      </c>
      <c r="F25" s="6" t="s">
        <v>114</v>
      </c>
      <c r="G25" s="4" t="s">
        <v>90</v>
      </c>
      <c r="H25" s="4" t="s">
        <v>68</v>
      </c>
      <c r="I25" s="7">
        <f t="shared" si="10"/>
        <v>2100</v>
      </c>
      <c r="J25" s="8">
        <v>2100</v>
      </c>
      <c r="K25" s="7">
        <f t="shared" si="8"/>
        <v>0</v>
      </c>
      <c r="L25" s="9">
        <f t="shared" si="9"/>
        <v>0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1">
        <v>20201211</v>
      </c>
      <c r="AB25" s="11">
        <v>11</v>
      </c>
      <c r="AC25" s="5" t="s">
        <v>71</v>
      </c>
      <c r="AD25" s="11" t="str">
        <f t="shared" si="3"/>
        <v>하선동</v>
      </c>
      <c r="AE25" s="12" t="s">
        <v>105</v>
      </c>
      <c r="AF25" s="12"/>
    </row>
    <row r="26" spans="1:32" s="13" customFormat="1" ht="20.100000000000001" customHeight="1" x14ac:dyDescent="0.3">
      <c r="A26" s="4">
        <v>20</v>
      </c>
      <c r="B26" s="5">
        <f t="shared" si="11"/>
        <v>12</v>
      </c>
      <c r="C26" s="5">
        <f t="shared" si="11"/>
        <v>14</v>
      </c>
      <c r="D26" s="6" t="s">
        <v>75</v>
      </c>
      <c r="E26" s="6" t="s">
        <v>78</v>
      </c>
      <c r="F26" s="6" t="s">
        <v>114</v>
      </c>
      <c r="G26" s="4" t="s">
        <v>90</v>
      </c>
      <c r="H26" s="4" t="s">
        <v>68</v>
      </c>
      <c r="I26" s="7">
        <f t="shared" si="10"/>
        <v>901</v>
      </c>
      <c r="J26" s="8">
        <v>900</v>
      </c>
      <c r="K26" s="7">
        <f t="shared" si="8"/>
        <v>1</v>
      </c>
      <c r="L26" s="9">
        <f t="shared" si="9"/>
        <v>1.1098779134295228E-3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>
        <v>1</v>
      </c>
      <c r="X26" s="10"/>
      <c r="Y26" s="10"/>
      <c r="Z26" s="10"/>
      <c r="AA26" s="11">
        <v>20201210</v>
      </c>
      <c r="AB26" s="11">
        <v>11</v>
      </c>
      <c r="AC26" s="11" t="s">
        <v>67</v>
      </c>
      <c r="AD26" s="11" t="str">
        <f t="shared" si="3"/>
        <v>이형준</v>
      </c>
      <c r="AE26" s="12" t="s">
        <v>105</v>
      </c>
      <c r="AF26" s="12"/>
    </row>
    <row r="27" spans="1:32" s="13" customFormat="1" ht="20.100000000000001" customHeight="1" x14ac:dyDescent="0.3">
      <c r="A27" s="4">
        <v>21</v>
      </c>
      <c r="B27" s="5">
        <f t="shared" si="11"/>
        <v>12</v>
      </c>
      <c r="C27" s="5">
        <f t="shared" si="11"/>
        <v>14</v>
      </c>
      <c r="D27" s="6" t="s">
        <v>75</v>
      </c>
      <c r="E27" s="6" t="s">
        <v>78</v>
      </c>
      <c r="F27" s="6" t="s">
        <v>114</v>
      </c>
      <c r="G27" s="4" t="s">
        <v>90</v>
      </c>
      <c r="H27" s="4" t="s">
        <v>68</v>
      </c>
      <c r="I27" s="7">
        <f t="shared" si="10"/>
        <v>6350</v>
      </c>
      <c r="J27" s="8">
        <v>6350</v>
      </c>
      <c r="K27" s="7">
        <f t="shared" si="8"/>
        <v>0</v>
      </c>
      <c r="L27" s="9">
        <f t="shared" si="9"/>
        <v>0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1">
        <v>20201211</v>
      </c>
      <c r="AB27" s="11">
        <v>11</v>
      </c>
      <c r="AC27" s="11" t="s">
        <v>67</v>
      </c>
      <c r="AD27" s="11" t="str">
        <f t="shared" si="3"/>
        <v>이형준</v>
      </c>
      <c r="AE27" s="12" t="s">
        <v>105</v>
      </c>
      <c r="AF27" s="12"/>
    </row>
    <row r="28" spans="1:32" s="13" customFormat="1" ht="20.100000000000001" customHeight="1" x14ac:dyDescent="0.3">
      <c r="A28" s="4">
        <v>22</v>
      </c>
      <c r="B28" s="5">
        <f t="shared" si="11"/>
        <v>12</v>
      </c>
      <c r="C28" s="5">
        <f t="shared" si="11"/>
        <v>14</v>
      </c>
      <c r="D28" s="12" t="s">
        <v>61</v>
      </c>
      <c r="E28" s="4" t="s">
        <v>60</v>
      </c>
      <c r="F28" s="4" t="s">
        <v>60</v>
      </c>
      <c r="G28" s="4" t="s">
        <v>63</v>
      </c>
      <c r="H28" s="4" t="s">
        <v>51</v>
      </c>
      <c r="I28" s="7">
        <f t="shared" si="10"/>
        <v>91570</v>
      </c>
      <c r="J28" s="8">
        <v>91570</v>
      </c>
      <c r="K28" s="7">
        <f t="shared" si="8"/>
        <v>0</v>
      </c>
      <c r="L28" s="9">
        <f t="shared" si="9"/>
        <v>0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1">
        <v>20201214</v>
      </c>
      <c r="AB28" s="11">
        <v>3</v>
      </c>
      <c r="AC28" s="11" t="s">
        <v>71</v>
      </c>
      <c r="AD28" s="11" t="str">
        <f t="shared" si="3"/>
        <v>하선동</v>
      </c>
      <c r="AE28" s="12" t="s">
        <v>105</v>
      </c>
      <c r="AF28" s="12"/>
    </row>
    <row r="29" spans="1:32" s="13" customFormat="1" ht="20.100000000000001" customHeight="1" x14ac:dyDescent="0.3">
      <c r="A29" s="4">
        <v>23</v>
      </c>
      <c r="B29" s="5">
        <f t="shared" si="11"/>
        <v>12</v>
      </c>
      <c r="C29" s="5">
        <f t="shared" si="11"/>
        <v>14</v>
      </c>
      <c r="D29" s="6"/>
      <c r="E29" s="6"/>
      <c r="F29" s="6"/>
      <c r="G29" s="4"/>
      <c r="H29" s="4"/>
      <c r="I29" s="7">
        <f t="shared" si="10"/>
        <v>0</v>
      </c>
      <c r="J29" s="8"/>
      <c r="K29" s="7">
        <f t="shared" si="8"/>
        <v>0</v>
      </c>
      <c r="L29" s="9" t="e">
        <f t="shared" si="9"/>
        <v>#DIV/0!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1"/>
      <c r="AB29" s="11"/>
      <c r="AC29" s="11"/>
      <c r="AD29" s="11" t="str">
        <f t="shared" si="3"/>
        <v/>
      </c>
      <c r="AE29" s="12"/>
      <c r="AF29" s="12"/>
    </row>
    <row r="30" spans="1:32" s="13" customFormat="1" ht="20.100000000000001" customHeight="1" x14ac:dyDescent="0.3">
      <c r="A30" s="4">
        <v>24</v>
      </c>
      <c r="B30" s="5">
        <f t="shared" si="11"/>
        <v>12</v>
      </c>
      <c r="C30" s="5">
        <f t="shared" si="11"/>
        <v>14</v>
      </c>
      <c r="D30" s="6"/>
      <c r="E30" s="6"/>
      <c r="F30" s="6"/>
      <c r="G30" s="4"/>
      <c r="H30" s="4"/>
      <c r="I30" s="7">
        <f t="shared" si="10"/>
        <v>0</v>
      </c>
      <c r="J30" s="8"/>
      <c r="K30" s="7">
        <f t="shared" si="8"/>
        <v>0</v>
      </c>
      <c r="L30" s="9" t="e">
        <f t="shared" si="9"/>
        <v>#DIV/0!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1"/>
      <c r="AB30" s="11"/>
      <c r="AC30" s="5"/>
      <c r="AD30" s="11" t="str">
        <f t="shared" si="3"/>
        <v/>
      </c>
      <c r="AE30" s="12"/>
      <c r="AF30" s="12"/>
    </row>
    <row r="31" spans="1:32" s="13" customFormat="1" ht="20.100000000000001" customHeight="1" x14ac:dyDescent="0.3">
      <c r="A31" s="4">
        <v>25</v>
      </c>
      <c r="B31" s="5">
        <f t="shared" si="11"/>
        <v>12</v>
      </c>
      <c r="C31" s="5">
        <f t="shared" si="11"/>
        <v>14</v>
      </c>
      <c r="D31" s="6"/>
      <c r="E31" s="6"/>
      <c r="F31" s="6"/>
      <c r="G31" s="4"/>
      <c r="H31" s="4"/>
      <c r="I31" s="7">
        <f>J31+K31</f>
        <v>0</v>
      </c>
      <c r="J31" s="8"/>
      <c r="K31" s="7">
        <f t="shared" si="8"/>
        <v>0</v>
      </c>
      <c r="L31" s="9" t="e">
        <f t="shared" si="9"/>
        <v>#DIV/0!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1"/>
      <c r="AB31" s="11"/>
      <c r="AC31" s="5"/>
      <c r="AD31" s="11" t="str">
        <f t="shared" si="3"/>
        <v/>
      </c>
      <c r="AE31" s="12"/>
      <c r="AF31" s="12"/>
    </row>
    <row r="32" spans="1:32" s="13" customFormat="1" ht="20.100000000000001" customHeight="1" x14ac:dyDescent="0.3">
      <c r="A32" s="4">
        <v>26</v>
      </c>
      <c r="B32" s="5">
        <f t="shared" si="11"/>
        <v>12</v>
      </c>
      <c r="C32" s="5">
        <f t="shared" si="11"/>
        <v>14</v>
      </c>
      <c r="D32" s="6"/>
      <c r="E32" s="6"/>
      <c r="F32" s="6"/>
      <c r="G32" s="4"/>
      <c r="H32" s="4"/>
      <c r="I32" s="7">
        <f>J32+K32</f>
        <v>0</v>
      </c>
      <c r="J32" s="8"/>
      <c r="K32" s="7">
        <f t="shared" si="8"/>
        <v>0</v>
      </c>
      <c r="L32" s="9" t="e">
        <f t="shared" si="9"/>
        <v>#DIV/0!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1"/>
      <c r="AB32" s="11"/>
      <c r="AC32" s="5"/>
      <c r="AD32" s="11" t="str">
        <f t="shared" si="3"/>
        <v/>
      </c>
      <c r="AE32" s="12"/>
      <c r="AF32" s="12"/>
    </row>
    <row r="33" spans="1:32" s="13" customFormat="1" ht="20.100000000000001" customHeight="1" x14ac:dyDescent="0.3">
      <c r="A33" s="4">
        <v>27</v>
      </c>
      <c r="B33" s="5">
        <f t="shared" si="11"/>
        <v>12</v>
      </c>
      <c r="C33" s="5">
        <f t="shared" si="11"/>
        <v>14</v>
      </c>
      <c r="D33" s="6"/>
      <c r="E33" s="6"/>
      <c r="F33" s="6"/>
      <c r="G33" s="4"/>
      <c r="H33" s="4"/>
      <c r="I33" s="7">
        <f>J33+K33</f>
        <v>0</v>
      </c>
      <c r="J33" s="8"/>
      <c r="K33" s="7">
        <f t="shared" si="8"/>
        <v>0</v>
      </c>
      <c r="L33" s="9" t="e">
        <f t="shared" si="9"/>
        <v>#DIV/0!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1"/>
      <c r="AB33" s="11"/>
      <c r="AC33" s="5"/>
      <c r="AD33" s="11" t="str">
        <f t="shared" si="3"/>
        <v/>
      </c>
      <c r="AE33" s="12"/>
      <c r="AF33" s="12"/>
    </row>
    <row r="34" spans="1:32" s="13" customFormat="1" ht="20.100000000000001" customHeight="1" x14ac:dyDescent="0.3">
      <c r="A34" s="4">
        <v>28</v>
      </c>
      <c r="B34" s="5">
        <f t="shared" si="11"/>
        <v>12</v>
      </c>
      <c r="C34" s="5">
        <f t="shared" si="11"/>
        <v>14</v>
      </c>
      <c r="D34" s="6"/>
      <c r="E34" s="6"/>
      <c r="F34" s="6"/>
      <c r="G34" s="4"/>
      <c r="H34" s="4"/>
      <c r="I34" s="7">
        <f t="shared" si="10"/>
        <v>0</v>
      </c>
      <c r="J34" s="8"/>
      <c r="K34" s="7">
        <f t="shared" si="8"/>
        <v>0</v>
      </c>
      <c r="L34" s="9" t="e">
        <f t="shared" si="9"/>
        <v>#DIV/0!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1"/>
      <c r="AB34" s="11"/>
      <c r="AC34" s="5"/>
      <c r="AD34" s="11" t="str">
        <f t="shared" si="3"/>
        <v/>
      </c>
      <c r="AE34" s="12"/>
      <c r="AF34" s="12"/>
    </row>
    <row r="35" spans="1:32" s="13" customFormat="1" ht="20.100000000000001" customHeight="1" x14ac:dyDescent="0.3">
      <c r="A35" s="4">
        <v>29</v>
      </c>
      <c r="B35" s="5">
        <f t="shared" si="11"/>
        <v>12</v>
      </c>
      <c r="C35" s="5">
        <f t="shared" si="11"/>
        <v>14</v>
      </c>
      <c r="D35" s="6"/>
      <c r="E35" s="6"/>
      <c r="F35" s="6"/>
      <c r="G35" s="4"/>
      <c r="H35" s="4"/>
      <c r="I35" s="7">
        <f t="shared" si="10"/>
        <v>0</v>
      </c>
      <c r="J35" s="8"/>
      <c r="K35" s="7">
        <f t="shared" si="8"/>
        <v>0</v>
      </c>
      <c r="L35" s="9" t="e">
        <f t="shared" si="9"/>
        <v>#DIV/0!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1"/>
      <c r="AB35" s="11"/>
      <c r="AC35" s="5"/>
      <c r="AD35" s="11" t="str">
        <f t="shared" si="3"/>
        <v/>
      </c>
      <c r="AE35" s="12"/>
      <c r="AF35" s="12"/>
    </row>
    <row r="36" spans="1:32" s="13" customFormat="1" ht="20.100000000000001" customHeight="1" x14ac:dyDescent="0.3">
      <c r="A36" s="4">
        <v>30</v>
      </c>
      <c r="B36" s="5">
        <f t="shared" si="11"/>
        <v>12</v>
      </c>
      <c r="C36" s="5">
        <f t="shared" si="11"/>
        <v>14</v>
      </c>
      <c r="D36" s="6"/>
      <c r="E36" s="6"/>
      <c r="F36" s="6"/>
      <c r="G36" s="4"/>
      <c r="H36" s="4"/>
      <c r="I36" s="7">
        <f t="shared" si="10"/>
        <v>0</v>
      </c>
      <c r="J36" s="8"/>
      <c r="K36" s="7">
        <f t="shared" si="8"/>
        <v>0</v>
      </c>
      <c r="L36" s="9" t="e">
        <f t="shared" si="9"/>
        <v>#DIV/0!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1"/>
      <c r="AB36" s="11"/>
      <c r="AC36" s="5"/>
      <c r="AD36" s="11" t="str">
        <f t="shared" si="3"/>
        <v/>
      </c>
      <c r="AE36" s="12"/>
      <c r="AF36" s="12"/>
    </row>
    <row r="37" spans="1:32" s="13" customFormat="1" ht="20.100000000000001" customHeight="1" x14ac:dyDescent="0.3">
      <c r="A37" s="4">
        <v>31</v>
      </c>
      <c r="B37" s="5">
        <f t="shared" si="11"/>
        <v>12</v>
      </c>
      <c r="C37" s="5">
        <f t="shared" si="11"/>
        <v>14</v>
      </c>
      <c r="D37" s="6"/>
      <c r="E37" s="6"/>
      <c r="F37" s="6"/>
      <c r="G37" s="4"/>
      <c r="H37" s="4"/>
      <c r="I37" s="7">
        <f t="shared" si="10"/>
        <v>0</v>
      </c>
      <c r="J37" s="8"/>
      <c r="K37" s="7">
        <f t="shared" si="8"/>
        <v>0</v>
      </c>
      <c r="L37" s="9" t="e">
        <f t="shared" si="9"/>
        <v>#DIV/0!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1"/>
      <c r="AB37" s="11"/>
      <c r="AC37" s="5"/>
      <c r="AD37" s="11" t="str">
        <f t="shared" si="3"/>
        <v/>
      </c>
      <c r="AE37" s="12"/>
      <c r="AF37" s="12"/>
    </row>
    <row r="38" spans="1:32" s="13" customFormat="1" ht="20.100000000000001" customHeight="1" x14ac:dyDescent="0.3">
      <c r="A38" s="4">
        <v>32</v>
      </c>
      <c r="B38" s="5">
        <f t="shared" si="11"/>
        <v>12</v>
      </c>
      <c r="C38" s="5">
        <f t="shared" si="11"/>
        <v>14</v>
      </c>
      <c r="D38" s="6"/>
      <c r="E38" s="6"/>
      <c r="F38" s="6"/>
      <c r="G38" s="4"/>
      <c r="H38" s="4"/>
      <c r="I38" s="7">
        <f t="shared" si="10"/>
        <v>0</v>
      </c>
      <c r="J38" s="8"/>
      <c r="K38" s="7">
        <f t="shared" si="8"/>
        <v>0</v>
      </c>
      <c r="L38" s="9" t="e">
        <f t="shared" si="9"/>
        <v>#DIV/0!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1"/>
      <c r="AB38" s="11"/>
      <c r="AC38" s="5"/>
      <c r="AD38" s="11" t="str">
        <f t="shared" si="3"/>
        <v/>
      </c>
      <c r="AE38" s="12"/>
      <c r="AF38" s="12"/>
    </row>
    <row r="39" spans="1:32" s="13" customFormat="1" ht="20.100000000000001" customHeight="1" x14ac:dyDescent="0.3">
      <c r="A39" s="4">
        <v>33</v>
      </c>
      <c r="B39" s="5">
        <f t="shared" si="11"/>
        <v>12</v>
      </c>
      <c r="C39" s="5">
        <f t="shared" si="11"/>
        <v>14</v>
      </c>
      <c r="D39" s="6"/>
      <c r="E39" s="4"/>
      <c r="F39" s="4"/>
      <c r="G39" s="4"/>
      <c r="H39" s="4"/>
      <c r="I39" s="7">
        <f t="shared" si="10"/>
        <v>0</v>
      </c>
      <c r="J39" s="8"/>
      <c r="K39" s="7">
        <f t="shared" si="8"/>
        <v>0</v>
      </c>
      <c r="L39" s="9" t="e">
        <f t="shared" si="9"/>
        <v>#DIV/0!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1"/>
      <c r="AB39" s="11"/>
      <c r="AC39" s="5"/>
      <c r="AD39" s="11" t="str">
        <f t="shared" si="3"/>
        <v/>
      </c>
      <c r="AE39" s="4"/>
      <c r="AF39" s="12"/>
    </row>
    <row r="40" spans="1:32" s="13" customFormat="1" ht="20.100000000000001" customHeight="1" x14ac:dyDescent="0.3">
      <c r="A40" s="4">
        <v>34</v>
      </c>
      <c r="B40" s="5">
        <f t="shared" si="11"/>
        <v>12</v>
      </c>
      <c r="C40" s="5">
        <f t="shared" si="11"/>
        <v>14</v>
      </c>
      <c r="D40" s="6"/>
      <c r="E40" s="4"/>
      <c r="F40" s="4"/>
      <c r="G40" s="4"/>
      <c r="H40" s="4"/>
      <c r="I40" s="7">
        <f t="shared" si="10"/>
        <v>0</v>
      </c>
      <c r="J40" s="8"/>
      <c r="K40" s="7">
        <f t="shared" si="8"/>
        <v>0</v>
      </c>
      <c r="L40" s="9" t="e">
        <f t="shared" si="9"/>
        <v>#DIV/0!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1"/>
      <c r="AB40" s="11"/>
      <c r="AC40" s="5"/>
      <c r="AD40" s="11" t="str">
        <f t="shared" si="3"/>
        <v/>
      </c>
      <c r="AE40" s="4"/>
      <c r="AF40" s="12"/>
    </row>
    <row r="41" spans="1:32" s="13" customFormat="1" ht="20.100000000000001" customHeight="1" x14ac:dyDescent="0.3">
      <c r="A41" s="4">
        <v>35</v>
      </c>
      <c r="B41" s="5">
        <f t="shared" ref="B41:C46" si="12">B40</f>
        <v>12</v>
      </c>
      <c r="C41" s="5">
        <f t="shared" si="12"/>
        <v>14</v>
      </c>
      <c r="D41" s="6"/>
      <c r="E41" s="6"/>
      <c r="F41" s="6"/>
      <c r="G41" s="4"/>
      <c r="H41" s="4"/>
      <c r="I41" s="7">
        <f t="shared" si="10"/>
        <v>0</v>
      </c>
      <c r="J41" s="8"/>
      <c r="K41" s="7">
        <f t="shared" si="8"/>
        <v>0</v>
      </c>
      <c r="L41" s="9" t="e">
        <f t="shared" si="9"/>
        <v>#DIV/0!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1"/>
      <c r="AB41" s="11"/>
      <c r="AC41" s="5"/>
      <c r="AD41" s="11" t="str">
        <f t="shared" si="3"/>
        <v/>
      </c>
      <c r="AE41" s="4"/>
      <c r="AF41" s="12"/>
    </row>
    <row r="42" spans="1:32" s="13" customFormat="1" ht="20.100000000000001" customHeight="1" x14ac:dyDescent="0.3">
      <c r="A42" s="4">
        <v>36</v>
      </c>
      <c r="B42" s="5">
        <f t="shared" si="12"/>
        <v>12</v>
      </c>
      <c r="C42" s="5">
        <f t="shared" si="12"/>
        <v>14</v>
      </c>
      <c r="D42" s="6"/>
      <c r="E42" s="6"/>
      <c r="F42" s="6"/>
      <c r="G42" s="4"/>
      <c r="H42" s="4"/>
      <c r="I42" s="7">
        <f t="shared" si="10"/>
        <v>0</v>
      </c>
      <c r="J42" s="8"/>
      <c r="K42" s="7">
        <f t="shared" si="8"/>
        <v>0</v>
      </c>
      <c r="L42" s="9" t="e">
        <f t="shared" si="9"/>
        <v>#DIV/0!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1"/>
      <c r="AB42" s="11"/>
      <c r="AC42" s="5"/>
      <c r="AD42" s="11" t="str">
        <f t="shared" si="3"/>
        <v/>
      </c>
      <c r="AE42" s="4"/>
      <c r="AF42" s="12"/>
    </row>
    <row r="43" spans="1:32" s="13" customFormat="1" ht="20.100000000000001" customHeight="1" x14ac:dyDescent="0.3">
      <c r="A43" s="4">
        <v>37</v>
      </c>
      <c r="B43" s="5">
        <f t="shared" si="12"/>
        <v>12</v>
      </c>
      <c r="C43" s="5">
        <f t="shared" si="12"/>
        <v>14</v>
      </c>
      <c r="D43" s="6"/>
      <c r="E43" s="6"/>
      <c r="F43" s="6"/>
      <c r="G43" s="4"/>
      <c r="H43" s="4"/>
      <c r="I43" s="7">
        <f t="shared" si="10"/>
        <v>0</v>
      </c>
      <c r="J43" s="8"/>
      <c r="K43" s="7">
        <f t="shared" si="8"/>
        <v>0</v>
      </c>
      <c r="L43" s="9" t="e">
        <f t="shared" si="9"/>
        <v>#DIV/0!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1"/>
      <c r="AB43" s="11"/>
      <c r="AC43" s="5"/>
      <c r="AD43" s="11" t="str">
        <f t="shared" si="3"/>
        <v/>
      </c>
      <c r="AE43" s="4"/>
      <c r="AF43" s="12"/>
    </row>
    <row r="44" spans="1:32" s="13" customFormat="1" ht="20.100000000000001" customHeight="1" x14ac:dyDescent="0.3">
      <c r="A44" s="4">
        <v>38</v>
      </c>
      <c r="B44" s="5">
        <f t="shared" si="12"/>
        <v>12</v>
      </c>
      <c r="C44" s="5">
        <f t="shared" si="12"/>
        <v>14</v>
      </c>
      <c r="D44" s="6"/>
      <c r="E44" s="6"/>
      <c r="F44" s="6"/>
      <c r="G44" s="4"/>
      <c r="H44" s="4"/>
      <c r="I44" s="7">
        <f t="shared" si="10"/>
        <v>0</v>
      </c>
      <c r="J44" s="8"/>
      <c r="K44" s="7">
        <f t="shared" si="8"/>
        <v>0</v>
      </c>
      <c r="L44" s="9" t="e">
        <f t="shared" si="9"/>
        <v>#DIV/0!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1"/>
      <c r="AB44" s="11"/>
      <c r="AC44" s="5"/>
      <c r="AD44" s="11" t="str">
        <f t="shared" si="3"/>
        <v/>
      </c>
      <c r="AE44" s="4"/>
      <c r="AF44" s="12"/>
    </row>
    <row r="45" spans="1:32" s="13" customFormat="1" ht="20.100000000000001" customHeight="1" x14ac:dyDescent="0.3">
      <c r="A45" s="4">
        <v>39</v>
      </c>
      <c r="B45" s="5">
        <f t="shared" si="12"/>
        <v>12</v>
      </c>
      <c r="C45" s="5">
        <f t="shared" si="12"/>
        <v>14</v>
      </c>
      <c r="D45" s="6"/>
      <c r="E45" s="6"/>
      <c r="F45" s="6"/>
      <c r="G45" s="4"/>
      <c r="H45" s="4"/>
      <c r="I45" s="7">
        <f t="shared" si="10"/>
        <v>0</v>
      </c>
      <c r="J45" s="8"/>
      <c r="K45" s="7">
        <f t="shared" si="8"/>
        <v>0</v>
      </c>
      <c r="L45" s="9" t="e">
        <f t="shared" si="9"/>
        <v>#DIV/0!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1"/>
      <c r="AB45" s="11"/>
      <c r="AC45" s="5"/>
      <c r="AD45" s="11" t="str">
        <f t="shared" si="3"/>
        <v/>
      </c>
      <c r="AE45" s="4"/>
      <c r="AF45" s="12"/>
    </row>
    <row r="46" spans="1:32" s="13" customFormat="1" ht="20.100000000000001" customHeight="1" x14ac:dyDescent="0.3">
      <c r="A46" s="4">
        <v>40</v>
      </c>
      <c r="B46" s="5">
        <f t="shared" si="12"/>
        <v>12</v>
      </c>
      <c r="C46" s="5">
        <f t="shared" si="12"/>
        <v>14</v>
      </c>
      <c r="D46" s="6"/>
      <c r="E46" s="6"/>
      <c r="F46" s="6"/>
      <c r="G46" s="4"/>
      <c r="H46" s="4"/>
      <c r="I46" s="7">
        <f t="shared" si="10"/>
        <v>0</v>
      </c>
      <c r="J46" s="8"/>
      <c r="K46" s="7">
        <f t="shared" si="8"/>
        <v>0</v>
      </c>
      <c r="L46" s="9" t="e">
        <f t="shared" si="9"/>
        <v>#DIV/0!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1"/>
      <c r="AB46" s="11"/>
      <c r="AC46" s="5"/>
      <c r="AD46" s="11" t="str">
        <f t="shared" si="3"/>
        <v/>
      </c>
      <c r="AE46" s="4"/>
      <c r="AF46" s="12"/>
    </row>
    <row r="47" spans="1:32" s="15" customFormat="1" ht="13.5" x14ac:dyDescent="0.3">
      <c r="A47" s="46"/>
      <c r="B47" s="47"/>
      <c r="C47" s="47"/>
      <c r="D47" s="47"/>
      <c r="E47" s="47"/>
      <c r="F47" s="47"/>
      <c r="G47" s="47"/>
      <c r="H47" s="47"/>
      <c r="I47" s="38">
        <f t="shared" ref="I47:X47" si="13">SUM(I7:I46)</f>
        <v>211195</v>
      </c>
      <c r="J47" s="38">
        <f t="shared" si="13"/>
        <v>210103</v>
      </c>
      <c r="K47" s="38">
        <f t="shared" si="13"/>
        <v>1092</v>
      </c>
      <c r="L47" s="38" t="e">
        <f t="shared" si="13"/>
        <v>#DIV/0!</v>
      </c>
      <c r="M47" s="38">
        <f t="shared" si="13"/>
        <v>802</v>
      </c>
      <c r="N47" s="38">
        <f t="shared" si="13"/>
        <v>45</v>
      </c>
      <c r="O47" s="38">
        <f t="shared" si="13"/>
        <v>16</v>
      </c>
      <c r="P47" s="38">
        <f t="shared" si="13"/>
        <v>49</v>
      </c>
      <c r="Q47" s="38">
        <f t="shared" si="13"/>
        <v>0</v>
      </c>
      <c r="R47" s="38">
        <f t="shared" si="13"/>
        <v>83</v>
      </c>
      <c r="S47" s="38">
        <f t="shared" si="13"/>
        <v>0</v>
      </c>
      <c r="T47" s="38">
        <f t="shared" si="13"/>
        <v>16</v>
      </c>
      <c r="U47" s="38">
        <f t="shared" si="13"/>
        <v>0</v>
      </c>
      <c r="V47" s="38">
        <f t="shared" si="13"/>
        <v>80</v>
      </c>
      <c r="W47" s="38">
        <f t="shared" si="13"/>
        <v>1</v>
      </c>
      <c r="X47" s="38">
        <f t="shared" si="13"/>
        <v>0</v>
      </c>
      <c r="Y47" s="39"/>
      <c r="Z47" s="40"/>
      <c r="AA47" s="40"/>
      <c r="AB47" s="40"/>
      <c r="AC47" s="40"/>
      <c r="AD47" s="40"/>
    </row>
    <row r="48" spans="1:32" s="15" customFormat="1" ht="13.5" x14ac:dyDescent="0.3">
      <c r="A48" s="46"/>
      <c r="B48" s="47"/>
      <c r="C48" s="47"/>
      <c r="D48" s="47"/>
      <c r="E48" s="47"/>
      <c r="F48" s="47"/>
      <c r="G48" s="47"/>
      <c r="H48" s="47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40"/>
      <c r="Z48" s="40"/>
      <c r="AA48" s="40"/>
      <c r="AB48" s="40"/>
      <c r="AC48" s="40"/>
      <c r="AD48" s="40"/>
    </row>
    <row r="49" spans="1:32" ht="20.100000000000001" customHeight="1" x14ac:dyDescent="0.3">
      <c r="A49" s="4">
        <v>1</v>
      </c>
      <c r="B49" s="5">
        <v>12</v>
      </c>
      <c r="C49" s="5">
        <v>14</v>
      </c>
      <c r="D49" s="6" t="s">
        <v>75</v>
      </c>
      <c r="E49" s="6" t="s">
        <v>78</v>
      </c>
      <c r="F49" s="6" t="s">
        <v>79</v>
      </c>
      <c r="G49" s="4" t="s">
        <v>80</v>
      </c>
      <c r="H49" s="4" t="s">
        <v>81</v>
      </c>
      <c r="I49" s="7">
        <f t="shared" ref="I49:I63" si="14">J49+K49</f>
        <v>606</v>
      </c>
      <c r="J49" s="8">
        <v>600</v>
      </c>
      <c r="K49" s="7">
        <f t="shared" ref="K49:K63" si="15">SUM(M49:X49)</f>
        <v>6</v>
      </c>
      <c r="L49" s="9">
        <f t="shared" ref="L49:L63" si="16">K49/I49</f>
        <v>9.9009900990099011E-3</v>
      </c>
      <c r="M49" s="10"/>
      <c r="N49" s="10"/>
      <c r="O49" s="10"/>
      <c r="P49" s="10"/>
      <c r="Q49" s="10"/>
      <c r="R49" s="10"/>
      <c r="S49" s="10"/>
      <c r="T49" s="10">
        <v>6</v>
      </c>
      <c r="U49" s="10"/>
      <c r="V49" s="10"/>
      <c r="W49" s="10"/>
      <c r="X49" s="10"/>
      <c r="Y49" s="10"/>
      <c r="Z49" s="10"/>
      <c r="AA49" s="11">
        <v>20201214</v>
      </c>
      <c r="AB49" s="11">
        <v>12</v>
      </c>
      <c r="AC49" s="5" t="s">
        <v>56</v>
      </c>
      <c r="AD49" s="11" t="str">
        <f t="shared" ref="AD49:AD56" si="17">IF($AC49="A","하선동",IF($AC49="B","이형준",""))</f>
        <v>하선동</v>
      </c>
      <c r="AE49" s="12" t="s">
        <v>26</v>
      </c>
      <c r="AF49" s="12" t="s">
        <v>62</v>
      </c>
    </row>
    <row r="50" spans="1:32" ht="20.100000000000001" customHeight="1" x14ac:dyDescent="0.3">
      <c r="A50" s="4">
        <v>2</v>
      </c>
      <c r="B50" s="5">
        <f t="shared" ref="B50:C50" si="18">B49</f>
        <v>12</v>
      </c>
      <c r="C50" s="5">
        <f t="shared" si="18"/>
        <v>14</v>
      </c>
      <c r="D50" s="6" t="s">
        <v>83</v>
      </c>
      <c r="E50" s="6" t="s">
        <v>69</v>
      </c>
      <c r="F50" s="6" t="s">
        <v>85</v>
      </c>
      <c r="G50" s="4" t="s">
        <v>86</v>
      </c>
      <c r="H50" s="4"/>
      <c r="I50" s="7">
        <f t="shared" si="14"/>
        <v>200</v>
      </c>
      <c r="J50" s="14">
        <v>200</v>
      </c>
      <c r="K50" s="7">
        <f t="shared" si="15"/>
        <v>0</v>
      </c>
      <c r="L50" s="9">
        <f t="shared" si="16"/>
        <v>0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1">
        <v>20201211</v>
      </c>
      <c r="AB50" s="11">
        <v>8</v>
      </c>
      <c r="AC50" s="5" t="s">
        <v>56</v>
      </c>
      <c r="AD50" s="11" t="str">
        <f t="shared" si="17"/>
        <v>하선동</v>
      </c>
      <c r="AE50" s="12" t="s">
        <v>26</v>
      </c>
      <c r="AF50" s="12" t="s">
        <v>95</v>
      </c>
    </row>
    <row r="51" spans="1:32" ht="20.100000000000001" customHeight="1" x14ac:dyDescent="0.3">
      <c r="A51" s="4">
        <v>3</v>
      </c>
      <c r="B51" s="5">
        <f t="shared" ref="B51:C51" si="19">B50</f>
        <v>12</v>
      </c>
      <c r="C51" s="5">
        <f t="shared" si="19"/>
        <v>14</v>
      </c>
      <c r="D51" s="6" t="s">
        <v>84</v>
      </c>
      <c r="E51" s="6" t="s">
        <v>69</v>
      </c>
      <c r="F51" s="6" t="s">
        <v>93</v>
      </c>
      <c r="G51" s="4" t="s">
        <v>94</v>
      </c>
      <c r="H51" s="4" t="s">
        <v>68</v>
      </c>
      <c r="I51" s="7">
        <f t="shared" si="14"/>
        <v>100</v>
      </c>
      <c r="J51" s="8">
        <v>100</v>
      </c>
      <c r="K51" s="7">
        <f t="shared" si="15"/>
        <v>0</v>
      </c>
      <c r="L51" s="9">
        <f t="shared" si="16"/>
        <v>0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1">
        <v>20201214</v>
      </c>
      <c r="AB51" s="11">
        <v>13</v>
      </c>
      <c r="AC51" s="5" t="s">
        <v>71</v>
      </c>
      <c r="AD51" s="11" t="str">
        <f t="shared" si="17"/>
        <v>하선동</v>
      </c>
      <c r="AE51" s="12" t="s">
        <v>26</v>
      </c>
      <c r="AF51" s="12" t="s">
        <v>82</v>
      </c>
    </row>
    <row r="52" spans="1:32" ht="20.100000000000001" customHeight="1" x14ac:dyDescent="0.3">
      <c r="A52" s="4">
        <v>4</v>
      </c>
      <c r="B52" s="5">
        <f t="shared" ref="B52:C52" si="20">B51</f>
        <v>12</v>
      </c>
      <c r="C52" s="5">
        <f t="shared" si="20"/>
        <v>14</v>
      </c>
      <c r="D52" s="6" t="s">
        <v>84</v>
      </c>
      <c r="E52" s="6"/>
      <c r="F52" s="6" t="s">
        <v>87</v>
      </c>
      <c r="G52" s="4" t="s">
        <v>88</v>
      </c>
      <c r="H52" s="4" t="s">
        <v>81</v>
      </c>
      <c r="I52" s="7">
        <f t="shared" si="14"/>
        <v>100</v>
      </c>
      <c r="J52" s="8">
        <v>100</v>
      </c>
      <c r="K52" s="7">
        <f t="shared" si="15"/>
        <v>0</v>
      </c>
      <c r="L52" s="9">
        <f t="shared" si="16"/>
        <v>0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1">
        <v>20201211</v>
      </c>
      <c r="AB52" s="11">
        <v>7</v>
      </c>
      <c r="AC52" s="5" t="s">
        <v>71</v>
      </c>
      <c r="AD52" s="11" t="str">
        <f t="shared" si="17"/>
        <v>하선동</v>
      </c>
      <c r="AE52" s="12" t="s">
        <v>26</v>
      </c>
      <c r="AF52" s="12" t="s">
        <v>82</v>
      </c>
    </row>
    <row r="53" spans="1:32" ht="20.100000000000001" customHeight="1" x14ac:dyDescent="0.3">
      <c r="A53" s="4">
        <v>5</v>
      </c>
      <c r="B53" s="5">
        <f t="shared" ref="B53:C53" si="21">B52</f>
        <v>12</v>
      </c>
      <c r="C53" s="5">
        <f t="shared" si="21"/>
        <v>14</v>
      </c>
      <c r="D53" s="6" t="s">
        <v>75</v>
      </c>
      <c r="E53" s="6" t="s">
        <v>78</v>
      </c>
      <c r="F53" s="6" t="s">
        <v>89</v>
      </c>
      <c r="G53" s="4" t="s">
        <v>90</v>
      </c>
      <c r="H53" s="4" t="s">
        <v>68</v>
      </c>
      <c r="I53" s="7">
        <f t="shared" si="14"/>
        <v>100</v>
      </c>
      <c r="J53" s="8">
        <v>100</v>
      </c>
      <c r="K53" s="7">
        <f t="shared" si="15"/>
        <v>0</v>
      </c>
      <c r="L53" s="9">
        <f t="shared" si="16"/>
        <v>0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1">
        <v>20201214</v>
      </c>
      <c r="AB53" s="11">
        <v>14</v>
      </c>
      <c r="AC53" s="5" t="s">
        <v>71</v>
      </c>
      <c r="AD53" s="11" t="str">
        <f t="shared" si="17"/>
        <v>하선동</v>
      </c>
      <c r="AE53" s="12" t="s">
        <v>26</v>
      </c>
      <c r="AF53" s="12" t="s">
        <v>62</v>
      </c>
    </row>
    <row r="54" spans="1:32" ht="20.100000000000001" customHeight="1" x14ac:dyDescent="0.3">
      <c r="A54" s="4">
        <v>6</v>
      </c>
      <c r="B54" s="5">
        <f t="shared" ref="B54:C54" si="22">B53</f>
        <v>12</v>
      </c>
      <c r="C54" s="5">
        <f t="shared" si="22"/>
        <v>14</v>
      </c>
      <c r="D54" s="6" t="s">
        <v>84</v>
      </c>
      <c r="E54" s="6"/>
      <c r="F54" s="6" t="s">
        <v>91</v>
      </c>
      <c r="G54" s="4" t="s">
        <v>92</v>
      </c>
      <c r="H54" s="4" t="s">
        <v>81</v>
      </c>
      <c r="I54" s="7">
        <f t="shared" si="14"/>
        <v>125</v>
      </c>
      <c r="J54" s="8">
        <v>120</v>
      </c>
      <c r="K54" s="7">
        <f t="shared" si="15"/>
        <v>5</v>
      </c>
      <c r="L54" s="9">
        <f t="shared" si="16"/>
        <v>0.04</v>
      </c>
      <c r="M54" s="10">
        <v>1</v>
      </c>
      <c r="N54" s="10"/>
      <c r="O54" s="10"/>
      <c r="P54" s="10"/>
      <c r="Q54" s="10"/>
      <c r="R54" s="10"/>
      <c r="S54" s="10"/>
      <c r="T54" s="10">
        <v>4</v>
      </c>
      <c r="U54" s="10"/>
      <c r="V54" s="10"/>
      <c r="W54" s="10"/>
      <c r="X54" s="10"/>
      <c r="Y54" s="10"/>
      <c r="Z54" s="10"/>
      <c r="AA54" s="11">
        <v>20201214</v>
      </c>
      <c r="AB54" s="11">
        <v>2</v>
      </c>
      <c r="AC54" s="5" t="s">
        <v>71</v>
      </c>
      <c r="AD54" s="11" t="str">
        <f t="shared" si="17"/>
        <v>하선동</v>
      </c>
      <c r="AE54" s="12" t="s">
        <v>26</v>
      </c>
      <c r="AF54" s="12" t="s">
        <v>82</v>
      </c>
    </row>
    <row r="55" spans="1:32" ht="20.100000000000001" customHeight="1" x14ac:dyDescent="0.3">
      <c r="A55" s="4">
        <v>7</v>
      </c>
      <c r="B55" s="5">
        <f t="shared" ref="B55:C55" si="23">B54</f>
        <v>12</v>
      </c>
      <c r="C55" s="5">
        <f t="shared" si="23"/>
        <v>14</v>
      </c>
      <c r="D55" s="6" t="s">
        <v>75</v>
      </c>
      <c r="E55" s="6" t="s">
        <v>74</v>
      </c>
      <c r="F55" s="6" t="s">
        <v>98</v>
      </c>
      <c r="G55" s="4" t="s">
        <v>88</v>
      </c>
      <c r="H55" s="4" t="s">
        <v>81</v>
      </c>
      <c r="I55" s="7">
        <f t="shared" si="14"/>
        <v>181</v>
      </c>
      <c r="J55" s="8">
        <v>112</v>
      </c>
      <c r="K55" s="7">
        <f t="shared" si="15"/>
        <v>69</v>
      </c>
      <c r="L55" s="9">
        <f t="shared" si="16"/>
        <v>0.38121546961325969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>
        <v>69</v>
      </c>
      <c r="X55" s="10"/>
      <c r="Y55" s="10"/>
      <c r="Z55" s="10"/>
      <c r="AA55" s="11">
        <v>20201214</v>
      </c>
      <c r="AB55" s="11">
        <v>2</v>
      </c>
      <c r="AC55" s="5" t="s">
        <v>71</v>
      </c>
      <c r="AD55" s="11" t="str">
        <f t="shared" si="17"/>
        <v>하선동</v>
      </c>
      <c r="AE55" s="12" t="s">
        <v>96</v>
      </c>
      <c r="AF55" s="12" t="s">
        <v>99</v>
      </c>
    </row>
    <row r="56" spans="1:32" ht="20.100000000000001" customHeight="1" x14ac:dyDescent="0.3">
      <c r="A56" s="4">
        <v>8</v>
      </c>
      <c r="B56" s="5">
        <f t="shared" ref="B56:C56" si="24">B55</f>
        <v>12</v>
      </c>
      <c r="C56" s="5">
        <f t="shared" si="24"/>
        <v>14</v>
      </c>
      <c r="D56" s="6"/>
      <c r="E56" s="6"/>
      <c r="F56" s="6"/>
      <c r="G56" s="4"/>
      <c r="H56" s="4"/>
      <c r="I56" s="7">
        <f t="shared" si="14"/>
        <v>0</v>
      </c>
      <c r="J56" s="8"/>
      <c r="K56" s="7">
        <f t="shared" si="15"/>
        <v>0</v>
      </c>
      <c r="L56" s="9" t="e">
        <f t="shared" si="16"/>
        <v>#DIV/0!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1"/>
      <c r="AB56" s="11"/>
      <c r="AC56" s="5"/>
      <c r="AD56" s="11" t="str">
        <f t="shared" si="17"/>
        <v/>
      </c>
      <c r="AE56" s="12"/>
      <c r="AF56" s="12"/>
    </row>
    <row r="57" spans="1:32" ht="20.100000000000001" customHeight="1" x14ac:dyDescent="0.3">
      <c r="A57" s="4">
        <v>9</v>
      </c>
      <c r="B57" s="5">
        <f t="shared" ref="B57:C57" si="25">B56</f>
        <v>12</v>
      </c>
      <c r="C57" s="5">
        <f t="shared" si="25"/>
        <v>14</v>
      </c>
      <c r="D57" s="6"/>
      <c r="E57" s="6"/>
      <c r="F57" s="6"/>
      <c r="G57" s="4"/>
      <c r="H57" s="4"/>
      <c r="I57" s="7">
        <f t="shared" si="14"/>
        <v>0</v>
      </c>
      <c r="J57" s="8"/>
      <c r="K57" s="7">
        <f t="shared" si="15"/>
        <v>0</v>
      </c>
      <c r="L57" s="9" t="e">
        <f t="shared" si="16"/>
        <v>#DIV/0!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1"/>
      <c r="AB57" s="11"/>
      <c r="AC57" s="5"/>
      <c r="AD57" s="11"/>
      <c r="AE57" s="12"/>
      <c r="AF57" s="12"/>
    </row>
    <row r="58" spans="1:32" ht="20.100000000000001" customHeight="1" x14ac:dyDescent="0.3">
      <c r="A58" s="4">
        <v>10</v>
      </c>
      <c r="B58" s="5">
        <f t="shared" ref="B58:C58" si="26">B57</f>
        <v>12</v>
      </c>
      <c r="C58" s="5">
        <f t="shared" si="26"/>
        <v>14</v>
      </c>
      <c r="D58" s="6"/>
      <c r="E58" s="6"/>
      <c r="F58" s="6"/>
      <c r="G58" s="4"/>
      <c r="H58" s="4"/>
      <c r="I58" s="7">
        <f t="shared" si="14"/>
        <v>0</v>
      </c>
      <c r="J58" s="8"/>
      <c r="K58" s="7">
        <f t="shared" si="15"/>
        <v>0</v>
      </c>
      <c r="L58" s="9" t="e">
        <f t="shared" si="16"/>
        <v>#DIV/0!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1"/>
      <c r="AB58" s="11"/>
      <c r="AC58" s="5"/>
      <c r="AD58" s="11"/>
      <c r="AE58" s="4"/>
      <c r="AF58" s="12"/>
    </row>
    <row r="59" spans="1:32" ht="20.100000000000001" customHeight="1" x14ac:dyDescent="0.3">
      <c r="A59" s="4">
        <v>11</v>
      </c>
      <c r="B59" s="5">
        <f t="shared" ref="B59:C59" si="27">B58</f>
        <v>12</v>
      </c>
      <c r="C59" s="5">
        <f t="shared" si="27"/>
        <v>14</v>
      </c>
      <c r="D59" s="6"/>
      <c r="E59" s="6"/>
      <c r="F59" s="6"/>
      <c r="G59" s="4"/>
      <c r="H59" s="4"/>
      <c r="I59" s="7">
        <f t="shared" si="14"/>
        <v>0</v>
      </c>
      <c r="J59" s="8"/>
      <c r="K59" s="7">
        <f t="shared" si="15"/>
        <v>0</v>
      </c>
      <c r="L59" s="9" t="e">
        <f t="shared" si="16"/>
        <v>#DIV/0!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1"/>
      <c r="AB59" s="11"/>
      <c r="AC59" s="5"/>
      <c r="AD59" s="11"/>
      <c r="AE59" s="4"/>
      <c r="AF59" s="12"/>
    </row>
    <row r="60" spans="1:32" ht="20.100000000000001" customHeight="1" x14ac:dyDescent="0.3">
      <c r="A60" s="4">
        <v>12</v>
      </c>
      <c r="B60" s="5">
        <f t="shared" ref="B60:C60" si="28">B59</f>
        <v>12</v>
      </c>
      <c r="C60" s="5">
        <f t="shared" si="28"/>
        <v>14</v>
      </c>
      <c r="D60" s="6"/>
      <c r="E60" s="6"/>
      <c r="F60" s="6"/>
      <c r="G60" s="4"/>
      <c r="H60" s="4"/>
      <c r="I60" s="7">
        <f t="shared" si="14"/>
        <v>0</v>
      </c>
      <c r="J60" s="8"/>
      <c r="K60" s="7">
        <f t="shared" si="15"/>
        <v>0</v>
      </c>
      <c r="L60" s="9" t="e">
        <f t="shared" si="16"/>
        <v>#DIV/0!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1"/>
      <c r="AB60" s="11"/>
      <c r="AC60" s="5"/>
      <c r="AD60" s="11"/>
      <c r="AE60" s="4"/>
      <c r="AF60" s="12"/>
    </row>
    <row r="61" spans="1:32" ht="20.100000000000001" customHeight="1" x14ac:dyDescent="0.3">
      <c r="A61" s="4">
        <v>13</v>
      </c>
      <c r="B61" s="5">
        <f t="shared" ref="B61:C61" si="29">B60</f>
        <v>12</v>
      </c>
      <c r="C61" s="5">
        <f t="shared" si="29"/>
        <v>14</v>
      </c>
      <c r="D61" s="6"/>
      <c r="E61" s="6"/>
      <c r="F61" s="6"/>
      <c r="G61" s="4"/>
      <c r="H61" s="4"/>
      <c r="I61" s="7">
        <f t="shared" si="14"/>
        <v>0</v>
      </c>
      <c r="J61" s="8"/>
      <c r="K61" s="7">
        <f t="shared" si="15"/>
        <v>0</v>
      </c>
      <c r="L61" s="9" t="e">
        <f t="shared" si="16"/>
        <v>#DIV/0!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1"/>
      <c r="AB61" s="11"/>
      <c r="AC61" s="5"/>
      <c r="AD61" s="11"/>
      <c r="AE61" s="4"/>
      <c r="AF61" s="12"/>
    </row>
    <row r="62" spans="1:32" ht="20.100000000000001" customHeight="1" x14ac:dyDescent="0.3">
      <c r="A62" s="4">
        <v>14</v>
      </c>
      <c r="B62" s="5">
        <f t="shared" ref="B62:C63" si="30">B61</f>
        <v>12</v>
      </c>
      <c r="C62" s="5">
        <f t="shared" si="30"/>
        <v>14</v>
      </c>
      <c r="D62" s="6"/>
      <c r="E62" s="6"/>
      <c r="F62" s="6"/>
      <c r="G62" s="4"/>
      <c r="H62" s="4"/>
      <c r="I62" s="7">
        <f t="shared" si="14"/>
        <v>0</v>
      </c>
      <c r="J62" s="8"/>
      <c r="K62" s="7">
        <f t="shared" si="15"/>
        <v>0</v>
      </c>
      <c r="L62" s="9" t="e">
        <f t="shared" si="16"/>
        <v>#DIV/0!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1"/>
      <c r="AB62" s="11"/>
      <c r="AC62" s="5"/>
      <c r="AD62" s="11" t="str">
        <f>IF($AC62="A","하선동",IF($AC62="B","이형준",""))</f>
        <v/>
      </c>
      <c r="AE62" s="4"/>
      <c r="AF62" s="12"/>
    </row>
    <row r="63" spans="1:32" ht="20.100000000000001" customHeight="1" x14ac:dyDescent="0.3">
      <c r="A63" s="4">
        <v>15</v>
      </c>
      <c r="B63" s="5">
        <f t="shared" si="30"/>
        <v>12</v>
      </c>
      <c r="C63" s="5">
        <f t="shared" si="30"/>
        <v>14</v>
      </c>
      <c r="D63" s="6"/>
      <c r="E63" s="6"/>
      <c r="F63" s="6"/>
      <c r="G63" s="4"/>
      <c r="H63" s="4"/>
      <c r="I63" s="7">
        <f t="shared" si="14"/>
        <v>0</v>
      </c>
      <c r="J63" s="8"/>
      <c r="K63" s="7">
        <f t="shared" si="15"/>
        <v>0</v>
      </c>
      <c r="L63" s="9" t="e">
        <f t="shared" si="16"/>
        <v>#DIV/0!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1"/>
      <c r="AB63" s="11"/>
      <c r="AC63" s="5"/>
      <c r="AD63" s="11" t="str">
        <f>IF($AC63="A","하선동",IF($AC63="B","이형준",""))</f>
        <v/>
      </c>
      <c r="AE63" s="4"/>
      <c r="AF63" s="12"/>
    </row>
    <row r="64" spans="1:32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</sheetData>
  <dataConsolidate/>
  <mergeCells count="38">
    <mergeCell ref="A1:D3"/>
    <mergeCell ref="E1:AD3"/>
    <mergeCell ref="A4:AD4"/>
    <mergeCell ref="A5:A6"/>
    <mergeCell ref="B5:B6"/>
    <mergeCell ref="C5:C6"/>
    <mergeCell ref="D5:D6"/>
    <mergeCell ref="E5:E6"/>
    <mergeCell ref="F5:F6"/>
    <mergeCell ref="G5:G6"/>
    <mergeCell ref="Y5:AA5"/>
    <mergeCell ref="AD5:AD6"/>
    <mergeCell ref="H5:H6"/>
    <mergeCell ref="I5:I6"/>
    <mergeCell ref="J5:J6"/>
    <mergeCell ref="K5:K6"/>
    <mergeCell ref="L5:L6"/>
    <mergeCell ref="A47:H48"/>
    <mergeCell ref="I47:I48"/>
    <mergeCell ref="J47:J48"/>
    <mergeCell ref="K47:K48"/>
    <mergeCell ref="L47:L48"/>
    <mergeCell ref="AE5:AE6"/>
    <mergeCell ref="AF5:AF6"/>
    <mergeCell ref="X47:X48"/>
    <mergeCell ref="Y47:AD48"/>
    <mergeCell ref="Q47:Q48"/>
    <mergeCell ref="S47:S48"/>
    <mergeCell ref="U47:U48"/>
    <mergeCell ref="V47:V48"/>
    <mergeCell ref="W47:W48"/>
    <mergeCell ref="R47:R48"/>
    <mergeCell ref="T47:T48"/>
    <mergeCell ref="M5:X5"/>
    <mergeCell ref="N47:N48"/>
    <mergeCell ref="O47:O48"/>
    <mergeCell ref="P47:P48"/>
    <mergeCell ref="M47:M48"/>
  </mergeCells>
  <phoneticPr fontId="4" type="noConversion"/>
  <conditionalFormatting sqref="D45:L46 D39:H44 K18:L18 A7:C46 D32:D39 J7:L13 J19:L44 J16:L17 L14:L15">
    <cfRule type="expression" dxfId="2217" priority="1033">
      <formula>$L7&gt;0.15</formula>
    </cfRule>
    <cfRule type="expression" dxfId="2216" priority="1034">
      <formula>AND($L7&gt;0.08,$L7&lt;0.15)</formula>
    </cfRule>
  </conditionalFormatting>
  <conditionalFormatting sqref="A49:H49 A50:A63 D61:L63 J49:L60 D50:H60">
    <cfRule type="expression" dxfId="2215" priority="1031">
      <formula>$L49&gt;0.15</formula>
    </cfRule>
    <cfRule type="expression" dxfId="2214" priority="1032">
      <formula>AND($L49&gt;0.08,$L49&lt;0.15)</formula>
    </cfRule>
  </conditionalFormatting>
  <conditionalFormatting sqref="J7:L13 L14:L15">
    <cfRule type="expression" dxfId="2213" priority="1029">
      <formula>$L7&gt;0.15</formula>
    </cfRule>
    <cfRule type="expression" dxfId="2212" priority="1030">
      <formula>AND($L7&gt;0.08,$L7&lt;0.15)</formula>
    </cfRule>
  </conditionalFormatting>
  <conditionalFormatting sqref="D38:H38">
    <cfRule type="expression" dxfId="2211" priority="987">
      <formula>$L37&gt;0.15</formula>
    </cfRule>
    <cfRule type="expression" dxfId="2210" priority="988">
      <formula>AND($L37&gt;0.08,$L37&lt;0.15)</formula>
    </cfRule>
  </conditionalFormatting>
  <conditionalFormatting sqref="I21:I29">
    <cfRule type="expression" dxfId="2209" priority="965">
      <formula>$L21&gt;0.15</formula>
    </cfRule>
    <cfRule type="expression" dxfId="2208" priority="966">
      <formula>AND($L21&gt;0.08,$L21&lt;0.15)</formula>
    </cfRule>
  </conditionalFormatting>
  <conditionalFormatting sqref="I30:I44">
    <cfRule type="expression" dxfId="2207" priority="963">
      <formula>$L30&gt;0.15</formula>
    </cfRule>
    <cfRule type="expression" dxfId="2206" priority="964">
      <formula>AND($L30&gt;0.08,$L30&lt;0.15)</formula>
    </cfRule>
  </conditionalFormatting>
  <conditionalFormatting sqref="G16:H16">
    <cfRule type="expression" dxfId="2205" priority="937">
      <formula>$L16&gt;0.15</formula>
    </cfRule>
    <cfRule type="expression" dxfId="2204" priority="938">
      <formula>AND($L16&gt;0.08,$L16&lt;0.15)</formula>
    </cfRule>
  </conditionalFormatting>
  <conditionalFormatting sqref="I19:I20 I7:I13 I16:I17">
    <cfRule type="expression" dxfId="2203" priority="967">
      <formula>$L7&gt;0.15</formula>
    </cfRule>
    <cfRule type="expression" dxfId="2202" priority="968">
      <formula>AND($L7&gt;0.08,$L7&lt;0.15)</formula>
    </cfRule>
  </conditionalFormatting>
  <conditionalFormatting sqref="E16:F16">
    <cfRule type="expression" dxfId="2201" priority="941">
      <formula>$L16&gt;0.15</formula>
    </cfRule>
    <cfRule type="expression" dxfId="2200" priority="942">
      <formula>AND($L16&gt;0.08,$L16&lt;0.15)</formula>
    </cfRule>
  </conditionalFormatting>
  <conditionalFormatting sqref="E16:F16">
    <cfRule type="expression" dxfId="2199" priority="939">
      <formula>$L16&gt;0.15</formula>
    </cfRule>
    <cfRule type="expression" dxfId="2198" priority="940">
      <formula>AND($L16&gt;0.08,$L16&lt;0.15)</formula>
    </cfRule>
  </conditionalFormatting>
  <conditionalFormatting sqref="D56:F56">
    <cfRule type="expression" dxfId="2197" priority="931">
      <formula>$L20&gt;0.15</formula>
    </cfRule>
    <cfRule type="expression" dxfId="2196" priority="932">
      <formula>AND($L20&gt;0.08,$L20&lt;0.15)</formula>
    </cfRule>
  </conditionalFormatting>
  <conditionalFormatting sqref="D56:F56">
    <cfRule type="expression" dxfId="2195" priority="929">
      <formula>$L20&gt;0.15</formula>
    </cfRule>
    <cfRule type="expression" dxfId="2194" priority="930">
      <formula>AND($L20&gt;0.08,$L20&lt;0.15)</formula>
    </cfRule>
  </conditionalFormatting>
  <conditionalFormatting sqref="G56:H56">
    <cfRule type="expression" dxfId="2193" priority="927">
      <formula>$L20&gt;0.15</formula>
    </cfRule>
    <cfRule type="expression" dxfId="2192" priority="928">
      <formula>AND($L20&gt;0.08,$L20&lt;0.15)</formula>
    </cfRule>
  </conditionalFormatting>
  <conditionalFormatting sqref="J18">
    <cfRule type="expression" dxfId="2191" priority="919">
      <formula>$L18&gt;0.15</formula>
    </cfRule>
    <cfRule type="expression" dxfId="2190" priority="920">
      <formula>AND($L18&gt;0.08,$L18&lt;0.15)</formula>
    </cfRule>
  </conditionalFormatting>
  <conditionalFormatting sqref="I18">
    <cfRule type="expression" dxfId="2189" priority="917">
      <formula>$L18&gt;0.15</formula>
    </cfRule>
    <cfRule type="expression" dxfId="2188" priority="918">
      <formula>AND($L18&gt;0.08,$L18&lt;0.15)</formula>
    </cfRule>
  </conditionalFormatting>
  <conditionalFormatting sqref="D57:F57">
    <cfRule type="expression" dxfId="2187" priority="909">
      <formula>$L21&gt;0.15</formula>
    </cfRule>
    <cfRule type="expression" dxfId="2186" priority="910">
      <formula>AND($L21&gt;0.08,$L21&lt;0.15)</formula>
    </cfRule>
  </conditionalFormatting>
  <conditionalFormatting sqref="D57:F57">
    <cfRule type="expression" dxfId="2185" priority="907">
      <formula>$L21&gt;0.15</formula>
    </cfRule>
    <cfRule type="expression" dxfId="2184" priority="908">
      <formula>AND($L21&gt;0.08,$L21&lt;0.15)</formula>
    </cfRule>
  </conditionalFormatting>
  <conditionalFormatting sqref="G57:H57">
    <cfRule type="expression" dxfId="2183" priority="905">
      <formula>$L21&gt;0.15</formula>
    </cfRule>
    <cfRule type="expression" dxfId="2182" priority="906">
      <formula>AND($L21&gt;0.08,$L21&lt;0.15)</formula>
    </cfRule>
  </conditionalFormatting>
  <conditionalFormatting sqref="I49:I53">
    <cfRule type="expression" dxfId="2181" priority="903">
      <formula>$L49&gt;0.15</formula>
    </cfRule>
    <cfRule type="expression" dxfId="2180" priority="904">
      <formula>AND($L49&gt;0.08,$L49&lt;0.15)</formula>
    </cfRule>
  </conditionalFormatting>
  <conditionalFormatting sqref="I59:I60">
    <cfRule type="expression" dxfId="2179" priority="901">
      <formula>$L59&gt;0.15</formula>
    </cfRule>
    <cfRule type="expression" dxfId="2178" priority="902">
      <formula>AND($L59&gt;0.08,$L59&lt;0.15)</formula>
    </cfRule>
  </conditionalFormatting>
  <conditionalFormatting sqref="I54:I58">
    <cfRule type="expression" dxfId="2177" priority="899">
      <formula>$L54&gt;0.15</formula>
    </cfRule>
    <cfRule type="expression" dxfId="2176" priority="900">
      <formula>AND($L54&gt;0.08,$L54&lt;0.15)</formula>
    </cfRule>
  </conditionalFormatting>
  <conditionalFormatting sqref="I16:I17">
    <cfRule type="expression" dxfId="2175" priority="755">
      <formula>$L16&gt;0.15</formula>
    </cfRule>
    <cfRule type="expression" dxfId="2174" priority="756">
      <formula>AND($L16&gt;0.08,$L16&lt;0.15)</formula>
    </cfRule>
  </conditionalFormatting>
  <conditionalFormatting sqref="J12">
    <cfRule type="expression" dxfId="2173" priority="747">
      <formula>$L12&gt;0.15</formula>
    </cfRule>
    <cfRule type="expression" dxfId="2172" priority="748">
      <formula>AND($L12&gt;0.08,$L12&lt;0.15)</formula>
    </cfRule>
  </conditionalFormatting>
  <conditionalFormatting sqref="I12">
    <cfRule type="expression" dxfId="2171" priority="745">
      <formula>$L12&gt;0.15</formula>
    </cfRule>
    <cfRule type="expression" dxfId="2170" priority="746">
      <formula>AND($L12&gt;0.08,$L12&lt;0.15)</formula>
    </cfRule>
  </conditionalFormatting>
  <conditionalFormatting sqref="E16:F16">
    <cfRule type="expression" dxfId="2169" priority="707">
      <formula>$L16&gt;0.15</formula>
    </cfRule>
    <cfRule type="expression" dxfId="2168" priority="708">
      <formula>AND($L16&gt;0.08,$L16&lt;0.15)</formula>
    </cfRule>
  </conditionalFormatting>
  <conditionalFormatting sqref="E16:F16">
    <cfRule type="expression" dxfId="2167" priority="705">
      <formula>$L16&gt;0.15</formula>
    </cfRule>
    <cfRule type="expression" dxfId="2166" priority="706">
      <formula>AND($L16&gt;0.08,$L16&lt;0.15)</formula>
    </cfRule>
  </conditionalFormatting>
  <conditionalFormatting sqref="G16:H16">
    <cfRule type="expression" dxfId="2165" priority="703">
      <formula>$L16&gt;0.15</formula>
    </cfRule>
    <cfRule type="expression" dxfId="2164" priority="704">
      <formula>AND($L16&gt;0.08,$L16&lt;0.15)</formula>
    </cfRule>
  </conditionalFormatting>
  <conditionalFormatting sqref="E23:H23">
    <cfRule type="expression" dxfId="2163" priority="665">
      <formula>$L23&gt;0.15</formula>
    </cfRule>
    <cfRule type="expression" dxfId="2162" priority="666">
      <formula>AND($L23&gt;0.08,$L23&lt;0.15)</formula>
    </cfRule>
  </conditionalFormatting>
  <conditionalFormatting sqref="E25:H25">
    <cfRule type="expression" dxfId="2161" priority="663">
      <formula>$L25&gt;0.15</formula>
    </cfRule>
    <cfRule type="expression" dxfId="2160" priority="664">
      <formula>AND($L25&gt;0.08,$L25&lt;0.15)</formula>
    </cfRule>
  </conditionalFormatting>
  <conditionalFormatting sqref="E30:F30">
    <cfRule type="expression" dxfId="2159" priority="637">
      <formula>$L30&gt;0.15</formula>
    </cfRule>
    <cfRule type="expression" dxfId="2158" priority="638">
      <formula>AND($L30&gt;0.08,$L30&lt;0.15)</formula>
    </cfRule>
  </conditionalFormatting>
  <conditionalFormatting sqref="E30:F30">
    <cfRule type="expression" dxfId="2157" priority="635">
      <formula>$L30&gt;0.15</formula>
    </cfRule>
    <cfRule type="expression" dxfId="2156" priority="636">
      <formula>AND($L30&gt;0.08,$L30&lt;0.15)</formula>
    </cfRule>
  </conditionalFormatting>
  <conditionalFormatting sqref="G30:H30">
    <cfRule type="expression" dxfId="2155" priority="633">
      <formula>$L30&gt;0.15</formula>
    </cfRule>
    <cfRule type="expression" dxfId="2154" priority="634">
      <formula>AND($L30&gt;0.08,$L30&lt;0.15)</formula>
    </cfRule>
  </conditionalFormatting>
  <conditionalFormatting sqref="G30:H30">
    <cfRule type="expression" dxfId="2153" priority="631">
      <formula>$L30&gt;0.15</formula>
    </cfRule>
    <cfRule type="expression" dxfId="2152" priority="632">
      <formula>AND($L30&gt;0.08,$L30&lt;0.15)</formula>
    </cfRule>
  </conditionalFormatting>
  <conditionalFormatting sqref="D33 F33">
    <cfRule type="expression" dxfId="2151" priority="601">
      <formula>$L33&gt;0.15</formula>
    </cfRule>
    <cfRule type="expression" dxfId="2150" priority="602">
      <formula>AND($L33&gt;0.08,$L33&lt;0.15)</formula>
    </cfRule>
  </conditionalFormatting>
  <conditionalFormatting sqref="D33 F33">
    <cfRule type="expression" dxfId="2149" priority="599">
      <formula>$L33&gt;0.15</formula>
    </cfRule>
    <cfRule type="expression" dxfId="2148" priority="600">
      <formula>AND($L33&gt;0.08,$L33&lt;0.15)</formula>
    </cfRule>
  </conditionalFormatting>
  <conditionalFormatting sqref="G33:H33">
    <cfRule type="expression" dxfId="2147" priority="597">
      <formula>$L33&gt;0.15</formula>
    </cfRule>
    <cfRule type="expression" dxfId="2146" priority="598">
      <formula>AND($L33&gt;0.08,$L33&lt;0.15)</formula>
    </cfRule>
  </conditionalFormatting>
  <conditionalFormatting sqref="D33 F33:H33">
    <cfRule type="expression" dxfId="2145" priority="595">
      <formula>$L33&gt;0.15</formula>
    </cfRule>
    <cfRule type="expression" dxfId="2144" priority="596">
      <formula>AND($L33&gt;0.08,$L33&lt;0.15)</formula>
    </cfRule>
  </conditionalFormatting>
  <conditionalFormatting sqref="D33 F33">
    <cfRule type="expression" dxfId="2143" priority="583">
      <formula>$L33&gt;0.15</formula>
    </cfRule>
    <cfRule type="expression" dxfId="2142" priority="584">
      <formula>AND($L33&gt;0.08,$L33&lt;0.15)</formula>
    </cfRule>
  </conditionalFormatting>
  <conditionalFormatting sqref="E7:F7">
    <cfRule type="expression" dxfId="2141" priority="569">
      <formula>$L7&gt;0.15</formula>
    </cfRule>
    <cfRule type="expression" dxfId="2140" priority="570">
      <formula>AND($L7&gt;0.08,$L7&lt;0.15)</formula>
    </cfRule>
  </conditionalFormatting>
  <conditionalFormatting sqref="E7:F7">
    <cfRule type="expression" dxfId="2139" priority="567">
      <formula>$L7&gt;0.15</formula>
    </cfRule>
    <cfRule type="expression" dxfId="2138" priority="568">
      <formula>AND($L7&gt;0.08,$L7&lt;0.15)</formula>
    </cfRule>
  </conditionalFormatting>
  <conditionalFormatting sqref="G7:H7">
    <cfRule type="expression" dxfId="2137" priority="565">
      <formula>$L7&gt;0.15</formula>
    </cfRule>
    <cfRule type="expression" dxfId="2136" priority="566">
      <formula>AND($L7&gt;0.08,$L7&lt;0.15)</formula>
    </cfRule>
  </conditionalFormatting>
  <conditionalFormatting sqref="E7:H7">
    <cfRule type="expression" dxfId="2135" priority="563">
      <formula>$L7&gt;0.15</formula>
    </cfRule>
    <cfRule type="expression" dxfId="2134" priority="564">
      <formula>AND($L7&gt;0.08,$L7&lt;0.15)</formula>
    </cfRule>
  </conditionalFormatting>
  <conditionalFormatting sqref="E8:F8">
    <cfRule type="expression" dxfId="2133" priority="559">
      <formula>$L8&gt;0.15</formula>
    </cfRule>
    <cfRule type="expression" dxfId="2132" priority="560">
      <formula>AND($L8&gt;0.08,$L8&lt;0.15)</formula>
    </cfRule>
  </conditionalFormatting>
  <conditionalFormatting sqref="E8:F8">
    <cfRule type="expression" dxfId="2131" priority="557">
      <formula>$L8&gt;0.15</formula>
    </cfRule>
    <cfRule type="expression" dxfId="2130" priority="558">
      <formula>AND($L8&gt;0.08,$L8&lt;0.15)</formula>
    </cfRule>
  </conditionalFormatting>
  <conditionalFormatting sqref="G8:H8">
    <cfRule type="expression" dxfId="2129" priority="555">
      <formula>$L8&gt;0.15</formula>
    </cfRule>
    <cfRule type="expression" dxfId="2128" priority="556">
      <formula>AND($L8&gt;0.08,$L8&lt;0.15)</formula>
    </cfRule>
  </conditionalFormatting>
  <conditionalFormatting sqref="E8:F8">
    <cfRule type="expression" dxfId="2127" priority="553">
      <formula>$L8&gt;0.15</formula>
    </cfRule>
    <cfRule type="expression" dxfId="2126" priority="554">
      <formula>AND($L8&gt;0.08,$L8&lt;0.15)</formula>
    </cfRule>
  </conditionalFormatting>
  <conditionalFormatting sqref="E8:F8">
    <cfRule type="expression" dxfId="2125" priority="551">
      <formula>$L8&gt;0.15</formula>
    </cfRule>
    <cfRule type="expression" dxfId="2124" priority="552">
      <formula>AND($L8&gt;0.08,$L8&lt;0.15)</formula>
    </cfRule>
  </conditionalFormatting>
  <conditionalFormatting sqref="G8:H8">
    <cfRule type="expression" dxfId="2123" priority="549">
      <formula>$L8&gt;0.15</formula>
    </cfRule>
    <cfRule type="expression" dxfId="2122" priority="550">
      <formula>AND($L8&gt;0.08,$L8&lt;0.15)</formula>
    </cfRule>
  </conditionalFormatting>
  <conditionalFormatting sqref="E10:F10">
    <cfRule type="expression" dxfId="2121" priority="541">
      <formula>$L10&gt;0.15</formula>
    </cfRule>
    <cfRule type="expression" dxfId="2120" priority="542">
      <formula>AND($L10&gt;0.08,$L10&lt;0.15)</formula>
    </cfRule>
  </conditionalFormatting>
  <conditionalFormatting sqref="E10:F10">
    <cfRule type="expression" dxfId="2119" priority="539">
      <formula>$L10&gt;0.15</formula>
    </cfRule>
    <cfRule type="expression" dxfId="2118" priority="540">
      <formula>AND($L10&gt;0.08,$L10&lt;0.15)</formula>
    </cfRule>
  </conditionalFormatting>
  <conditionalFormatting sqref="G10:H10">
    <cfRule type="expression" dxfId="2117" priority="537">
      <formula>$L10&gt;0.15</formula>
    </cfRule>
    <cfRule type="expression" dxfId="2116" priority="538">
      <formula>AND($L10&gt;0.08,$L10&lt;0.15)</formula>
    </cfRule>
  </conditionalFormatting>
  <conditionalFormatting sqref="E13:F13">
    <cfRule type="expression" dxfId="2115" priority="529">
      <formula>$L13&gt;0.15</formula>
    </cfRule>
    <cfRule type="expression" dxfId="2114" priority="530">
      <formula>AND($L13&gt;0.08,$L13&lt;0.15)</formula>
    </cfRule>
  </conditionalFormatting>
  <conditionalFormatting sqref="E13:F13">
    <cfRule type="expression" dxfId="2113" priority="527">
      <formula>$L13&gt;0.15</formula>
    </cfRule>
    <cfRule type="expression" dxfId="2112" priority="528">
      <formula>AND($L13&gt;0.08,$L13&lt;0.15)</formula>
    </cfRule>
  </conditionalFormatting>
  <conditionalFormatting sqref="G13:H13">
    <cfRule type="expression" dxfId="2111" priority="525">
      <formula>$L13&gt;0.15</formula>
    </cfRule>
    <cfRule type="expression" dxfId="2110" priority="526">
      <formula>AND($L13&gt;0.08,$L13&lt;0.15)</formula>
    </cfRule>
  </conditionalFormatting>
  <conditionalFormatting sqref="E13:F13">
    <cfRule type="expression" dxfId="2109" priority="523">
      <formula>$L13&gt;0.15</formula>
    </cfRule>
    <cfRule type="expression" dxfId="2108" priority="524">
      <formula>AND($L13&gt;0.08,$L13&lt;0.15)</formula>
    </cfRule>
  </conditionalFormatting>
  <conditionalFormatting sqref="E13:F13">
    <cfRule type="expression" dxfId="2107" priority="521">
      <formula>$L13&gt;0.15</formula>
    </cfRule>
    <cfRule type="expression" dxfId="2106" priority="522">
      <formula>AND($L13&gt;0.08,$L13&lt;0.15)</formula>
    </cfRule>
  </conditionalFormatting>
  <conditionalFormatting sqref="G13:H13">
    <cfRule type="expression" dxfId="2105" priority="519">
      <formula>$L13&gt;0.15</formula>
    </cfRule>
    <cfRule type="expression" dxfId="2104" priority="520">
      <formula>AND($L13&gt;0.08,$L13&lt;0.15)</formula>
    </cfRule>
  </conditionalFormatting>
  <conditionalFormatting sqref="E19:F19">
    <cfRule type="expression" dxfId="2103" priority="489">
      <formula>$L19&gt;0.15</formula>
    </cfRule>
    <cfRule type="expression" dxfId="2102" priority="490">
      <formula>AND($L19&gt;0.08,$L19&lt;0.15)</formula>
    </cfRule>
  </conditionalFormatting>
  <conditionalFormatting sqref="E19:F19">
    <cfRule type="expression" dxfId="2101" priority="487">
      <formula>$L19&gt;0.15</formula>
    </cfRule>
    <cfRule type="expression" dxfId="2100" priority="488">
      <formula>AND($L19&gt;0.08,$L19&lt;0.15)</formula>
    </cfRule>
  </conditionalFormatting>
  <conditionalFormatting sqref="G19:H19">
    <cfRule type="expression" dxfId="2099" priority="485">
      <formula>$L19&gt;0.15</formula>
    </cfRule>
    <cfRule type="expression" dxfId="2098" priority="486">
      <formula>AND($L19&gt;0.08,$L19&lt;0.15)</formula>
    </cfRule>
  </conditionalFormatting>
  <conditionalFormatting sqref="E20:F20">
    <cfRule type="expression" dxfId="2097" priority="483">
      <formula>$L20&gt;0.15</formula>
    </cfRule>
    <cfRule type="expression" dxfId="2096" priority="484">
      <formula>AND($L20&gt;0.08,$L20&lt;0.15)</formula>
    </cfRule>
  </conditionalFormatting>
  <conditionalFormatting sqref="E20:F20">
    <cfRule type="expression" dxfId="2095" priority="481">
      <formula>$L20&gt;0.15</formula>
    </cfRule>
    <cfRule type="expression" dxfId="2094" priority="482">
      <formula>AND($L20&gt;0.08,$L20&lt;0.15)</formula>
    </cfRule>
  </conditionalFormatting>
  <conditionalFormatting sqref="G20:H20">
    <cfRule type="expression" dxfId="2093" priority="479">
      <formula>$L20&gt;0.15</formula>
    </cfRule>
    <cfRule type="expression" dxfId="2092" priority="480">
      <formula>AND($L20&gt;0.08,$L20&lt;0.15)</formula>
    </cfRule>
  </conditionalFormatting>
  <conditionalFormatting sqref="E20:H20">
    <cfRule type="expression" dxfId="2091" priority="477">
      <formula>$L20&gt;0.15</formula>
    </cfRule>
    <cfRule type="expression" dxfId="2090" priority="478">
      <formula>AND($L20&gt;0.08,$L20&lt;0.15)</formula>
    </cfRule>
  </conditionalFormatting>
  <conditionalFormatting sqref="E22:F22">
    <cfRule type="expression" dxfId="2089" priority="473">
      <formula>$L22&gt;0.15</formula>
    </cfRule>
    <cfRule type="expression" dxfId="2088" priority="474">
      <formula>AND($L22&gt;0.08,$L22&lt;0.15)</formula>
    </cfRule>
  </conditionalFormatting>
  <conditionalFormatting sqref="E22:F22">
    <cfRule type="expression" dxfId="2087" priority="471">
      <formula>$L22&gt;0.15</formula>
    </cfRule>
    <cfRule type="expression" dxfId="2086" priority="472">
      <formula>AND($L22&gt;0.08,$L22&lt;0.15)</formula>
    </cfRule>
  </conditionalFormatting>
  <conditionalFormatting sqref="G22:H22">
    <cfRule type="expression" dxfId="2085" priority="469">
      <formula>$L22&gt;0.15</formula>
    </cfRule>
    <cfRule type="expression" dxfId="2084" priority="470">
      <formula>AND($L22&gt;0.08,$L22&lt;0.15)</formula>
    </cfRule>
  </conditionalFormatting>
  <conditionalFormatting sqref="E22:H22">
    <cfRule type="expression" dxfId="2083" priority="467">
      <formula>$L22&gt;0.15</formula>
    </cfRule>
    <cfRule type="expression" dxfId="2082" priority="468">
      <formula>AND($L22&gt;0.08,$L22&lt;0.15)</formula>
    </cfRule>
  </conditionalFormatting>
  <conditionalFormatting sqref="E29:H29">
    <cfRule type="expression" dxfId="2081" priority="451">
      <formula>$L29&gt;0.15</formula>
    </cfRule>
    <cfRule type="expression" dxfId="2080" priority="452">
      <formula>AND($L29&gt;0.08,$L29&lt;0.15)</formula>
    </cfRule>
  </conditionalFormatting>
  <conditionalFormatting sqref="G31:H31">
    <cfRule type="expression" dxfId="2079" priority="443">
      <formula>$L31&gt;0.15</formula>
    </cfRule>
    <cfRule type="expression" dxfId="2078" priority="444">
      <formula>AND($L31&gt;0.08,$L31&lt;0.15)</formula>
    </cfRule>
  </conditionalFormatting>
  <conditionalFormatting sqref="E31:F31">
    <cfRule type="expression" dxfId="2077" priority="447">
      <formula>$L31&gt;0.15</formula>
    </cfRule>
    <cfRule type="expression" dxfId="2076" priority="448">
      <formula>AND($L31&gt;0.08,$L31&lt;0.15)</formula>
    </cfRule>
  </conditionalFormatting>
  <conditionalFormatting sqref="E31:F31">
    <cfRule type="expression" dxfId="2075" priority="445">
      <formula>$L31&gt;0.15</formula>
    </cfRule>
    <cfRule type="expression" dxfId="2074" priority="446">
      <formula>AND($L31&gt;0.08,$L31&lt;0.15)</formula>
    </cfRule>
  </conditionalFormatting>
  <conditionalFormatting sqref="E31:F31">
    <cfRule type="expression" dxfId="2073" priority="441">
      <formula>$L31&gt;0.15</formula>
    </cfRule>
    <cfRule type="expression" dxfId="2072" priority="442">
      <formula>AND($L31&gt;0.08,$L31&lt;0.15)</formula>
    </cfRule>
  </conditionalFormatting>
  <conditionalFormatting sqref="E31:F31">
    <cfRule type="expression" dxfId="2071" priority="439">
      <formula>$L31&gt;0.15</formula>
    </cfRule>
    <cfRule type="expression" dxfId="2070" priority="440">
      <formula>AND($L31&gt;0.08,$L31&lt;0.15)</formula>
    </cfRule>
  </conditionalFormatting>
  <conditionalFormatting sqref="G31:H31">
    <cfRule type="expression" dxfId="2069" priority="437">
      <formula>$L31&gt;0.15</formula>
    </cfRule>
    <cfRule type="expression" dxfId="2068" priority="438">
      <formula>AND($L31&gt;0.08,$L31&lt;0.15)</formula>
    </cfRule>
  </conditionalFormatting>
  <conditionalFormatting sqref="G32:H32">
    <cfRule type="expression" dxfId="2067" priority="431">
      <formula>$L32&gt;0.15</formula>
    </cfRule>
    <cfRule type="expression" dxfId="2066" priority="432">
      <formula>AND($L32&gt;0.08,$L32&lt;0.15)</formula>
    </cfRule>
  </conditionalFormatting>
  <conditionalFormatting sqref="D32:F32">
    <cfRule type="expression" dxfId="2065" priority="435">
      <formula>$L32&gt;0.15</formula>
    </cfRule>
    <cfRule type="expression" dxfId="2064" priority="436">
      <formula>AND($L32&gt;0.08,$L32&lt;0.15)</formula>
    </cfRule>
  </conditionalFormatting>
  <conditionalFormatting sqref="D32:F32">
    <cfRule type="expression" dxfId="2063" priority="433">
      <formula>$L32&gt;0.15</formula>
    </cfRule>
    <cfRule type="expression" dxfId="2062" priority="434">
      <formula>AND($L32&gt;0.08,$L32&lt;0.15)</formula>
    </cfRule>
  </conditionalFormatting>
  <conditionalFormatting sqref="D32:F32">
    <cfRule type="expression" dxfId="2061" priority="429">
      <formula>$L32&gt;0.15</formula>
    </cfRule>
    <cfRule type="expression" dxfId="2060" priority="430">
      <formula>AND($L32&gt;0.08,$L32&lt;0.15)</formula>
    </cfRule>
  </conditionalFormatting>
  <conditionalFormatting sqref="D32:F32">
    <cfRule type="expression" dxfId="2059" priority="427">
      <formula>$L32&gt;0.15</formula>
    </cfRule>
    <cfRule type="expression" dxfId="2058" priority="428">
      <formula>AND($L32&gt;0.08,$L32&lt;0.15)</formula>
    </cfRule>
  </conditionalFormatting>
  <conditionalFormatting sqref="G32:H32">
    <cfRule type="expression" dxfId="2057" priority="425">
      <formula>$L32&gt;0.15</formula>
    </cfRule>
    <cfRule type="expression" dxfId="2056" priority="426">
      <formula>AND($L32&gt;0.08,$L32&lt;0.15)</formula>
    </cfRule>
  </conditionalFormatting>
  <conditionalFormatting sqref="E33">
    <cfRule type="expression" dxfId="2055" priority="423">
      <formula>$L33&gt;0.15</formula>
    </cfRule>
    <cfRule type="expression" dxfId="2054" priority="424">
      <formula>AND($L33&gt;0.08,$L33&lt;0.15)</formula>
    </cfRule>
  </conditionalFormatting>
  <conditionalFormatting sqref="E33">
    <cfRule type="expression" dxfId="2053" priority="421">
      <formula>$L33&gt;0.15</formula>
    </cfRule>
    <cfRule type="expression" dxfId="2052" priority="422">
      <formula>AND($L33&gt;0.08,$L33&lt;0.15)</formula>
    </cfRule>
  </conditionalFormatting>
  <conditionalFormatting sqref="E33">
    <cfRule type="expression" dxfId="2051" priority="419">
      <formula>$L33&gt;0.15</formula>
    </cfRule>
    <cfRule type="expression" dxfId="2050" priority="420">
      <formula>AND($L33&gt;0.08,$L33&lt;0.15)</formula>
    </cfRule>
  </conditionalFormatting>
  <conditionalFormatting sqref="E33">
    <cfRule type="expression" dxfId="2049" priority="417">
      <formula>$L33&gt;0.15</formula>
    </cfRule>
    <cfRule type="expression" dxfId="2048" priority="418">
      <formula>AND($L33&gt;0.08,$L33&lt;0.15)</formula>
    </cfRule>
  </conditionalFormatting>
  <conditionalFormatting sqref="D34 F34">
    <cfRule type="expression" dxfId="2047" priority="415">
      <formula>$L34&gt;0.15</formula>
    </cfRule>
    <cfRule type="expression" dxfId="2046" priority="416">
      <formula>AND($L34&gt;0.08,$L34&lt;0.15)</formula>
    </cfRule>
  </conditionalFormatting>
  <conditionalFormatting sqref="D34 F34">
    <cfRule type="expression" dxfId="2045" priority="413">
      <formula>$L34&gt;0.15</formula>
    </cfRule>
    <cfRule type="expression" dxfId="2044" priority="414">
      <formula>AND($L34&gt;0.08,$L34&lt;0.15)</formula>
    </cfRule>
  </conditionalFormatting>
  <conditionalFormatting sqref="G34:H34">
    <cfRule type="expression" dxfId="2043" priority="411">
      <formula>$L34&gt;0.15</formula>
    </cfRule>
    <cfRule type="expression" dxfId="2042" priority="412">
      <formula>AND($L34&gt;0.08,$L34&lt;0.15)</formula>
    </cfRule>
  </conditionalFormatting>
  <conditionalFormatting sqref="D34 F34:H34">
    <cfRule type="expression" dxfId="2041" priority="409">
      <formula>$L34&gt;0.15</formula>
    </cfRule>
    <cfRule type="expression" dxfId="2040" priority="410">
      <formula>AND($L34&gt;0.08,$L34&lt;0.15)</formula>
    </cfRule>
  </conditionalFormatting>
  <conditionalFormatting sqref="D34 F34">
    <cfRule type="expression" dxfId="2039" priority="407">
      <formula>$L34&gt;0.15</formula>
    </cfRule>
    <cfRule type="expression" dxfId="2038" priority="408">
      <formula>AND($L34&gt;0.08,$L34&lt;0.15)</formula>
    </cfRule>
  </conditionalFormatting>
  <conditionalFormatting sqref="E34">
    <cfRule type="expression" dxfId="2037" priority="405">
      <formula>$L34&gt;0.15</formula>
    </cfRule>
    <cfRule type="expression" dxfId="2036" priority="406">
      <formula>AND($L34&gt;0.08,$L34&lt;0.15)</formula>
    </cfRule>
  </conditionalFormatting>
  <conditionalFormatting sqref="E34">
    <cfRule type="expression" dxfId="2035" priority="403">
      <formula>$L34&gt;0.15</formula>
    </cfRule>
    <cfRule type="expression" dxfId="2034" priority="404">
      <formula>AND($L34&gt;0.08,$L34&lt;0.15)</formula>
    </cfRule>
  </conditionalFormatting>
  <conditionalFormatting sqref="E34">
    <cfRule type="expression" dxfId="2033" priority="401">
      <formula>$L34&gt;0.15</formula>
    </cfRule>
    <cfRule type="expression" dxfId="2032" priority="402">
      <formula>AND($L34&gt;0.08,$L34&lt;0.15)</formula>
    </cfRule>
  </conditionalFormatting>
  <conditionalFormatting sqref="E34">
    <cfRule type="expression" dxfId="2031" priority="399">
      <formula>$L34&gt;0.15</formula>
    </cfRule>
    <cfRule type="expression" dxfId="2030" priority="400">
      <formula>AND($L34&gt;0.08,$L34&lt;0.15)</formula>
    </cfRule>
  </conditionalFormatting>
  <conditionalFormatting sqref="D35 F35">
    <cfRule type="expression" dxfId="2029" priority="397">
      <formula>$L35&gt;0.15</formula>
    </cfRule>
    <cfRule type="expression" dxfId="2028" priority="398">
      <formula>AND($L35&gt;0.08,$L35&lt;0.15)</formula>
    </cfRule>
  </conditionalFormatting>
  <conditionalFormatting sqref="D35 F35">
    <cfRule type="expression" dxfId="2027" priority="395">
      <formula>$L35&gt;0.15</formula>
    </cfRule>
    <cfRule type="expression" dxfId="2026" priority="396">
      <formula>AND($L35&gt;0.08,$L35&lt;0.15)</formula>
    </cfRule>
  </conditionalFormatting>
  <conditionalFormatting sqref="G35:H35">
    <cfRule type="expression" dxfId="2025" priority="393">
      <formula>$L35&gt;0.15</formula>
    </cfRule>
    <cfRule type="expression" dxfId="2024" priority="394">
      <formula>AND($L35&gt;0.08,$L35&lt;0.15)</formula>
    </cfRule>
  </conditionalFormatting>
  <conditionalFormatting sqref="D35 F35:H35">
    <cfRule type="expression" dxfId="2023" priority="391">
      <formula>$L35&gt;0.15</formula>
    </cfRule>
    <cfRule type="expression" dxfId="2022" priority="392">
      <formula>AND($L35&gt;0.08,$L35&lt;0.15)</formula>
    </cfRule>
  </conditionalFormatting>
  <conditionalFormatting sqref="D35 F35">
    <cfRule type="expression" dxfId="2021" priority="389">
      <formula>$L35&gt;0.15</formula>
    </cfRule>
    <cfRule type="expression" dxfId="2020" priority="390">
      <formula>AND($L35&gt;0.08,$L35&lt;0.15)</formula>
    </cfRule>
  </conditionalFormatting>
  <conditionalFormatting sqref="E35">
    <cfRule type="expression" dxfId="2019" priority="387">
      <formula>$L35&gt;0.15</formula>
    </cfRule>
    <cfRule type="expression" dxfId="2018" priority="388">
      <formula>AND($L35&gt;0.08,$L35&lt;0.15)</formula>
    </cfRule>
  </conditionalFormatting>
  <conditionalFormatting sqref="E35">
    <cfRule type="expression" dxfId="2017" priority="385">
      <formula>$L35&gt;0.15</formula>
    </cfRule>
    <cfRule type="expression" dxfId="2016" priority="386">
      <formula>AND($L35&gt;0.08,$L35&lt;0.15)</formula>
    </cfRule>
  </conditionalFormatting>
  <conditionalFormatting sqref="E35">
    <cfRule type="expression" dxfId="2015" priority="383">
      <formula>$L35&gt;0.15</formula>
    </cfRule>
    <cfRule type="expression" dxfId="2014" priority="384">
      <formula>AND($L35&gt;0.08,$L35&lt;0.15)</formula>
    </cfRule>
  </conditionalFormatting>
  <conditionalFormatting sqref="E35">
    <cfRule type="expression" dxfId="2013" priority="381">
      <formula>$L35&gt;0.15</formula>
    </cfRule>
    <cfRule type="expression" dxfId="2012" priority="382">
      <formula>AND($L35&gt;0.08,$L35&lt;0.15)</formula>
    </cfRule>
  </conditionalFormatting>
  <conditionalFormatting sqref="D36 F36">
    <cfRule type="expression" dxfId="2011" priority="379">
      <formula>$L36&gt;0.15</formula>
    </cfRule>
    <cfRule type="expression" dxfId="2010" priority="380">
      <formula>AND($L36&gt;0.08,$L36&lt;0.15)</formula>
    </cfRule>
  </conditionalFormatting>
  <conditionalFormatting sqref="D36 F36">
    <cfRule type="expression" dxfId="2009" priority="377">
      <formula>$L36&gt;0.15</formula>
    </cfRule>
    <cfRule type="expression" dxfId="2008" priority="378">
      <formula>AND($L36&gt;0.08,$L36&lt;0.15)</formula>
    </cfRule>
  </conditionalFormatting>
  <conditionalFormatting sqref="G36:H36">
    <cfRule type="expression" dxfId="2007" priority="375">
      <formula>$L36&gt;0.15</formula>
    </cfRule>
    <cfRule type="expression" dxfId="2006" priority="376">
      <formula>AND($L36&gt;0.08,$L36&lt;0.15)</formula>
    </cfRule>
  </conditionalFormatting>
  <conditionalFormatting sqref="D36 F36:H36">
    <cfRule type="expression" dxfId="2005" priority="373">
      <formula>$L36&gt;0.15</formula>
    </cfRule>
    <cfRule type="expression" dxfId="2004" priority="374">
      <formula>AND($L36&gt;0.08,$L36&lt;0.15)</formula>
    </cfRule>
  </conditionalFormatting>
  <conditionalFormatting sqref="D36 F36">
    <cfRule type="expression" dxfId="2003" priority="371">
      <formula>$L36&gt;0.15</formula>
    </cfRule>
    <cfRule type="expression" dxfId="2002" priority="372">
      <formula>AND($L36&gt;0.08,$L36&lt;0.15)</formula>
    </cfRule>
  </conditionalFormatting>
  <conditionalFormatting sqref="E36">
    <cfRule type="expression" dxfId="2001" priority="369">
      <formula>$L36&gt;0.15</formula>
    </cfRule>
    <cfRule type="expression" dxfId="2000" priority="370">
      <formula>AND($L36&gt;0.08,$L36&lt;0.15)</formula>
    </cfRule>
  </conditionalFormatting>
  <conditionalFormatting sqref="E36">
    <cfRule type="expression" dxfId="1999" priority="367">
      <formula>$L36&gt;0.15</formula>
    </cfRule>
    <cfRule type="expression" dxfId="1998" priority="368">
      <formula>AND($L36&gt;0.08,$L36&lt;0.15)</formula>
    </cfRule>
  </conditionalFormatting>
  <conditionalFormatting sqref="E36">
    <cfRule type="expression" dxfId="1997" priority="365">
      <formula>$L36&gt;0.15</formula>
    </cfRule>
    <cfRule type="expression" dxfId="1996" priority="366">
      <formula>AND($L36&gt;0.08,$L36&lt;0.15)</formula>
    </cfRule>
  </conditionalFormatting>
  <conditionalFormatting sqref="E36">
    <cfRule type="expression" dxfId="1995" priority="363">
      <formula>$L36&gt;0.15</formula>
    </cfRule>
    <cfRule type="expression" dxfId="1994" priority="364">
      <formula>AND($L36&gt;0.08,$L36&lt;0.15)</formula>
    </cfRule>
  </conditionalFormatting>
  <conditionalFormatting sqref="D37 F37">
    <cfRule type="expression" dxfId="1993" priority="361">
      <formula>$L37&gt;0.15</formula>
    </cfRule>
    <cfRule type="expression" dxfId="1992" priority="362">
      <formula>AND($L37&gt;0.08,$L37&lt;0.15)</formula>
    </cfRule>
  </conditionalFormatting>
  <conditionalFormatting sqref="D37 F37">
    <cfRule type="expression" dxfId="1991" priority="359">
      <formula>$L37&gt;0.15</formula>
    </cfRule>
    <cfRule type="expression" dxfId="1990" priority="360">
      <formula>AND($L37&gt;0.08,$L37&lt;0.15)</formula>
    </cfRule>
  </conditionalFormatting>
  <conditionalFormatting sqref="G37:H37">
    <cfRule type="expression" dxfId="1989" priority="357">
      <formula>$L37&gt;0.15</formula>
    </cfRule>
    <cfRule type="expression" dxfId="1988" priority="358">
      <formula>AND($L37&gt;0.08,$L37&lt;0.15)</formula>
    </cfRule>
  </conditionalFormatting>
  <conditionalFormatting sqref="D37 F37:H37">
    <cfRule type="expression" dxfId="1987" priority="355">
      <formula>$L37&gt;0.15</formula>
    </cfRule>
    <cfRule type="expression" dxfId="1986" priority="356">
      <formula>AND($L37&gt;0.08,$L37&lt;0.15)</formula>
    </cfRule>
  </conditionalFormatting>
  <conditionalFormatting sqref="D37 F37">
    <cfRule type="expression" dxfId="1985" priority="353">
      <formula>$L37&gt;0.15</formula>
    </cfRule>
    <cfRule type="expression" dxfId="1984" priority="354">
      <formula>AND($L37&gt;0.08,$L37&lt;0.15)</formula>
    </cfRule>
  </conditionalFormatting>
  <conditionalFormatting sqref="E37">
    <cfRule type="expression" dxfId="1983" priority="351">
      <formula>$L37&gt;0.15</formula>
    </cfRule>
    <cfRule type="expression" dxfId="1982" priority="352">
      <formula>AND($L37&gt;0.08,$L37&lt;0.15)</formula>
    </cfRule>
  </conditionalFormatting>
  <conditionalFormatting sqref="E37">
    <cfRule type="expression" dxfId="1981" priority="349">
      <formula>$L37&gt;0.15</formula>
    </cfRule>
    <cfRule type="expression" dxfId="1980" priority="350">
      <formula>AND($L37&gt;0.08,$L37&lt;0.15)</formula>
    </cfRule>
  </conditionalFormatting>
  <conditionalFormatting sqref="E37">
    <cfRule type="expression" dxfId="1979" priority="347">
      <formula>$L37&gt;0.15</formula>
    </cfRule>
    <cfRule type="expression" dxfId="1978" priority="348">
      <formula>AND($L37&gt;0.08,$L37&lt;0.15)</formula>
    </cfRule>
  </conditionalFormatting>
  <conditionalFormatting sqref="E37">
    <cfRule type="expression" dxfId="1977" priority="345">
      <formula>$L37&gt;0.15</formula>
    </cfRule>
    <cfRule type="expression" dxfId="1976" priority="346">
      <formula>AND($L37&gt;0.08,$L37&lt;0.15)</formula>
    </cfRule>
  </conditionalFormatting>
  <conditionalFormatting sqref="D16 D19:D20 D22">
    <cfRule type="expression" dxfId="1975" priority="339">
      <formula>$L16&gt;0.15</formula>
    </cfRule>
    <cfRule type="expression" dxfId="1974" priority="340">
      <formula>AND($L16&gt;0.08,$L16&lt;0.15)</formula>
    </cfRule>
  </conditionalFormatting>
  <conditionalFormatting sqref="D25 D29:D31">
    <cfRule type="expression" dxfId="1973" priority="335">
      <formula>$L25&gt;0.15</formula>
    </cfRule>
    <cfRule type="expression" dxfId="1972" priority="336">
      <formula>AND($L25&gt;0.08,$L25&lt;0.15)</formula>
    </cfRule>
  </conditionalFormatting>
  <conditionalFormatting sqref="D23">
    <cfRule type="expression" dxfId="1971" priority="333">
      <formula>$L22&gt;0.15</formula>
    </cfRule>
    <cfRule type="expression" dxfId="1970" priority="334">
      <formula>AND($L22&gt;0.08,$L22&lt;0.15)</formula>
    </cfRule>
  </conditionalFormatting>
  <conditionalFormatting sqref="D31">
    <cfRule type="expression" dxfId="1969" priority="331">
      <formula>$L30&gt;0.15</formula>
    </cfRule>
    <cfRule type="expression" dxfId="1968" priority="332">
      <formula>AND($L30&gt;0.08,$L30&lt;0.15)</formula>
    </cfRule>
  </conditionalFormatting>
  <conditionalFormatting sqref="I17:I18">
    <cfRule type="expression" dxfId="1967" priority="329">
      <formula>$L17&gt;0.15</formula>
    </cfRule>
    <cfRule type="expression" dxfId="1966" priority="330">
      <formula>AND($L17&gt;0.08,$L17&lt;0.15)</formula>
    </cfRule>
  </conditionalFormatting>
  <conditionalFormatting sqref="I11:I13">
    <cfRule type="expression" dxfId="1965" priority="325">
      <formula>$L11&gt;0.15</formula>
    </cfRule>
    <cfRule type="expression" dxfId="1964" priority="326">
      <formula>AND($L11&gt;0.08,$L11&lt;0.15)</formula>
    </cfRule>
  </conditionalFormatting>
  <conditionalFormatting sqref="I8">
    <cfRule type="expression" dxfId="1963" priority="323">
      <formula>$L8&gt;0.15</formula>
    </cfRule>
    <cfRule type="expression" dxfId="1962" priority="324">
      <formula>AND($L8&gt;0.08,$L8&lt;0.15)</formula>
    </cfRule>
  </conditionalFormatting>
  <conditionalFormatting sqref="D7">
    <cfRule type="expression" dxfId="1961" priority="321">
      <formula>$L7&gt;0.15</formula>
    </cfRule>
    <cfRule type="expression" dxfId="1960" priority="322">
      <formula>AND($L7&gt;0.08,$L7&lt;0.15)</formula>
    </cfRule>
  </conditionalFormatting>
  <conditionalFormatting sqref="D10 D13">
    <cfRule type="expression" dxfId="1959" priority="319">
      <formula>$L10&gt;0.15</formula>
    </cfRule>
    <cfRule type="expression" dxfId="1958" priority="320">
      <formula>AND($L10&gt;0.08,$L10&lt;0.15)</formula>
    </cfRule>
  </conditionalFormatting>
  <conditionalFormatting sqref="D8">
    <cfRule type="expression" dxfId="1957" priority="317">
      <formula>$L7&gt;0.15</formula>
    </cfRule>
    <cfRule type="expression" dxfId="1956" priority="318">
      <formula>AND($L7&gt;0.08,$L7&lt;0.15)</formula>
    </cfRule>
  </conditionalFormatting>
  <conditionalFormatting sqref="B50:C62">
    <cfRule type="expression" dxfId="1955" priority="315">
      <formula>$L50&gt;0.15</formula>
    </cfRule>
    <cfRule type="expression" dxfId="1954" priority="316">
      <formula>AND($L50&gt;0.08,$L50&lt;0.15)</formula>
    </cfRule>
  </conditionalFormatting>
  <conditionalFormatting sqref="B63:C63">
    <cfRule type="expression" dxfId="1953" priority="313">
      <formula>$L63&gt;0.15</formula>
    </cfRule>
    <cfRule type="expression" dxfId="1952" priority="314">
      <formula>AND($L63&gt;0.08,$L63&lt;0.15)</formula>
    </cfRule>
  </conditionalFormatting>
  <conditionalFormatting sqref="E9:F9">
    <cfRule type="expression" dxfId="1951" priority="305">
      <formula>$L9&gt;0.15</formula>
    </cfRule>
    <cfRule type="expression" dxfId="1950" priority="306">
      <formula>AND($L9&gt;0.08,$L9&lt;0.15)</formula>
    </cfRule>
  </conditionalFormatting>
  <conditionalFormatting sqref="E9:F9">
    <cfRule type="expression" dxfId="1949" priority="303">
      <formula>$L9&gt;0.15</formula>
    </cfRule>
    <cfRule type="expression" dxfId="1948" priority="304">
      <formula>AND($L9&gt;0.08,$L9&lt;0.15)</formula>
    </cfRule>
  </conditionalFormatting>
  <conditionalFormatting sqref="G9:H9">
    <cfRule type="expression" dxfId="1947" priority="301">
      <formula>$L9&gt;0.15</formula>
    </cfRule>
    <cfRule type="expression" dxfId="1946" priority="302">
      <formula>AND($L9&gt;0.08,$L9&lt;0.15)</formula>
    </cfRule>
  </conditionalFormatting>
  <conditionalFormatting sqref="G9:H9">
    <cfRule type="expression" dxfId="1945" priority="307">
      <formula>$L9&gt;0.15</formula>
    </cfRule>
    <cfRule type="expression" dxfId="1944" priority="308">
      <formula>AND($L9&gt;0.08,$L9&lt;0.15)</formula>
    </cfRule>
  </conditionalFormatting>
  <conditionalFormatting sqref="E9:F9">
    <cfRule type="expression" dxfId="1943" priority="311">
      <formula>$L9&gt;0.15</formula>
    </cfRule>
    <cfRule type="expression" dxfId="1942" priority="312">
      <formula>AND($L9&gt;0.08,$L9&lt;0.15)</formula>
    </cfRule>
  </conditionalFormatting>
  <conditionalFormatting sqref="E9:F9">
    <cfRule type="expression" dxfId="1941" priority="309">
      <formula>$L9&gt;0.15</formula>
    </cfRule>
    <cfRule type="expression" dxfId="1940" priority="310">
      <formula>AND($L9&gt;0.08,$L9&lt;0.15)</formula>
    </cfRule>
  </conditionalFormatting>
  <conditionalFormatting sqref="D9">
    <cfRule type="expression" dxfId="1939" priority="299">
      <formula>$L9&gt;0.15</formula>
    </cfRule>
    <cfRule type="expression" dxfId="1938" priority="300">
      <formula>AND($L9&gt;0.08,$L9&lt;0.15)</formula>
    </cfRule>
  </conditionalFormatting>
  <conditionalFormatting sqref="D9">
    <cfRule type="expression" dxfId="1937" priority="297">
      <formula>$L9&gt;0.15</formula>
    </cfRule>
    <cfRule type="expression" dxfId="1936" priority="298">
      <formula>AND($L9&gt;0.08,$L9&lt;0.15)</formula>
    </cfRule>
  </conditionalFormatting>
  <conditionalFormatting sqref="M7:P13 M20:P46 R7:R13 T7:X13 Z7:Z13 T20:X46 W19:X19 R20:R46 M19:O19 Z16:Z46 T16:X18 R16:R18 M16:P18">
    <cfRule type="expression" dxfId="1935" priority="275">
      <formula>$L7&gt;0.15</formula>
    </cfRule>
    <cfRule type="expression" dxfId="1934" priority="276">
      <formula>AND($L7&gt;0.08,$L7&lt;0.15)</formula>
    </cfRule>
  </conditionalFormatting>
  <conditionalFormatting sqref="M49:Z63">
    <cfRule type="expression" dxfId="1933" priority="273">
      <formula>$L49&gt;0.15</formula>
    </cfRule>
    <cfRule type="expression" dxfId="1932" priority="274">
      <formula>AND($L49&gt;0.08,$L49&lt;0.15)</formula>
    </cfRule>
  </conditionalFormatting>
  <conditionalFormatting sqref="M7:P13 R7:R13 T7:X13 Z7:Z13">
    <cfRule type="expression" dxfId="1931" priority="271">
      <formula>$L7&gt;0.15</formula>
    </cfRule>
    <cfRule type="expression" dxfId="1930" priority="272">
      <formula>AND($L7&gt;0.08,$L7&lt;0.15)</formula>
    </cfRule>
  </conditionalFormatting>
  <conditionalFormatting sqref="Q7:Q13 Q20:Q46 Q16:Q18">
    <cfRule type="expression" dxfId="1929" priority="269">
      <formula>$L7&gt;0.15</formula>
    </cfRule>
    <cfRule type="expression" dxfId="1928" priority="270">
      <formula>AND($L7&gt;0.08,$L7&lt;0.15)</formula>
    </cfRule>
  </conditionalFormatting>
  <conditionalFormatting sqref="Q7:Q13">
    <cfRule type="expression" dxfId="1927" priority="267">
      <formula>$L7&gt;0.15</formula>
    </cfRule>
    <cfRule type="expression" dxfId="1926" priority="268">
      <formula>AND($L7&gt;0.08,$L7&lt;0.15)</formula>
    </cfRule>
  </conditionalFormatting>
  <conditionalFormatting sqref="S7:S13 S20:S46 S16:S18">
    <cfRule type="expression" dxfId="1925" priority="265">
      <formula>$L7&gt;0.15</formula>
    </cfRule>
    <cfRule type="expression" dxfId="1924" priority="266">
      <formula>AND($L7&gt;0.08,$L7&lt;0.15)</formula>
    </cfRule>
  </conditionalFormatting>
  <conditionalFormatting sqref="S7:S13">
    <cfRule type="expression" dxfId="1923" priority="263">
      <formula>$L7&gt;0.15</formula>
    </cfRule>
    <cfRule type="expression" dxfId="1922" priority="264">
      <formula>AND($L7&gt;0.08,$L7&lt;0.15)</formula>
    </cfRule>
  </conditionalFormatting>
  <conditionalFormatting sqref="Y7:Y13 Y16:Y46">
    <cfRule type="expression" dxfId="1921" priority="261">
      <formula>$L7&gt;0.15</formula>
    </cfRule>
    <cfRule type="expression" dxfId="1920" priority="262">
      <formula>AND($L7&gt;0.08,$L7&lt;0.15)</formula>
    </cfRule>
  </conditionalFormatting>
  <conditionalFormatting sqref="Y7:Y13">
    <cfRule type="expression" dxfId="1919" priority="259">
      <formula>$L7&gt;0.15</formula>
    </cfRule>
    <cfRule type="expression" dxfId="1918" priority="260">
      <formula>AND($L7&gt;0.08,$L7&lt;0.15)</formula>
    </cfRule>
  </conditionalFormatting>
  <conditionalFormatting sqref="P19 R19 T19:V19">
    <cfRule type="expression" dxfId="1917" priority="257">
      <formula>$L19&gt;0.15</formula>
    </cfRule>
    <cfRule type="expression" dxfId="1916" priority="258">
      <formula>AND($L19&gt;0.08,$L19&lt;0.15)</formula>
    </cfRule>
  </conditionalFormatting>
  <conditionalFormatting sqref="Q19">
    <cfRule type="expression" dxfId="1915" priority="255">
      <formula>$L19&gt;0.15</formula>
    </cfRule>
    <cfRule type="expression" dxfId="1914" priority="256">
      <formula>AND($L19&gt;0.08,$L19&lt;0.15)</formula>
    </cfRule>
  </conditionalFormatting>
  <conditionalFormatting sqref="S19">
    <cfRule type="expression" dxfId="1913" priority="253">
      <formula>$L19&gt;0.15</formula>
    </cfRule>
    <cfRule type="expression" dxfId="1912" priority="254">
      <formula>AND($L19&gt;0.08,$L19&lt;0.15)</formula>
    </cfRule>
  </conditionalFormatting>
  <conditionalFormatting sqref="AF9:AF12 AE7:AF8 AF16:AF46 AE34:AE46 AE9:AE13 AE16:AE19">
    <cfRule type="expression" dxfId="1911" priority="251">
      <formula>$L7&gt;0.15</formula>
    </cfRule>
    <cfRule type="expression" dxfId="1910" priority="252">
      <formula>AND($L7&gt;0.08,$L7&lt;0.15)</formula>
    </cfRule>
  </conditionalFormatting>
  <conditionalFormatting sqref="AA57:AF63 AA49:AC56 AF49:AF56">
    <cfRule type="expression" dxfId="1909" priority="249">
      <formula>$L49&gt;0.15</formula>
    </cfRule>
    <cfRule type="expression" dxfId="1908" priority="250">
      <formula>AND($L49&gt;0.08,$L49&lt;0.15)</formula>
    </cfRule>
  </conditionalFormatting>
  <conditionalFormatting sqref="AE7:AF10 AF11:AF15 AE11:AE13 AE16:AE19">
    <cfRule type="expression" dxfId="1907" priority="247">
      <formula>$L7&gt;0.15</formula>
    </cfRule>
    <cfRule type="expression" dxfId="1906" priority="248">
      <formula>AND($L7&gt;0.08,$L7&lt;0.15)</formula>
    </cfRule>
  </conditionalFormatting>
  <conditionalFormatting sqref="AA7:AA8">
    <cfRule type="expression" dxfId="1905" priority="245">
      <formula>$L7&gt;0.15</formula>
    </cfRule>
    <cfRule type="expression" dxfId="1904" priority="246">
      <formula>AND($L7&gt;0.08,$L7&lt;0.15)</formula>
    </cfRule>
  </conditionalFormatting>
  <conditionalFormatting sqref="AA7:AA8">
    <cfRule type="expression" dxfId="1903" priority="243">
      <formula>$L7&gt;0.15</formula>
    </cfRule>
    <cfRule type="expression" dxfId="1902" priority="244">
      <formula>AND($L7&gt;0.08,$L7&lt;0.15)</formula>
    </cfRule>
  </conditionalFormatting>
  <conditionalFormatting sqref="AA7:AA13 AA16:AA25">
    <cfRule type="expression" dxfId="1901" priority="241">
      <formula>$L7&gt;0.15</formula>
    </cfRule>
    <cfRule type="expression" dxfId="1900" priority="242">
      <formula>AND($L7&gt;0.08,$L7&lt;0.15)</formula>
    </cfRule>
  </conditionalFormatting>
  <conditionalFormatting sqref="AA9:AA12">
    <cfRule type="expression" dxfId="1899" priority="239">
      <formula>$L9&gt;0.15</formula>
    </cfRule>
    <cfRule type="expression" dxfId="1898" priority="240">
      <formula>AND($L9&gt;0.08,$L9&lt;0.15)</formula>
    </cfRule>
  </conditionalFormatting>
  <conditionalFormatting sqref="AA26:AA27">
    <cfRule type="expression" dxfId="1897" priority="237">
      <formula>$L26&gt;0.15</formula>
    </cfRule>
    <cfRule type="expression" dxfId="1896" priority="238">
      <formula>AND($L26&gt;0.08,$L26&lt;0.15)</formula>
    </cfRule>
  </conditionalFormatting>
  <conditionalFormatting sqref="AA26:AA27">
    <cfRule type="expression" dxfId="1895" priority="235">
      <formula>$L26&gt;0.15</formula>
    </cfRule>
    <cfRule type="expression" dxfId="1894" priority="236">
      <formula>AND($L26&gt;0.08,$L26&lt;0.15)</formula>
    </cfRule>
  </conditionalFormatting>
  <conditionalFormatting sqref="AA28:AA29">
    <cfRule type="expression" dxfId="1893" priority="233">
      <formula>$L28&gt;0.15</formula>
    </cfRule>
    <cfRule type="expression" dxfId="1892" priority="234">
      <formula>AND($L28&gt;0.08,$L28&lt;0.15)</formula>
    </cfRule>
  </conditionalFormatting>
  <conditionalFormatting sqref="AA28:AA29">
    <cfRule type="expression" dxfId="1891" priority="231">
      <formula>$L28&gt;0.15</formula>
    </cfRule>
    <cfRule type="expression" dxfId="1890" priority="232">
      <formula>AND($L28&gt;0.08,$L28&lt;0.15)</formula>
    </cfRule>
  </conditionalFormatting>
  <conditionalFormatting sqref="AA30 AA34:AA46">
    <cfRule type="expression" dxfId="1889" priority="229">
      <formula>$L30&gt;0.15</formula>
    </cfRule>
    <cfRule type="expression" dxfId="1888" priority="230">
      <formula>AND($L30&gt;0.08,$L30&lt;0.15)</formula>
    </cfRule>
  </conditionalFormatting>
  <conditionalFormatting sqref="AA30:AA33">
    <cfRule type="expression" dxfId="1887" priority="227">
      <formula>$L30&gt;0.15</formula>
    </cfRule>
    <cfRule type="expression" dxfId="1886" priority="228">
      <formula>AND($L30&gt;0.08,$L30&lt;0.15)</formula>
    </cfRule>
  </conditionalFormatting>
  <conditionalFormatting sqref="AB7:AB8">
    <cfRule type="expression" dxfId="1885" priority="225">
      <formula>$L7&gt;0.15</formula>
    </cfRule>
    <cfRule type="expression" dxfId="1884" priority="226">
      <formula>AND($L7&gt;0.08,$L7&lt;0.15)</formula>
    </cfRule>
  </conditionalFormatting>
  <conditionalFormatting sqref="AB7:AB8">
    <cfRule type="expression" dxfId="1883" priority="223">
      <formula>$L7&gt;0.15</formula>
    </cfRule>
    <cfRule type="expression" dxfId="1882" priority="224">
      <formula>AND($L7&gt;0.08,$L7&lt;0.15)</formula>
    </cfRule>
  </conditionalFormatting>
  <conditionalFormatting sqref="AC7">
    <cfRule type="expression" dxfId="1881" priority="221">
      <formula>$L7&gt;0.15</formula>
    </cfRule>
    <cfRule type="expression" dxfId="1880" priority="222">
      <formula>AND($L7&gt;0.08,$L7&lt;0.15)</formula>
    </cfRule>
  </conditionalFormatting>
  <conditionalFormatting sqref="AC7:AC8">
    <cfRule type="expression" dxfId="1879" priority="219">
      <formula>$L7&gt;0.15</formula>
    </cfRule>
    <cfRule type="expression" dxfId="1878" priority="220">
      <formula>AND($L7&gt;0.08,$L7&lt;0.15)</formula>
    </cfRule>
  </conditionalFormatting>
  <conditionalFormatting sqref="AB7:AB13 AB16:AB25">
    <cfRule type="expression" dxfId="1877" priority="217">
      <formula>$L7&gt;0.15</formula>
    </cfRule>
    <cfRule type="expression" dxfId="1876" priority="218">
      <formula>AND($L7&gt;0.08,$L7&lt;0.15)</formula>
    </cfRule>
  </conditionalFormatting>
  <conditionalFormatting sqref="AB9:AB12">
    <cfRule type="expression" dxfId="1875" priority="215">
      <formula>$L9&gt;0.15</formula>
    </cfRule>
    <cfRule type="expression" dxfId="1874" priority="216">
      <formula>AND($L9&gt;0.08,$L9&lt;0.15)</formula>
    </cfRule>
  </conditionalFormatting>
  <conditionalFormatting sqref="AC7:AC13 AC16:AC25">
    <cfRule type="expression" dxfId="1873" priority="213">
      <formula>$L7&gt;0.15</formula>
    </cfRule>
    <cfRule type="expression" dxfId="1872" priority="214">
      <formula>AND($L7&gt;0.08,$L7&lt;0.15)</formula>
    </cfRule>
  </conditionalFormatting>
  <conditionalFormatting sqref="AC9:AC12">
    <cfRule type="expression" dxfId="1871" priority="211">
      <formula>$L9&gt;0.15</formula>
    </cfRule>
    <cfRule type="expression" dxfId="1870" priority="212">
      <formula>AND($L9&gt;0.08,$L9&lt;0.15)</formula>
    </cfRule>
  </conditionalFormatting>
  <conditionalFormatting sqref="AB26:AB27">
    <cfRule type="expression" dxfId="1869" priority="209">
      <formula>$L26&gt;0.15</formula>
    </cfRule>
    <cfRule type="expression" dxfId="1868" priority="210">
      <formula>AND($L26&gt;0.08,$L26&lt;0.15)</formula>
    </cfRule>
  </conditionalFormatting>
  <conditionalFormatting sqref="AB26:AB27">
    <cfRule type="expression" dxfId="1867" priority="207">
      <formula>$L26&gt;0.15</formula>
    </cfRule>
    <cfRule type="expression" dxfId="1866" priority="208">
      <formula>AND($L26&gt;0.08,$L26&lt;0.15)</formula>
    </cfRule>
  </conditionalFormatting>
  <conditionalFormatting sqref="AC26">
    <cfRule type="expression" dxfId="1865" priority="205">
      <formula>$L26&gt;0.15</formula>
    </cfRule>
    <cfRule type="expression" dxfId="1864" priority="206">
      <formula>AND($L26&gt;0.08,$L26&lt;0.15)</formula>
    </cfRule>
  </conditionalFormatting>
  <conditionalFormatting sqref="AC26:AC27">
    <cfRule type="expression" dxfId="1863" priority="203">
      <formula>$L26&gt;0.15</formula>
    </cfRule>
    <cfRule type="expression" dxfId="1862" priority="204">
      <formula>AND($L26&gt;0.08,$L26&lt;0.15)</formula>
    </cfRule>
  </conditionalFormatting>
  <conditionalFormatting sqref="AB28:AB29">
    <cfRule type="expression" dxfId="1861" priority="201">
      <formula>$L28&gt;0.15</formula>
    </cfRule>
    <cfRule type="expression" dxfId="1860" priority="202">
      <formula>AND($L28&gt;0.08,$L28&lt;0.15)</formula>
    </cfRule>
  </conditionalFormatting>
  <conditionalFormatting sqref="AB28:AB29">
    <cfRule type="expression" dxfId="1859" priority="199">
      <formula>$L28&gt;0.15</formula>
    </cfRule>
    <cfRule type="expression" dxfId="1858" priority="200">
      <formula>AND($L28&gt;0.08,$L28&lt;0.15)</formula>
    </cfRule>
  </conditionalFormatting>
  <conditionalFormatting sqref="AC28">
    <cfRule type="expression" dxfId="1857" priority="197">
      <formula>$L28&gt;0.15</formula>
    </cfRule>
    <cfRule type="expression" dxfId="1856" priority="198">
      <formula>AND($L28&gt;0.08,$L28&lt;0.15)</formula>
    </cfRule>
  </conditionalFormatting>
  <conditionalFormatting sqref="AC28:AC29">
    <cfRule type="expression" dxfId="1855" priority="195">
      <formula>$L28&gt;0.15</formula>
    </cfRule>
    <cfRule type="expression" dxfId="1854" priority="196">
      <formula>AND($L28&gt;0.08,$L28&lt;0.15)</formula>
    </cfRule>
  </conditionalFormatting>
  <conditionalFormatting sqref="AB30 AB34:AB46">
    <cfRule type="expression" dxfId="1853" priority="193">
      <formula>$L30&gt;0.15</formula>
    </cfRule>
    <cfRule type="expression" dxfId="1852" priority="194">
      <formula>AND($L30&gt;0.08,$L30&lt;0.15)</formula>
    </cfRule>
  </conditionalFormatting>
  <conditionalFormatting sqref="AB30:AB33">
    <cfRule type="expression" dxfId="1851" priority="191">
      <formula>$L30&gt;0.15</formula>
    </cfRule>
    <cfRule type="expression" dxfId="1850" priority="192">
      <formula>AND($L30&gt;0.08,$L30&lt;0.15)</formula>
    </cfRule>
  </conditionalFormatting>
  <conditionalFormatting sqref="AC30 AC34:AC46">
    <cfRule type="expression" dxfId="1849" priority="189">
      <formula>$L30&gt;0.15</formula>
    </cfRule>
    <cfRule type="expression" dxfId="1848" priority="190">
      <formula>AND($L30&gt;0.08,$L30&lt;0.15)</formula>
    </cfRule>
  </conditionalFormatting>
  <conditionalFormatting sqref="AC30:AC33">
    <cfRule type="expression" dxfId="1847" priority="187">
      <formula>$L30&gt;0.15</formula>
    </cfRule>
    <cfRule type="expression" dxfId="1846" priority="188">
      <formula>AND($L30&gt;0.08,$L30&lt;0.15)</formula>
    </cfRule>
  </conditionalFormatting>
  <conditionalFormatting sqref="AD7:AD13 AD16:AD21">
    <cfRule type="expression" dxfId="1845" priority="185">
      <formula>$L7&gt;0.15</formula>
    </cfRule>
    <cfRule type="expression" dxfId="1844" priority="186">
      <formula>AND($L7&gt;0.08,$L7&lt;0.15)</formula>
    </cfRule>
  </conditionalFormatting>
  <conditionalFormatting sqref="AD7:AD8">
    <cfRule type="expression" dxfId="1843" priority="183">
      <formula>$L7&gt;0.15</formula>
    </cfRule>
    <cfRule type="expression" dxfId="1842" priority="184">
      <formula>AND($L7&gt;0.08,$L7&lt;0.15)</formula>
    </cfRule>
  </conditionalFormatting>
  <conditionalFormatting sqref="AD24:AD29">
    <cfRule type="expression" dxfId="1841" priority="181">
      <formula>$L24&gt;0.15</formula>
    </cfRule>
    <cfRule type="expression" dxfId="1840" priority="182">
      <formula>AND($L24&gt;0.08,$L24&lt;0.15)</formula>
    </cfRule>
  </conditionalFormatting>
  <conditionalFormatting sqref="AD22:AD23">
    <cfRule type="expression" dxfId="1839" priority="179">
      <formula>$L22&gt;0.15</formula>
    </cfRule>
    <cfRule type="expression" dxfId="1838" priority="180">
      <formula>AND($L22&gt;0.08,$L22&lt;0.15)</formula>
    </cfRule>
  </conditionalFormatting>
  <conditionalFormatting sqref="AD30:AD31">
    <cfRule type="expression" dxfId="1837" priority="177">
      <formula>$L30&gt;0.15</formula>
    </cfRule>
    <cfRule type="expression" dxfId="1836" priority="178">
      <formula>AND($L30&gt;0.08,$L30&lt;0.15)</formula>
    </cfRule>
  </conditionalFormatting>
  <conditionalFormatting sqref="AD34:AD46">
    <cfRule type="expression" dxfId="1835" priority="175">
      <formula>$L34&gt;0.15</formula>
    </cfRule>
    <cfRule type="expression" dxfId="1834" priority="176">
      <formula>AND($L34&gt;0.08,$L34&lt;0.15)</formula>
    </cfRule>
  </conditionalFormatting>
  <conditionalFormatting sqref="AD32:AD33">
    <cfRule type="expression" dxfId="1833" priority="173">
      <formula>$L32&gt;0.15</formula>
    </cfRule>
    <cfRule type="expression" dxfId="1832" priority="174">
      <formula>AND($L32&gt;0.08,$L32&lt;0.15)</formula>
    </cfRule>
  </conditionalFormatting>
  <conditionalFormatting sqref="AD16:AD17">
    <cfRule type="expression" dxfId="1831" priority="171">
      <formula>$L16&gt;0.15</formula>
    </cfRule>
    <cfRule type="expression" dxfId="1830" priority="172">
      <formula>AND($L16&gt;0.08,$L16&lt;0.15)</formula>
    </cfRule>
  </conditionalFormatting>
  <conditionalFormatting sqref="AA9:AA10">
    <cfRule type="expression" dxfId="1829" priority="169">
      <formula>$L9&gt;0.15</formula>
    </cfRule>
    <cfRule type="expression" dxfId="1828" priority="170">
      <formula>AND($L9&gt;0.08,$L9&lt;0.15)</formula>
    </cfRule>
  </conditionalFormatting>
  <conditionalFormatting sqref="AA9:AA10">
    <cfRule type="expression" dxfId="1827" priority="167">
      <formula>$L9&gt;0.15</formula>
    </cfRule>
    <cfRule type="expression" dxfId="1826" priority="168">
      <formula>AND($L9&gt;0.08,$L9&lt;0.15)</formula>
    </cfRule>
  </conditionalFormatting>
  <conditionalFormatting sqref="AA9:AA10">
    <cfRule type="expression" dxfId="1825" priority="163">
      <formula>$L9&gt;0.15</formula>
    </cfRule>
    <cfRule type="expression" dxfId="1824" priority="164">
      <formula>AND($L9&gt;0.08,$L9&lt;0.15)</formula>
    </cfRule>
  </conditionalFormatting>
  <conditionalFormatting sqref="AA9:AA10">
    <cfRule type="expression" dxfId="1823" priority="161">
      <formula>$L9&gt;0.15</formula>
    </cfRule>
    <cfRule type="expression" dxfId="1822" priority="162">
      <formula>AND($L9&gt;0.08,$L9&lt;0.15)</formula>
    </cfRule>
  </conditionalFormatting>
  <conditionalFormatting sqref="AA13">
    <cfRule type="expression" dxfId="1821" priority="159">
      <formula>$L13&gt;0.15</formula>
    </cfRule>
    <cfRule type="expression" dxfId="1820" priority="160">
      <formula>AND($L13&gt;0.08,$L13&lt;0.15)</formula>
    </cfRule>
  </conditionalFormatting>
  <conditionalFormatting sqref="AE20:AE33">
    <cfRule type="expression" dxfId="1819" priority="157">
      <formula>$L20&gt;0.15</formula>
    </cfRule>
    <cfRule type="expression" dxfId="1818" priority="158">
      <formula>AND($L20&gt;0.08,$L20&lt;0.15)</formula>
    </cfRule>
  </conditionalFormatting>
  <conditionalFormatting sqref="AE49:AE56">
    <cfRule type="expression" dxfId="1817" priority="153">
      <formula>$L49&gt;0.15</formula>
    </cfRule>
    <cfRule type="expression" dxfId="1816" priority="154">
      <formula>AND($L49&gt;0.08,$L49&lt;0.15)</formula>
    </cfRule>
  </conditionalFormatting>
  <conditionalFormatting sqref="AD49:AD56">
    <cfRule type="expression" dxfId="1815" priority="151">
      <formula>$L49&gt;0.15</formula>
    </cfRule>
    <cfRule type="expression" dxfId="1814" priority="152">
      <formula>AND($L49&gt;0.08,$L49&lt;0.15)</formula>
    </cfRule>
  </conditionalFormatting>
  <conditionalFormatting sqref="E11:F11">
    <cfRule type="expression" dxfId="1813" priority="143">
      <formula>$L11&gt;0.15</formula>
    </cfRule>
    <cfRule type="expression" dxfId="1812" priority="144">
      <formula>AND($L11&gt;0.08,$L11&lt;0.15)</formula>
    </cfRule>
  </conditionalFormatting>
  <conditionalFormatting sqref="E11:F11">
    <cfRule type="expression" dxfId="1811" priority="141">
      <formula>$L11&gt;0.15</formula>
    </cfRule>
    <cfRule type="expression" dxfId="1810" priority="142">
      <formula>AND($L11&gt;0.08,$L11&lt;0.15)</formula>
    </cfRule>
  </conditionalFormatting>
  <conditionalFormatting sqref="G11:H11">
    <cfRule type="expression" dxfId="1809" priority="139">
      <formula>$L11&gt;0.15</formula>
    </cfRule>
    <cfRule type="expression" dxfId="1808" priority="140">
      <formula>AND($L11&gt;0.08,$L11&lt;0.15)</formula>
    </cfRule>
  </conditionalFormatting>
  <conditionalFormatting sqref="G11:H11">
    <cfRule type="expression" dxfId="1807" priority="145">
      <formula>$L11&gt;0.15</formula>
    </cfRule>
    <cfRule type="expression" dxfId="1806" priority="146">
      <formula>AND($L11&gt;0.08,$L11&lt;0.15)</formula>
    </cfRule>
  </conditionalFormatting>
  <conditionalFormatting sqref="E11:F11">
    <cfRule type="expression" dxfId="1805" priority="149">
      <formula>$L11&gt;0.15</formula>
    </cfRule>
    <cfRule type="expression" dxfId="1804" priority="150">
      <formula>AND($L11&gt;0.08,$L11&lt;0.15)</formula>
    </cfRule>
  </conditionalFormatting>
  <conditionalFormatting sqref="E11:F11">
    <cfRule type="expression" dxfId="1803" priority="147">
      <formula>$L11&gt;0.15</formula>
    </cfRule>
    <cfRule type="expression" dxfId="1802" priority="148">
      <formula>AND($L11&gt;0.08,$L11&lt;0.15)</formula>
    </cfRule>
  </conditionalFormatting>
  <conditionalFormatting sqref="D11">
    <cfRule type="expression" dxfId="1801" priority="137">
      <formula>$L11&gt;0.15</formula>
    </cfRule>
    <cfRule type="expression" dxfId="1800" priority="138">
      <formula>AND($L11&gt;0.08,$L11&lt;0.15)</formula>
    </cfRule>
  </conditionalFormatting>
  <conditionalFormatting sqref="D11">
    <cfRule type="expression" dxfId="1799" priority="135">
      <formula>$L11&gt;0.15</formula>
    </cfRule>
    <cfRule type="expression" dxfId="1798" priority="136">
      <formula>AND($L11&gt;0.08,$L11&lt;0.15)</formula>
    </cfRule>
  </conditionalFormatting>
  <conditionalFormatting sqref="E12:F12">
    <cfRule type="expression" dxfId="1797" priority="127">
      <formula>$L12&gt;0.15</formula>
    </cfRule>
    <cfRule type="expression" dxfId="1796" priority="128">
      <formula>AND($L12&gt;0.08,$L12&lt;0.15)</formula>
    </cfRule>
  </conditionalFormatting>
  <conditionalFormatting sqref="E12:F12">
    <cfRule type="expression" dxfId="1795" priority="125">
      <formula>$L12&gt;0.15</formula>
    </cfRule>
    <cfRule type="expression" dxfId="1794" priority="126">
      <formula>AND($L12&gt;0.08,$L12&lt;0.15)</formula>
    </cfRule>
  </conditionalFormatting>
  <conditionalFormatting sqref="G12:H12">
    <cfRule type="expression" dxfId="1793" priority="123">
      <formula>$L12&gt;0.15</formula>
    </cfRule>
    <cfRule type="expression" dxfId="1792" priority="124">
      <formula>AND($L12&gt;0.08,$L12&lt;0.15)</formula>
    </cfRule>
  </conditionalFormatting>
  <conditionalFormatting sqref="G12:H12">
    <cfRule type="expression" dxfId="1791" priority="129">
      <formula>$L12&gt;0.15</formula>
    </cfRule>
    <cfRule type="expression" dxfId="1790" priority="130">
      <formula>AND($L12&gt;0.08,$L12&lt;0.15)</formula>
    </cfRule>
  </conditionalFormatting>
  <conditionalFormatting sqref="E12:F12">
    <cfRule type="expression" dxfId="1789" priority="133">
      <formula>$L12&gt;0.15</formula>
    </cfRule>
    <cfRule type="expression" dxfId="1788" priority="134">
      <formula>AND($L12&gt;0.08,$L12&lt;0.15)</formula>
    </cfRule>
  </conditionalFormatting>
  <conditionalFormatting sqref="E12:F12">
    <cfRule type="expression" dxfId="1787" priority="131">
      <formula>$L12&gt;0.15</formula>
    </cfRule>
    <cfRule type="expression" dxfId="1786" priority="132">
      <formula>AND($L12&gt;0.08,$L12&lt;0.15)</formula>
    </cfRule>
  </conditionalFormatting>
  <conditionalFormatting sqref="D12">
    <cfRule type="expression" dxfId="1785" priority="121">
      <formula>$L12&gt;0.15</formula>
    </cfRule>
    <cfRule type="expression" dxfId="1784" priority="122">
      <formula>AND($L12&gt;0.08,$L12&lt;0.15)</formula>
    </cfRule>
  </conditionalFormatting>
  <conditionalFormatting sqref="D12">
    <cfRule type="expression" dxfId="1783" priority="119">
      <formula>$L12&gt;0.15</formula>
    </cfRule>
    <cfRule type="expression" dxfId="1782" priority="120">
      <formula>AND($L12&gt;0.08,$L12&lt;0.15)</formula>
    </cfRule>
  </conditionalFormatting>
  <conditionalFormatting sqref="J14:K15">
    <cfRule type="expression" dxfId="1781" priority="117">
      <formula>$L14&gt;0.15</formula>
    </cfRule>
    <cfRule type="expression" dxfId="1780" priority="118">
      <formula>AND($L14&gt;0.08,$L14&lt;0.15)</formula>
    </cfRule>
  </conditionalFormatting>
  <conditionalFormatting sqref="I14:I15">
    <cfRule type="expression" dxfId="1779" priority="115">
      <formula>$L14&gt;0.15</formula>
    </cfRule>
    <cfRule type="expression" dxfId="1778" priority="116">
      <formula>AND($L14&gt;0.08,$L14&lt;0.15)</formula>
    </cfRule>
  </conditionalFormatting>
  <conditionalFormatting sqref="I14:I15">
    <cfRule type="expression" dxfId="1777" priority="113">
      <formula>$L14&gt;0.15</formula>
    </cfRule>
    <cfRule type="expression" dxfId="1776" priority="114">
      <formula>AND($L14&gt;0.08,$L14&lt;0.15)</formula>
    </cfRule>
  </conditionalFormatting>
  <conditionalFormatting sqref="I15">
    <cfRule type="expression" dxfId="1775" priority="111">
      <formula>$L15&gt;0.15</formula>
    </cfRule>
    <cfRule type="expression" dxfId="1774" priority="112">
      <formula>AND($L15&gt;0.08,$L15&lt;0.15)</formula>
    </cfRule>
  </conditionalFormatting>
  <conditionalFormatting sqref="Z14:Z15 T14:X15 R14:R15 M14:P15">
    <cfRule type="expression" dxfId="1773" priority="109">
      <formula>$L14&gt;0.15</formula>
    </cfRule>
    <cfRule type="expression" dxfId="1772" priority="110">
      <formula>AND($L14&gt;0.08,$L14&lt;0.15)</formula>
    </cfRule>
  </conditionalFormatting>
  <conditionalFormatting sqref="Q14:Q15">
    <cfRule type="expression" dxfId="1771" priority="107">
      <formula>$L14&gt;0.15</formula>
    </cfRule>
    <cfRule type="expression" dxfId="1770" priority="108">
      <formula>AND($L14&gt;0.08,$L14&lt;0.15)</formula>
    </cfRule>
  </conditionalFormatting>
  <conditionalFormatting sqref="S14:S15">
    <cfRule type="expression" dxfId="1769" priority="105">
      <formula>$L14&gt;0.15</formula>
    </cfRule>
    <cfRule type="expression" dxfId="1768" priority="106">
      <formula>AND($L14&gt;0.08,$L14&lt;0.15)</formula>
    </cfRule>
  </conditionalFormatting>
  <conditionalFormatting sqref="Y14:Y15">
    <cfRule type="expression" dxfId="1767" priority="103">
      <formula>$L14&gt;0.15</formula>
    </cfRule>
    <cfRule type="expression" dxfId="1766" priority="104">
      <formula>AND($L14&gt;0.08,$L14&lt;0.15)</formula>
    </cfRule>
  </conditionalFormatting>
  <conditionalFormatting sqref="AE14:AE15">
    <cfRule type="expression" dxfId="1765" priority="101">
      <formula>$L14&gt;0.15</formula>
    </cfRule>
    <cfRule type="expression" dxfId="1764" priority="102">
      <formula>AND($L14&gt;0.08,$L14&lt;0.15)</formula>
    </cfRule>
  </conditionalFormatting>
  <conditionalFormatting sqref="AE14:AE15">
    <cfRule type="expression" dxfId="1763" priority="99">
      <formula>$L14&gt;0.15</formula>
    </cfRule>
    <cfRule type="expression" dxfId="1762" priority="100">
      <formula>AND($L14&gt;0.08,$L14&lt;0.15)</formula>
    </cfRule>
  </conditionalFormatting>
  <conditionalFormatting sqref="AA14:AA15">
    <cfRule type="expression" dxfId="1761" priority="97">
      <formula>$L14&gt;0.15</formula>
    </cfRule>
    <cfRule type="expression" dxfId="1760" priority="98">
      <formula>AND($L14&gt;0.08,$L14&lt;0.15)</formula>
    </cfRule>
  </conditionalFormatting>
  <conditionalFormatting sqref="AB14:AB15">
    <cfRule type="expression" dxfId="1759" priority="95">
      <formula>$L14&gt;0.15</formula>
    </cfRule>
    <cfRule type="expression" dxfId="1758" priority="96">
      <formula>AND($L14&gt;0.08,$L14&lt;0.15)</formula>
    </cfRule>
  </conditionalFormatting>
  <conditionalFormatting sqref="AC14:AC15">
    <cfRule type="expression" dxfId="1757" priority="93">
      <formula>$L14&gt;0.15</formula>
    </cfRule>
    <cfRule type="expression" dxfId="1756" priority="94">
      <formula>AND($L14&gt;0.08,$L14&lt;0.15)</formula>
    </cfRule>
  </conditionalFormatting>
  <conditionalFormatting sqref="AD14:AD15">
    <cfRule type="expression" dxfId="1755" priority="91">
      <formula>$L14&gt;0.15</formula>
    </cfRule>
    <cfRule type="expression" dxfId="1754" priority="92">
      <formula>AND($L14&gt;0.08,$L14&lt;0.15)</formula>
    </cfRule>
  </conditionalFormatting>
  <conditionalFormatting sqref="AD14:AD15">
    <cfRule type="expression" dxfId="1753" priority="89">
      <formula>$L14&gt;0.15</formula>
    </cfRule>
    <cfRule type="expression" dxfId="1752" priority="90">
      <formula>AND($L14&gt;0.08,$L14&lt;0.15)</formula>
    </cfRule>
  </conditionalFormatting>
  <conditionalFormatting sqref="E14:H14">
    <cfRule type="expression" dxfId="1751" priority="87">
      <formula>$L13&gt;0.15</formula>
    </cfRule>
    <cfRule type="expression" dxfId="1750" priority="88">
      <formula>AND($L13&gt;0.08,$L13&lt;0.15)</formula>
    </cfRule>
  </conditionalFormatting>
  <conditionalFormatting sqref="E14:F14">
    <cfRule type="expression" dxfId="1749" priority="85">
      <formula>$L14&gt;0.15</formula>
    </cfRule>
    <cfRule type="expression" dxfId="1748" priority="86">
      <formula>AND($L14&gt;0.08,$L14&lt;0.15)</formula>
    </cfRule>
  </conditionalFormatting>
  <conditionalFormatting sqref="E14:F14">
    <cfRule type="expression" dxfId="1747" priority="83">
      <formula>$L14&gt;0.15</formula>
    </cfRule>
    <cfRule type="expression" dxfId="1746" priority="84">
      <formula>AND($L14&gt;0.08,$L14&lt;0.15)</formula>
    </cfRule>
  </conditionalFormatting>
  <conditionalFormatting sqref="D14">
    <cfRule type="expression" dxfId="1745" priority="81">
      <formula>$L14&gt;0.15</formula>
    </cfRule>
    <cfRule type="expression" dxfId="1744" priority="82">
      <formula>AND($L14&gt;0.08,$L14&lt;0.15)</formula>
    </cfRule>
  </conditionalFormatting>
  <conditionalFormatting sqref="D14">
    <cfRule type="expression" dxfId="1743" priority="79">
      <formula>$L14&gt;0.15</formula>
    </cfRule>
    <cfRule type="expression" dxfId="1742" priority="80">
      <formula>AND($L14&gt;0.08,$L14&lt;0.15)</formula>
    </cfRule>
  </conditionalFormatting>
  <conditionalFormatting sqref="E15:H15">
    <cfRule type="expression" dxfId="1741" priority="77">
      <formula>$L14&gt;0.15</formula>
    </cfRule>
    <cfRule type="expression" dxfId="1740" priority="78">
      <formula>AND($L14&gt;0.08,$L14&lt;0.15)</formula>
    </cfRule>
  </conditionalFormatting>
  <conditionalFormatting sqref="E15:F15">
    <cfRule type="expression" dxfId="1739" priority="75">
      <formula>$L15&gt;0.15</formula>
    </cfRule>
    <cfRule type="expression" dxfId="1738" priority="76">
      <formula>AND($L15&gt;0.08,$L15&lt;0.15)</formula>
    </cfRule>
  </conditionalFormatting>
  <conditionalFormatting sqref="E15:F15">
    <cfRule type="expression" dxfId="1737" priority="73">
      <formula>$L15&gt;0.15</formula>
    </cfRule>
    <cfRule type="expression" dxfId="1736" priority="74">
      <formula>AND($L15&gt;0.08,$L15&lt;0.15)</formula>
    </cfRule>
  </conditionalFormatting>
  <conditionalFormatting sqref="D15">
    <cfRule type="expression" dxfId="1735" priority="71">
      <formula>$L15&gt;0.15</formula>
    </cfRule>
    <cfRule type="expression" dxfId="1734" priority="72">
      <formula>AND($L15&gt;0.08,$L15&lt;0.15)</formula>
    </cfRule>
  </conditionalFormatting>
  <conditionalFormatting sqref="D15">
    <cfRule type="expression" dxfId="1733" priority="69">
      <formula>$L15&gt;0.15</formula>
    </cfRule>
    <cfRule type="expression" dxfId="1732" priority="70">
      <formula>AND($L15&gt;0.08,$L15&lt;0.15)</formula>
    </cfRule>
  </conditionalFormatting>
  <conditionalFormatting sqref="E18:H18">
    <cfRule type="expression" dxfId="1731" priority="67">
      <formula>$L17&gt;0.15</formula>
    </cfRule>
    <cfRule type="expression" dxfId="1730" priority="68">
      <formula>AND($L17&gt;0.08,$L17&lt;0.15)</formula>
    </cfRule>
  </conditionalFormatting>
  <conditionalFormatting sqref="E18:F18">
    <cfRule type="expression" dxfId="1729" priority="65">
      <formula>$L18&gt;0.15</formula>
    </cfRule>
    <cfRule type="expression" dxfId="1728" priority="66">
      <formula>AND($L18&gt;0.08,$L18&lt;0.15)</formula>
    </cfRule>
  </conditionalFormatting>
  <conditionalFormatting sqref="E18:F18">
    <cfRule type="expression" dxfId="1727" priority="63">
      <formula>$L18&gt;0.15</formula>
    </cfRule>
    <cfRule type="expression" dxfId="1726" priority="64">
      <formula>AND($L18&gt;0.08,$L18&lt;0.15)</formula>
    </cfRule>
  </conditionalFormatting>
  <conditionalFormatting sqref="D18">
    <cfRule type="expression" dxfId="1725" priority="61">
      <formula>$L18&gt;0.15</formula>
    </cfRule>
    <cfRule type="expression" dxfId="1724" priority="62">
      <formula>AND($L18&gt;0.08,$L18&lt;0.15)</formula>
    </cfRule>
  </conditionalFormatting>
  <conditionalFormatting sqref="D18">
    <cfRule type="expression" dxfId="1723" priority="59">
      <formula>$L18&gt;0.15</formula>
    </cfRule>
    <cfRule type="expression" dxfId="1722" priority="60">
      <formula>AND($L18&gt;0.08,$L18&lt;0.15)</formula>
    </cfRule>
  </conditionalFormatting>
  <conditionalFormatting sqref="G17:H17">
    <cfRule type="expression" dxfId="1721" priority="53">
      <formula>$L17&gt;0.15</formula>
    </cfRule>
    <cfRule type="expression" dxfId="1720" priority="54">
      <formula>AND($L17&gt;0.08,$L17&lt;0.15)</formula>
    </cfRule>
  </conditionalFormatting>
  <conditionalFormatting sqref="E17:F17">
    <cfRule type="expression" dxfId="1719" priority="57">
      <formula>$L17&gt;0.15</formula>
    </cfRule>
    <cfRule type="expression" dxfId="1718" priority="58">
      <formula>AND($L17&gt;0.08,$L17&lt;0.15)</formula>
    </cfRule>
  </conditionalFormatting>
  <conditionalFormatting sqref="E17:F17">
    <cfRule type="expression" dxfId="1717" priority="55">
      <formula>$L17&gt;0.15</formula>
    </cfRule>
    <cfRule type="expression" dxfId="1716" priority="56">
      <formula>AND($L17&gt;0.08,$L17&lt;0.15)</formula>
    </cfRule>
  </conditionalFormatting>
  <conditionalFormatting sqref="E17:F17">
    <cfRule type="expression" dxfId="1715" priority="51">
      <formula>$L17&gt;0.15</formula>
    </cfRule>
    <cfRule type="expression" dxfId="1714" priority="52">
      <formula>AND($L17&gt;0.08,$L17&lt;0.15)</formula>
    </cfRule>
  </conditionalFormatting>
  <conditionalFormatting sqref="E17:F17">
    <cfRule type="expression" dxfId="1713" priority="49">
      <formula>$L17&gt;0.15</formula>
    </cfRule>
    <cfRule type="expression" dxfId="1712" priority="50">
      <formula>AND($L17&gt;0.08,$L17&lt;0.15)</formula>
    </cfRule>
  </conditionalFormatting>
  <conditionalFormatting sqref="G17:H17">
    <cfRule type="expression" dxfId="1711" priority="47">
      <formula>$L17&gt;0.15</formula>
    </cfRule>
    <cfRule type="expression" dxfId="1710" priority="48">
      <formula>AND($L17&gt;0.08,$L17&lt;0.15)</formula>
    </cfRule>
  </conditionalFormatting>
  <conditionalFormatting sqref="D17">
    <cfRule type="expression" dxfId="1709" priority="45">
      <formula>$L17&gt;0.15</formula>
    </cfRule>
    <cfRule type="expression" dxfId="1708" priority="46">
      <formula>AND($L17&gt;0.08,$L17&lt;0.15)</formula>
    </cfRule>
  </conditionalFormatting>
  <conditionalFormatting sqref="G21:H21">
    <cfRule type="expression" dxfId="1707" priority="43">
      <formula>$L20&gt;0.15</formula>
    </cfRule>
    <cfRule type="expression" dxfId="1706" priority="44">
      <formula>AND($L20&gt;0.08,$L20&lt;0.15)</formula>
    </cfRule>
  </conditionalFormatting>
  <conditionalFormatting sqref="D21">
    <cfRule type="expression" dxfId="1705" priority="37">
      <formula>$L21&gt;0.15</formula>
    </cfRule>
    <cfRule type="expression" dxfId="1704" priority="38">
      <formula>AND($L21&gt;0.08,$L21&lt;0.15)</formula>
    </cfRule>
  </conditionalFormatting>
  <conditionalFormatting sqref="D21">
    <cfRule type="expression" dxfId="1703" priority="35">
      <formula>$L21&gt;0.15</formula>
    </cfRule>
    <cfRule type="expression" dxfId="1702" priority="36">
      <formula>AND($L21&gt;0.08,$L21&lt;0.15)</formula>
    </cfRule>
  </conditionalFormatting>
  <conditionalFormatting sqref="E24:H24">
    <cfRule type="expression" dxfId="1701" priority="33">
      <formula>$L24&gt;0.15</formula>
    </cfRule>
    <cfRule type="expression" dxfId="1700" priority="34">
      <formula>AND($L24&gt;0.08,$L24&lt;0.15)</formula>
    </cfRule>
  </conditionalFormatting>
  <conditionalFormatting sqref="D24">
    <cfRule type="expression" dxfId="1699" priority="31">
      <formula>$L23&gt;0.15</formula>
    </cfRule>
    <cfRule type="expression" dxfId="1698" priority="32">
      <formula>AND($L23&gt;0.08,$L23&lt;0.15)</formula>
    </cfRule>
  </conditionalFormatting>
  <conditionalFormatting sqref="E21:F21">
    <cfRule type="expression" dxfId="1697" priority="23">
      <formula>$L20&gt;0.15</formula>
    </cfRule>
    <cfRule type="expression" dxfId="1696" priority="24">
      <formula>AND($L20&gt;0.08,$L20&lt;0.15)</formula>
    </cfRule>
  </conditionalFormatting>
  <conditionalFormatting sqref="E21:F21">
    <cfRule type="expression" dxfId="1695" priority="21">
      <formula>$L21&gt;0.15</formula>
    </cfRule>
    <cfRule type="expression" dxfId="1694" priority="22">
      <formula>AND($L21&gt;0.08,$L21&lt;0.15)</formula>
    </cfRule>
  </conditionalFormatting>
  <conditionalFormatting sqref="E21:F21">
    <cfRule type="expression" dxfId="1693" priority="19">
      <formula>$L21&gt;0.15</formula>
    </cfRule>
    <cfRule type="expression" dxfId="1692" priority="20">
      <formula>AND($L21&gt;0.08,$L21&lt;0.15)</formula>
    </cfRule>
  </conditionalFormatting>
  <conditionalFormatting sqref="E26:H26">
    <cfRule type="expression" dxfId="1691" priority="17">
      <formula>$L26&gt;0.15</formula>
    </cfRule>
    <cfRule type="expression" dxfId="1690" priority="18">
      <formula>AND($L26&gt;0.08,$L26&lt;0.15)</formula>
    </cfRule>
  </conditionalFormatting>
  <conditionalFormatting sqref="D26">
    <cfRule type="expression" dxfId="1689" priority="15">
      <formula>$L26&gt;0.15</formula>
    </cfRule>
    <cfRule type="expression" dxfId="1688" priority="16">
      <formula>AND($L26&gt;0.08,$L26&lt;0.15)</formula>
    </cfRule>
  </conditionalFormatting>
  <conditionalFormatting sqref="E27:H27">
    <cfRule type="expression" dxfId="1687" priority="13">
      <formula>$L27&gt;0.15</formula>
    </cfRule>
    <cfRule type="expression" dxfId="1686" priority="14">
      <formula>AND($L27&gt;0.08,$L27&lt;0.15)</formula>
    </cfRule>
  </conditionalFormatting>
  <conditionalFormatting sqref="D27">
    <cfRule type="expression" dxfId="1685" priority="11">
      <formula>$L27&gt;0.15</formula>
    </cfRule>
    <cfRule type="expression" dxfId="1684" priority="12">
      <formula>AND($L27&gt;0.08,$L27&lt;0.15)</formula>
    </cfRule>
  </conditionalFormatting>
  <conditionalFormatting sqref="E28:H28">
    <cfRule type="expression" dxfId="1683" priority="9">
      <formula>$L27&gt;0.15</formula>
    </cfRule>
    <cfRule type="expression" dxfId="1682" priority="10">
      <formula>AND($L27&gt;0.08,$L27&lt;0.15)</formula>
    </cfRule>
  </conditionalFormatting>
  <conditionalFormatting sqref="E28:F28">
    <cfRule type="expression" dxfId="1681" priority="7">
      <formula>$L28&gt;0.15</formula>
    </cfRule>
    <cfRule type="expression" dxfId="1680" priority="8">
      <formula>AND($L28&gt;0.08,$L28&lt;0.15)</formula>
    </cfRule>
  </conditionalFormatting>
  <conditionalFormatting sqref="E28:F28">
    <cfRule type="expression" dxfId="1679" priority="5">
      <formula>$L28&gt;0.15</formula>
    </cfRule>
    <cfRule type="expression" dxfId="1678" priority="6">
      <formula>AND($L28&gt;0.08,$L28&lt;0.15)</formula>
    </cfRule>
  </conditionalFormatting>
  <conditionalFormatting sqref="D28">
    <cfRule type="expression" dxfId="1677" priority="3">
      <formula>$L28&gt;0.15</formula>
    </cfRule>
    <cfRule type="expression" dxfId="1676" priority="4">
      <formula>AND($L28&gt;0.08,$L28&lt;0.15)</formula>
    </cfRule>
  </conditionalFormatting>
  <conditionalFormatting sqref="D28">
    <cfRule type="expression" dxfId="1675" priority="1">
      <formula>$L28&gt;0.15</formula>
    </cfRule>
    <cfRule type="expression" dxfId="1674" priority="2">
      <formula>AND($L28&gt;0.08,$L28&lt;0.15)</formula>
    </cfRule>
  </conditionalFormatting>
  <dataValidations count="3">
    <dataValidation type="list" allowBlank="1" showInputMessage="1" showErrorMessage="1" sqref="AC49:AC63 AC30:AC46 AC7:AC25">
      <formula1>"A, B"</formula1>
    </dataValidation>
    <dataValidation type="whole" allowBlank="1" showInputMessage="1" showErrorMessage="1" errorTitle="입력값이 올바르지 않습니다." error="숫자만 쓰세요!" sqref="M49:Z63 M7:Z46">
      <formula1>0</formula1>
      <formula2>20000</formula2>
    </dataValidation>
    <dataValidation allowBlank="1" showInputMessage="1" showErrorMessage="1" prompt="수식 계산_x000a_수치 입력 금지" sqref="K49:K63 K7:K46"/>
  </dataValidations>
  <pageMargins left="0.7" right="0.7" top="0.75" bottom="0.75" header="0.3" footer="0.3"/>
  <pageSetup paperSize="9" scale="46" orientation="landscape" r:id="rId1"/>
  <rowBreaks count="1" manualBreakCount="1">
    <brk id="37" max="26" man="1"/>
  </rowBreaks>
  <colBreaks count="2" manualBreakCount="2">
    <brk id="7" max="55" man="1"/>
    <brk id="20" max="5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데이터!$B$4:$B$17</xm:f>
          </x14:formula1>
          <xm:sqref>D49:D63 D7:D8 D10 D13 D16:D17 D19:D20 D22:D27 D29:D46</xm:sqref>
        </x14:dataValidation>
        <x14:dataValidation type="list" allowBlank="1" showInputMessage="1" showErrorMessage="1">
          <x14:formula1>
            <xm:f>'Z:\검사일보\2020년 검사일보\검사일보 12월\[검사일보 12월 2째주 (12.7~12.11).xlsx]데이터'!#REF!</xm:f>
          </x14:formula1>
          <xm:sqref>AE39:AE46 AE58:AE63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zoomScale="85" zoomScaleNormal="85" workbookViewId="0">
      <pane ySplit="6" topLeftCell="A7" activePane="bottomLeft" state="frozen"/>
      <selection activeCell="A4" sqref="A4:AC4"/>
      <selection pane="bottomLeft" activeCell="D7" sqref="D7:H7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8.125" style="16" customWidth="1"/>
    <col min="5" max="5" width="19" style="16" customWidth="1"/>
    <col min="6" max="6" width="22.75" style="16" customWidth="1"/>
    <col min="7" max="8" width="7.875" style="16" customWidth="1"/>
    <col min="9" max="9" width="6.625" style="16" customWidth="1"/>
    <col min="10" max="10" width="7.5" style="16" bestFit="1" customWidth="1"/>
    <col min="11" max="11" width="6.625" style="16" customWidth="1"/>
    <col min="12" max="12" width="7.875" style="17" customWidth="1"/>
    <col min="13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2" s="1" customFormat="1" ht="13.5" customHeight="1" x14ac:dyDescent="0.3">
      <c r="A1" s="48" t="s">
        <v>115</v>
      </c>
      <c r="B1" s="49"/>
      <c r="C1" s="49"/>
      <c r="D1" s="49"/>
      <c r="E1" s="54" t="s">
        <v>0</v>
      </c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5"/>
    </row>
    <row r="2" spans="1:32" s="1" customFormat="1" ht="13.5" customHeight="1" x14ac:dyDescent="0.3">
      <c r="A2" s="50"/>
      <c r="B2" s="51"/>
      <c r="C2" s="51"/>
      <c r="D2" s="51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7"/>
    </row>
    <row r="3" spans="1:32" s="1" customFormat="1" ht="13.5" customHeight="1" x14ac:dyDescent="0.3">
      <c r="A3" s="52"/>
      <c r="B3" s="53"/>
      <c r="C3" s="53"/>
      <c r="D3" s="53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9"/>
    </row>
    <row r="4" spans="1:32" s="1" customFormat="1" ht="9.9499999999999993" customHeight="1" thickBot="1" x14ac:dyDescent="0.35">
      <c r="A4" s="60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2"/>
    </row>
    <row r="5" spans="1:32" s="2" customFormat="1" ht="17.25" thickTop="1" x14ac:dyDescent="0.3">
      <c r="A5" s="63" t="s">
        <v>1</v>
      </c>
      <c r="B5" s="65" t="s">
        <v>45</v>
      </c>
      <c r="C5" s="65" t="str">
        <f>RIGHT($A$1,1)</f>
        <v>일</v>
      </c>
      <c r="D5" s="63" t="s">
        <v>2</v>
      </c>
      <c r="E5" s="63" t="s">
        <v>3</v>
      </c>
      <c r="F5" s="63" t="s">
        <v>4</v>
      </c>
      <c r="G5" s="63" t="s">
        <v>5</v>
      </c>
      <c r="H5" s="67" t="s">
        <v>6</v>
      </c>
      <c r="I5" s="63" t="s">
        <v>7</v>
      </c>
      <c r="J5" s="63" t="s">
        <v>8</v>
      </c>
      <c r="K5" s="63" t="s">
        <v>9</v>
      </c>
      <c r="L5" s="44" t="s">
        <v>10</v>
      </c>
      <c r="M5" s="41" t="s">
        <v>11</v>
      </c>
      <c r="N5" s="42"/>
      <c r="O5" s="42"/>
      <c r="P5" s="42"/>
      <c r="Q5" s="42"/>
      <c r="R5" s="42"/>
      <c r="S5" s="42"/>
      <c r="T5" s="42"/>
      <c r="U5" s="42"/>
      <c r="V5" s="42"/>
      <c r="W5" s="42"/>
      <c r="X5" s="43"/>
      <c r="Y5" s="35" t="s">
        <v>12</v>
      </c>
      <c r="Z5" s="35"/>
      <c r="AA5" s="35"/>
      <c r="AB5" s="27" t="s">
        <v>13</v>
      </c>
      <c r="AC5" s="27" t="s">
        <v>14</v>
      </c>
      <c r="AD5" s="35" t="s">
        <v>13</v>
      </c>
      <c r="AE5" s="35" t="s">
        <v>14</v>
      </c>
      <c r="AF5" s="37" t="s">
        <v>15</v>
      </c>
    </row>
    <row r="6" spans="1:32" s="2" customFormat="1" ht="25.5" customHeight="1" thickBot="1" x14ac:dyDescent="0.35">
      <c r="A6" s="64"/>
      <c r="B6" s="66"/>
      <c r="C6" s="66"/>
      <c r="D6" s="64"/>
      <c r="E6" s="64"/>
      <c r="F6" s="64"/>
      <c r="G6" s="64"/>
      <c r="H6" s="64"/>
      <c r="I6" s="64"/>
      <c r="J6" s="64"/>
      <c r="K6" s="64"/>
      <c r="L6" s="45"/>
      <c r="M6" s="28" t="s">
        <v>16</v>
      </c>
      <c r="N6" s="28" t="s">
        <v>17</v>
      </c>
      <c r="O6" s="28" t="s">
        <v>18</v>
      </c>
      <c r="P6" s="28" t="s">
        <v>19</v>
      </c>
      <c r="Q6" s="28" t="s">
        <v>57</v>
      </c>
      <c r="R6" s="21" t="s">
        <v>46</v>
      </c>
      <c r="S6" s="21" t="s">
        <v>47</v>
      </c>
      <c r="T6" s="22" t="s">
        <v>58</v>
      </c>
      <c r="U6" s="21" t="s">
        <v>48</v>
      </c>
      <c r="V6" s="21" t="s">
        <v>49</v>
      </c>
      <c r="W6" s="3" t="s">
        <v>50</v>
      </c>
      <c r="X6" s="3" t="s">
        <v>41</v>
      </c>
      <c r="Y6" s="21" t="s">
        <v>59</v>
      </c>
      <c r="Z6" s="3" t="s">
        <v>42</v>
      </c>
      <c r="AA6" s="28" t="s">
        <v>20</v>
      </c>
      <c r="AB6" s="28" t="s">
        <v>21</v>
      </c>
      <c r="AC6" s="28" t="s">
        <v>22</v>
      </c>
      <c r="AD6" s="36"/>
      <c r="AE6" s="36"/>
      <c r="AF6" s="36"/>
    </row>
    <row r="7" spans="1:32" s="13" customFormat="1" ht="20.100000000000001" customHeight="1" thickTop="1" x14ac:dyDescent="0.3">
      <c r="A7" s="4">
        <v>1</v>
      </c>
      <c r="B7" s="5">
        <v>12</v>
      </c>
      <c r="C7" s="5">
        <v>15</v>
      </c>
      <c r="D7" s="6" t="s">
        <v>38</v>
      </c>
      <c r="E7" s="6" t="s">
        <v>69</v>
      </c>
      <c r="F7" s="6" t="s">
        <v>116</v>
      </c>
      <c r="G7" s="4" t="s">
        <v>117</v>
      </c>
      <c r="H7" s="4" t="s">
        <v>118</v>
      </c>
      <c r="I7" s="7">
        <f t="shared" ref="I7:I46" si="0">J7+K7</f>
        <v>303</v>
      </c>
      <c r="J7" s="8">
        <v>302</v>
      </c>
      <c r="K7" s="7">
        <f t="shared" ref="K7:K17" si="1">SUM(M7:X7)</f>
        <v>1</v>
      </c>
      <c r="L7" s="9">
        <f t="shared" ref="L7:L46" si="2">K7/I7</f>
        <v>3.3003300330033004E-3</v>
      </c>
      <c r="M7" s="10"/>
      <c r="N7" s="10"/>
      <c r="O7" s="10"/>
      <c r="P7" s="10"/>
      <c r="Q7" s="10"/>
      <c r="R7" s="10">
        <v>1</v>
      </c>
      <c r="S7" s="10"/>
      <c r="T7" s="10"/>
      <c r="U7" s="10"/>
      <c r="V7" s="10"/>
      <c r="W7" s="10"/>
      <c r="X7" s="10"/>
      <c r="Y7" s="10"/>
      <c r="Z7" s="10"/>
      <c r="AA7" s="11">
        <v>20200929</v>
      </c>
      <c r="AB7" s="11">
        <v>9</v>
      </c>
      <c r="AC7" s="5" t="s">
        <v>56</v>
      </c>
      <c r="AD7" s="11" t="str">
        <f t="shared" ref="AD7:AD46" si="3">IF($AC7="A","하선동",IF($AC7="B","이형준",""))</f>
        <v>하선동</v>
      </c>
      <c r="AE7" s="12" t="s">
        <v>26</v>
      </c>
      <c r="AF7" s="12"/>
    </row>
    <row r="8" spans="1:32" s="13" customFormat="1" ht="20.100000000000001" customHeight="1" x14ac:dyDescent="0.3">
      <c r="A8" s="4">
        <v>2</v>
      </c>
      <c r="B8" s="5">
        <f>B7</f>
        <v>12</v>
      </c>
      <c r="C8" s="5">
        <f>C7</f>
        <v>15</v>
      </c>
      <c r="D8" s="6" t="s">
        <v>52</v>
      </c>
      <c r="E8" s="6" t="s">
        <v>129</v>
      </c>
      <c r="F8" s="29" t="s">
        <v>128</v>
      </c>
      <c r="G8" s="4">
        <v>7301</v>
      </c>
      <c r="H8" s="4"/>
      <c r="I8" s="7">
        <f t="shared" si="0"/>
        <v>599</v>
      </c>
      <c r="J8" s="8">
        <v>590</v>
      </c>
      <c r="K8" s="7">
        <f t="shared" si="1"/>
        <v>9</v>
      </c>
      <c r="L8" s="9">
        <f t="shared" si="2"/>
        <v>1.5025041736227046E-2</v>
      </c>
      <c r="M8" s="10"/>
      <c r="N8" s="10"/>
      <c r="O8" s="10"/>
      <c r="P8" s="10"/>
      <c r="Q8" s="10"/>
      <c r="R8" s="10">
        <v>9</v>
      </c>
      <c r="S8" s="10"/>
      <c r="T8" s="10"/>
      <c r="U8" s="10"/>
      <c r="V8" s="10"/>
      <c r="W8" s="10"/>
      <c r="X8" s="10"/>
      <c r="Y8" s="10"/>
      <c r="Z8" s="10"/>
      <c r="AA8" s="11">
        <v>20200921</v>
      </c>
      <c r="AB8" s="11">
        <v>15</v>
      </c>
      <c r="AC8" s="5" t="s">
        <v>56</v>
      </c>
      <c r="AD8" s="11" t="str">
        <f t="shared" si="3"/>
        <v>하선동</v>
      </c>
      <c r="AE8" s="12" t="s">
        <v>28</v>
      </c>
      <c r="AF8" s="12"/>
    </row>
    <row r="9" spans="1:32" s="13" customFormat="1" ht="20.100000000000001" customHeight="1" x14ac:dyDescent="0.3">
      <c r="A9" s="4">
        <v>3</v>
      </c>
      <c r="B9" s="5">
        <f t="shared" ref="B9:C24" si="4">B8</f>
        <v>12</v>
      </c>
      <c r="C9" s="5">
        <f t="shared" si="4"/>
        <v>15</v>
      </c>
      <c r="D9" s="12" t="s">
        <v>52</v>
      </c>
      <c r="E9" s="6" t="s">
        <v>53</v>
      </c>
      <c r="F9" s="6" t="s">
        <v>54</v>
      </c>
      <c r="G9" s="4" t="s">
        <v>55</v>
      </c>
      <c r="H9" s="4" t="s">
        <v>51</v>
      </c>
      <c r="I9" s="7">
        <f t="shared" si="0"/>
        <v>2466</v>
      </c>
      <c r="J9" s="8">
        <v>2450</v>
      </c>
      <c r="K9" s="7">
        <f t="shared" si="1"/>
        <v>16</v>
      </c>
      <c r="L9" s="9">
        <f t="shared" si="2"/>
        <v>6.4882400648824008E-3</v>
      </c>
      <c r="M9" s="10"/>
      <c r="N9" s="10"/>
      <c r="O9" s="10"/>
      <c r="P9" s="10"/>
      <c r="Q9" s="10"/>
      <c r="R9" s="10">
        <v>16</v>
      </c>
      <c r="S9" s="10"/>
      <c r="T9" s="10"/>
      <c r="U9" s="10"/>
      <c r="V9" s="10"/>
      <c r="W9" s="10"/>
      <c r="X9" s="10"/>
      <c r="Y9" s="10"/>
      <c r="Z9" s="10"/>
      <c r="AA9" s="11">
        <v>20201215</v>
      </c>
      <c r="AB9" s="11">
        <v>4</v>
      </c>
      <c r="AC9" s="5" t="s">
        <v>56</v>
      </c>
      <c r="AD9" s="11" t="str">
        <f t="shared" si="3"/>
        <v>하선동</v>
      </c>
      <c r="AE9" s="12" t="s">
        <v>28</v>
      </c>
      <c r="AF9" s="12"/>
    </row>
    <row r="10" spans="1:32" s="13" customFormat="1" ht="20.100000000000001" customHeight="1" x14ac:dyDescent="0.3">
      <c r="A10" s="4">
        <v>4</v>
      </c>
      <c r="B10" s="5">
        <f t="shared" si="4"/>
        <v>12</v>
      </c>
      <c r="C10" s="5">
        <f t="shared" si="4"/>
        <v>15</v>
      </c>
      <c r="D10" s="12" t="s">
        <v>52</v>
      </c>
      <c r="E10" s="6" t="s">
        <v>53</v>
      </c>
      <c r="F10" s="6" t="s">
        <v>54</v>
      </c>
      <c r="G10" s="4" t="s">
        <v>55</v>
      </c>
      <c r="H10" s="4" t="s">
        <v>51</v>
      </c>
      <c r="I10" s="7">
        <f t="shared" si="0"/>
        <v>1408</v>
      </c>
      <c r="J10" s="8">
        <v>1400</v>
      </c>
      <c r="K10" s="7">
        <f t="shared" si="1"/>
        <v>8</v>
      </c>
      <c r="L10" s="9">
        <f t="shared" si="2"/>
        <v>5.681818181818182E-3</v>
      </c>
      <c r="M10" s="10"/>
      <c r="N10" s="10"/>
      <c r="O10" s="10"/>
      <c r="P10" s="10"/>
      <c r="Q10" s="10"/>
      <c r="R10" s="10">
        <v>8</v>
      </c>
      <c r="S10" s="10"/>
      <c r="T10" s="10"/>
      <c r="U10" s="10"/>
      <c r="V10" s="10"/>
      <c r="W10" s="10"/>
      <c r="X10" s="10"/>
      <c r="Y10" s="10"/>
      <c r="Z10" s="10"/>
      <c r="AA10" s="11">
        <v>20201215</v>
      </c>
      <c r="AB10" s="11">
        <v>4</v>
      </c>
      <c r="AC10" s="5" t="s">
        <v>67</v>
      </c>
      <c r="AD10" s="11" t="str">
        <f t="shared" si="3"/>
        <v>이형준</v>
      </c>
      <c r="AE10" s="12" t="s">
        <v>28</v>
      </c>
      <c r="AF10" s="12"/>
    </row>
    <row r="11" spans="1:32" s="13" customFormat="1" ht="20.100000000000001" customHeight="1" x14ac:dyDescent="0.3">
      <c r="A11" s="4">
        <v>5</v>
      </c>
      <c r="B11" s="5">
        <f t="shared" si="4"/>
        <v>12</v>
      </c>
      <c r="C11" s="5">
        <f t="shared" si="4"/>
        <v>15</v>
      </c>
      <c r="D11" s="12" t="s">
        <v>52</v>
      </c>
      <c r="E11" s="6" t="s">
        <v>107</v>
      </c>
      <c r="F11" s="6" t="s">
        <v>130</v>
      </c>
      <c r="G11" s="4" t="s">
        <v>80</v>
      </c>
      <c r="H11" s="4" t="s">
        <v>81</v>
      </c>
      <c r="I11" s="7">
        <f t="shared" si="0"/>
        <v>199</v>
      </c>
      <c r="J11" s="8">
        <v>170</v>
      </c>
      <c r="K11" s="7">
        <f t="shared" si="1"/>
        <v>29</v>
      </c>
      <c r="L11" s="9">
        <f t="shared" si="2"/>
        <v>0.14572864321608039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>
        <v>29</v>
      </c>
      <c r="X11" s="10"/>
      <c r="Y11" s="10"/>
      <c r="Z11" s="10"/>
      <c r="AA11" s="11">
        <v>20201103</v>
      </c>
      <c r="AB11" s="11">
        <v>14</v>
      </c>
      <c r="AC11" s="5" t="s">
        <v>56</v>
      </c>
      <c r="AD11" s="11" t="str">
        <f t="shared" si="3"/>
        <v>하선동</v>
      </c>
      <c r="AE11" s="12" t="s">
        <v>28</v>
      </c>
      <c r="AF11" s="12"/>
    </row>
    <row r="12" spans="1:32" s="13" customFormat="1" ht="20.100000000000001" customHeight="1" x14ac:dyDescent="0.3">
      <c r="A12" s="4">
        <v>6</v>
      </c>
      <c r="B12" s="5">
        <f t="shared" si="4"/>
        <v>12</v>
      </c>
      <c r="C12" s="5">
        <f t="shared" si="4"/>
        <v>15</v>
      </c>
      <c r="D12" s="12" t="s">
        <v>52</v>
      </c>
      <c r="E12" s="6" t="s">
        <v>69</v>
      </c>
      <c r="F12" s="6" t="s">
        <v>131</v>
      </c>
      <c r="G12" s="4">
        <v>7301</v>
      </c>
      <c r="H12" s="4" t="s">
        <v>51</v>
      </c>
      <c r="I12" s="7">
        <f t="shared" si="0"/>
        <v>340</v>
      </c>
      <c r="J12" s="8">
        <v>340</v>
      </c>
      <c r="K12" s="7">
        <f t="shared" si="1"/>
        <v>0</v>
      </c>
      <c r="L12" s="9">
        <f t="shared" si="2"/>
        <v>0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1">
        <v>20201007</v>
      </c>
      <c r="AB12" s="11">
        <v>15</v>
      </c>
      <c r="AC12" s="5" t="s">
        <v>56</v>
      </c>
      <c r="AD12" s="11" t="str">
        <f t="shared" si="3"/>
        <v>하선동</v>
      </c>
      <c r="AE12" s="12" t="s">
        <v>28</v>
      </c>
      <c r="AF12" s="12"/>
    </row>
    <row r="13" spans="1:32" s="13" customFormat="1" ht="20.100000000000001" customHeight="1" x14ac:dyDescent="0.3">
      <c r="A13" s="4">
        <v>7</v>
      </c>
      <c r="B13" s="5">
        <f t="shared" si="4"/>
        <v>12</v>
      </c>
      <c r="C13" s="5">
        <f t="shared" si="4"/>
        <v>15</v>
      </c>
      <c r="D13" s="6" t="s">
        <v>52</v>
      </c>
      <c r="E13" s="6" t="s">
        <v>74</v>
      </c>
      <c r="F13" s="6" t="s">
        <v>132</v>
      </c>
      <c r="G13" s="4" t="s">
        <v>76</v>
      </c>
      <c r="H13" s="4" t="s">
        <v>51</v>
      </c>
      <c r="I13" s="7">
        <f t="shared" si="0"/>
        <v>282</v>
      </c>
      <c r="J13" s="8">
        <v>280</v>
      </c>
      <c r="K13" s="7">
        <f t="shared" si="1"/>
        <v>2</v>
      </c>
      <c r="L13" s="9">
        <f t="shared" si="2"/>
        <v>7.0921985815602835E-3</v>
      </c>
      <c r="M13" s="10">
        <v>2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1">
        <v>20201111</v>
      </c>
      <c r="AB13" s="11">
        <v>11</v>
      </c>
      <c r="AC13" s="5" t="s">
        <v>56</v>
      </c>
      <c r="AD13" s="11" t="str">
        <f t="shared" si="3"/>
        <v>하선동</v>
      </c>
      <c r="AE13" s="12" t="s">
        <v>28</v>
      </c>
      <c r="AF13" s="12"/>
    </row>
    <row r="14" spans="1:32" s="13" customFormat="1" ht="20.100000000000001" customHeight="1" x14ac:dyDescent="0.3">
      <c r="A14" s="4">
        <v>8</v>
      </c>
      <c r="B14" s="5">
        <f t="shared" si="4"/>
        <v>12</v>
      </c>
      <c r="C14" s="5">
        <f t="shared" si="4"/>
        <v>15</v>
      </c>
      <c r="D14" s="12" t="s">
        <v>52</v>
      </c>
      <c r="E14" s="4" t="s">
        <v>107</v>
      </c>
      <c r="F14" s="4" t="s">
        <v>133</v>
      </c>
      <c r="G14" s="4" t="s">
        <v>134</v>
      </c>
      <c r="H14" s="4" t="s">
        <v>81</v>
      </c>
      <c r="I14" s="7">
        <f t="shared" si="0"/>
        <v>387</v>
      </c>
      <c r="J14" s="8">
        <v>370</v>
      </c>
      <c r="K14" s="7">
        <f t="shared" ref="K14:K15" si="5">SUM(M14:X14)</f>
        <v>17</v>
      </c>
      <c r="L14" s="9">
        <f t="shared" si="2"/>
        <v>4.3927648578811367E-2</v>
      </c>
      <c r="M14" s="10"/>
      <c r="N14" s="10"/>
      <c r="O14" s="10"/>
      <c r="P14" s="10">
        <v>14</v>
      </c>
      <c r="Q14" s="10"/>
      <c r="R14" s="10"/>
      <c r="S14" s="10"/>
      <c r="T14" s="10">
        <v>3</v>
      </c>
      <c r="U14" s="10"/>
      <c r="V14" s="10"/>
      <c r="W14" s="10"/>
      <c r="X14" s="10"/>
      <c r="Y14" s="10"/>
      <c r="Z14" s="10"/>
      <c r="AA14" s="11">
        <v>20201013</v>
      </c>
      <c r="AB14" s="11">
        <v>2</v>
      </c>
      <c r="AC14" s="5" t="s">
        <v>56</v>
      </c>
      <c r="AD14" s="11" t="str">
        <f t="shared" si="3"/>
        <v>하선동</v>
      </c>
      <c r="AE14" s="12" t="s">
        <v>28</v>
      </c>
      <c r="AF14" s="12"/>
    </row>
    <row r="15" spans="1:32" s="13" customFormat="1" ht="20.100000000000001" customHeight="1" x14ac:dyDescent="0.3">
      <c r="A15" s="4">
        <v>9</v>
      </c>
      <c r="B15" s="5">
        <f t="shared" si="4"/>
        <v>12</v>
      </c>
      <c r="C15" s="5">
        <f t="shared" si="4"/>
        <v>15</v>
      </c>
      <c r="D15" s="12" t="s">
        <v>25</v>
      </c>
      <c r="E15" s="4" t="s">
        <v>107</v>
      </c>
      <c r="F15" s="4" t="s">
        <v>135</v>
      </c>
      <c r="G15" s="4" t="s">
        <v>109</v>
      </c>
      <c r="H15" s="4" t="s">
        <v>136</v>
      </c>
      <c r="I15" s="7">
        <f t="shared" si="0"/>
        <v>3293</v>
      </c>
      <c r="J15" s="8">
        <v>3130</v>
      </c>
      <c r="K15" s="7">
        <f t="shared" si="5"/>
        <v>163</v>
      </c>
      <c r="L15" s="9">
        <f t="shared" si="2"/>
        <v>4.9498937139386578E-2</v>
      </c>
      <c r="M15" s="10"/>
      <c r="N15" s="10"/>
      <c r="O15" s="10"/>
      <c r="P15" s="10">
        <v>14</v>
      </c>
      <c r="Q15" s="10"/>
      <c r="R15" s="10"/>
      <c r="S15" s="10"/>
      <c r="T15" s="10">
        <v>28</v>
      </c>
      <c r="U15" s="10"/>
      <c r="V15" s="10"/>
      <c r="W15" s="10">
        <v>121</v>
      </c>
      <c r="X15" s="10"/>
      <c r="Y15" s="10"/>
      <c r="Z15" s="10"/>
      <c r="AA15" s="11">
        <v>20201215</v>
      </c>
      <c r="AB15" s="11">
        <v>1</v>
      </c>
      <c r="AC15" s="5" t="s">
        <v>67</v>
      </c>
      <c r="AD15" s="11" t="str">
        <f t="shared" si="3"/>
        <v>이형준</v>
      </c>
      <c r="AE15" s="12" t="s">
        <v>28</v>
      </c>
      <c r="AF15" s="12"/>
    </row>
    <row r="16" spans="1:32" s="13" customFormat="1" ht="20.100000000000001" customHeight="1" x14ac:dyDescent="0.3">
      <c r="A16" s="4">
        <v>10</v>
      </c>
      <c r="B16" s="5">
        <f t="shared" si="4"/>
        <v>12</v>
      </c>
      <c r="C16" s="5">
        <f t="shared" si="4"/>
        <v>15</v>
      </c>
      <c r="D16" s="6" t="s">
        <v>25</v>
      </c>
      <c r="E16" s="6" t="s">
        <v>53</v>
      </c>
      <c r="F16" s="6" t="s">
        <v>137</v>
      </c>
      <c r="G16" s="4" t="s">
        <v>138</v>
      </c>
      <c r="H16" s="4" t="s">
        <v>51</v>
      </c>
      <c r="I16" s="7">
        <f t="shared" si="0"/>
        <v>392</v>
      </c>
      <c r="J16" s="8">
        <v>380</v>
      </c>
      <c r="K16" s="7">
        <f t="shared" si="1"/>
        <v>12</v>
      </c>
      <c r="L16" s="9">
        <f t="shared" si="2"/>
        <v>3.0612244897959183E-2</v>
      </c>
      <c r="M16" s="10"/>
      <c r="N16" s="10"/>
      <c r="O16" s="10"/>
      <c r="P16" s="10">
        <v>12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1">
        <v>20201009</v>
      </c>
      <c r="AB16" s="11">
        <v>11</v>
      </c>
      <c r="AC16" s="5" t="s">
        <v>56</v>
      </c>
      <c r="AD16" s="11" t="str">
        <f t="shared" si="3"/>
        <v>하선동</v>
      </c>
      <c r="AE16" s="12" t="s">
        <v>28</v>
      </c>
      <c r="AF16" s="12"/>
    </row>
    <row r="17" spans="1:32" s="13" customFormat="1" ht="20.100000000000001" customHeight="1" x14ac:dyDescent="0.3">
      <c r="A17" s="4">
        <v>11</v>
      </c>
      <c r="B17" s="5">
        <f t="shared" si="4"/>
        <v>12</v>
      </c>
      <c r="C17" s="5">
        <f t="shared" si="4"/>
        <v>15</v>
      </c>
      <c r="D17" s="6" t="s">
        <v>25</v>
      </c>
      <c r="E17" s="6" t="s">
        <v>74</v>
      </c>
      <c r="F17" s="6" t="s">
        <v>139</v>
      </c>
      <c r="G17" s="4" t="s">
        <v>80</v>
      </c>
      <c r="H17" s="4" t="s">
        <v>51</v>
      </c>
      <c r="I17" s="7">
        <f t="shared" si="0"/>
        <v>985</v>
      </c>
      <c r="J17" s="8">
        <v>985</v>
      </c>
      <c r="K17" s="7">
        <f t="shared" si="1"/>
        <v>0</v>
      </c>
      <c r="L17" s="9">
        <f t="shared" si="2"/>
        <v>0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1">
        <v>20201215</v>
      </c>
      <c r="AB17" s="11">
        <v>14</v>
      </c>
      <c r="AC17" s="5" t="s">
        <v>56</v>
      </c>
      <c r="AD17" s="11" t="str">
        <f t="shared" si="3"/>
        <v>하선동</v>
      </c>
      <c r="AE17" s="12" t="s">
        <v>36</v>
      </c>
      <c r="AF17" s="12"/>
    </row>
    <row r="18" spans="1:32" s="13" customFormat="1" ht="20.100000000000001" customHeight="1" x14ac:dyDescent="0.3">
      <c r="A18" s="4">
        <v>12</v>
      </c>
      <c r="B18" s="5">
        <f t="shared" si="4"/>
        <v>12</v>
      </c>
      <c r="C18" s="5">
        <f t="shared" si="4"/>
        <v>15</v>
      </c>
      <c r="D18" s="6" t="s">
        <v>25</v>
      </c>
      <c r="E18" s="6" t="s">
        <v>74</v>
      </c>
      <c r="F18" s="6" t="s">
        <v>139</v>
      </c>
      <c r="G18" s="4" t="s">
        <v>80</v>
      </c>
      <c r="H18" s="4" t="s">
        <v>51</v>
      </c>
      <c r="I18" s="7">
        <f t="shared" si="0"/>
        <v>2102</v>
      </c>
      <c r="J18" s="8">
        <v>2100</v>
      </c>
      <c r="K18" s="7">
        <f t="shared" ref="K18:K46" si="6">SUM(M18:X18)</f>
        <v>2</v>
      </c>
      <c r="L18" s="9">
        <f t="shared" si="2"/>
        <v>9.5147478591817321E-4</v>
      </c>
      <c r="M18" s="10"/>
      <c r="N18" s="10"/>
      <c r="O18" s="10"/>
      <c r="P18" s="10"/>
      <c r="Q18" s="10"/>
      <c r="R18" s="10">
        <v>2</v>
      </c>
      <c r="S18" s="10"/>
      <c r="T18" s="10"/>
      <c r="U18" s="10"/>
      <c r="V18" s="10"/>
      <c r="W18" s="10"/>
      <c r="X18" s="10"/>
      <c r="Y18" s="10"/>
      <c r="Z18" s="10"/>
      <c r="AA18" s="11">
        <v>20201215</v>
      </c>
      <c r="AB18" s="11">
        <v>14</v>
      </c>
      <c r="AC18" s="5" t="s">
        <v>67</v>
      </c>
      <c r="AD18" s="11" t="str">
        <f t="shared" si="3"/>
        <v>이형준</v>
      </c>
      <c r="AE18" s="12" t="s">
        <v>36</v>
      </c>
      <c r="AF18" s="12"/>
    </row>
    <row r="19" spans="1:32" s="13" customFormat="1" ht="20.100000000000001" customHeight="1" x14ac:dyDescent="0.3">
      <c r="A19" s="4">
        <v>13</v>
      </c>
      <c r="B19" s="5">
        <f t="shared" si="4"/>
        <v>12</v>
      </c>
      <c r="C19" s="5">
        <f t="shared" si="4"/>
        <v>15</v>
      </c>
      <c r="D19" s="6" t="s">
        <v>25</v>
      </c>
      <c r="E19" s="6" t="s">
        <v>69</v>
      </c>
      <c r="F19" s="6" t="s">
        <v>140</v>
      </c>
      <c r="G19" s="4">
        <v>7301</v>
      </c>
      <c r="H19" s="4" t="s">
        <v>51</v>
      </c>
      <c r="I19" s="7">
        <f t="shared" si="0"/>
        <v>68</v>
      </c>
      <c r="J19" s="8">
        <v>63</v>
      </c>
      <c r="K19" s="7">
        <f t="shared" si="6"/>
        <v>5</v>
      </c>
      <c r="L19" s="9">
        <f t="shared" si="2"/>
        <v>7.3529411764705885E-2</v>
      </c>
      <c r="M19" s="10">
        <v>5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>
        <v>1</v>
      </c>
      <c r="Z19" s="10"/>
      <c r="AA19" s="11">
        <v>20201215</v>
      </c>
      <c r="AB19" s="11">
        <v>9</v>
      </c>
      <c r="AC19" s="5" t="s">
        <v>56</v>
      </c>
      <c r="AD19" s="11" t="str">
        <f t="shared" si="3"/>
        <v>하선동</v>
      </c>
      <c r="AE19" s="12" t="s">
        <v>36</v>
      </c>
      <c r="AF19" s="12"/>
    </row>
    <row r="20" spans="1:32" s="13" customFormat="1" ht="20.100000000000001" customHeight="1" x14ac:dyDescent="0.3">
      <c r="A20" s="4">
        <v>14</v>
      </c>
      <c r="B20" s="5">
        <f t="shared" si="4"/>
        <v>12</v>
      </c>
      <c r="C20" s="5">
        <f t="shared" si="4"/>
        <v>15</v>
      </c>
      <c r="D20" s="6" t="s">
        <v>25</v>
      </c>
      <c r="E20" s="6" t="s">
        <v>53</v>
      </c>
      <c r="F20" s="6" t="s">
        <v>141</v>
      </c>
      <c r="G20" s="4">
        <v>7301</v>
      </c>
      <c r="H20" s="4" t="s">
        <v>51</v>
      </c>
      <c r="I20" s="7">
        <f t="shared" si="0"/>
        <v>89</v>
      </c>
      <c r="J20" s="8">
        <v>84</v>
      </c>
      <c r="K20" s="7">
        <f t="shared" si="6"/>
        <v>5</v>
      </c>
      <c r="L20" s="9">
        <f t="shared" si="2"/>
        <v>5.6179775280898875E-2</v>
      </c>
      <c r="M20" s="10"/>
      <c r="N20" s="10"/>
      <c r="O20" s="10">
        <v>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1">
        <v>20201028</v>
      </c>
      <c r="AB20" s="11">
        <v>11</v>
      </c>
      <c r="AC20" s="5" t="s">
        <v>67</v>
      </c>
      <c r="AD20" s="11" t="str">
        <f t="shared" si="3"/>
        <v>이형준</v>
      </c>
      <c r="AE20" s="12" t="s">
        <v>36</v>
      </c>
      <c r="AF20" s="12"/>
    </row>
    <row r="21" spans="1:32" s="13" customFormat="1" ht="20.100000000000001" customHeight="1" x14ac:dyDescent="0.3">
      <c r="A21" s="4">
        <v>15</v>
      </c>
      <c r="B21" s="5">
        <f>B20</f>
        <v>12</v>
      </c>
      <c r="C21" s="5">
        <f>C20</f>
        <v>15</v>
      </c>
      <c r="D21" s="12" t="s">
        <v>25</v>
      </c>
      <c r="E21" s="4" t="s">
        <v>69</v>
      </c>
      <c r="F21" s="4" t="s">
        <v>142</v>
      </c>
      <c r="G21" s="24">
        <v>8301</v>
      </c>
      <c r="H21" s="24" t="s">
        <v>51</v>
      </c>
      <c r="I21" s="7">
        <f t="shared" si="0"/>
        <v>187</v>
      </c>
      <c r="J21" s="8">
        <v>172</v>
      </c>
      <c r="K21" s="7">
        <f t="shared" si="6"/>
        <v>15</v>
      </c>
      <c r="L21" s="9">
        <f t="shared" si="2"/>
        <v>8.0213903743315509E-2</v>
      </c>
      <c r="M21" s="10">
        <v>4</v>
      </c>
      <c r="N21" s="10"/>
      <c r="O21" s="10"/>
      <c r="P21" s="10">
        <v>7</v>
      </c>
      <c r="Q21" s="10"/>
      <c r="R21" s="10">
        <v>3</v>
      </c>
      <c r="S21" s="10"/>
      <c r="T21" s="10">
        <v>1</v>
      </c>
      <c r="U21" s="10"/>
      <c r="V21" s="10"/>
      <c r="W21" s="10"/>
      <c r="X21" s="10"/>
      <c r="Y21" s="10"/>
      <c r="Z21" s="10"/>
      <c r="AA21" s="11">
        <v>20201120</v>
      </c>
      <c r="AB21" s="11">
        <v>9</v>
      </c>
      <c r="AC21" s="5" t="s">
        <v>56</v>
      </c>
      <c r="AD21" s="11" t="str">
        <f t="shared" si="3"/>
        <v>하선동</v>
      </c>
      <c r="AE21" s="12" t="s">
        <v>36</v>
      </c>
      <c r="AF21" s="12"/>
    </row>
    <row r="22" spans="1:32" s="13" customFormat="1" ht="20.100000000000001" customHeight="1" x14ac:dyDescent="0.3">
      <c r="A22" s="4">
        <v>16</v>
      </c>
      <c r="B22" s="5">
        <f t="shared" si="4"/>
        <v>12</v>
      </c>
      <c r="C22" s="5">
        <f t="shared" si="4"/>
        <v>15</v>
      </c>
      <c r="D22" s="6" t="s">
        <v>83</v>
      </c>
      <c r="E22" s="4" t="s">
        <v>69</v>
      </c>
      <c r="F22" s="4" t="s">
        <v>143</v>
      </c>
      <c r="G22" s="4" t="s">
        <v>144</v>
      </c>
      <c r="H22" s="4" t="s">
        <v>51</v>
      </c>
      <c r="I22" s="7">
        <f t="shared" si="0"/>
        <v>573</v>
      </c>
      <c r="J22" s="8">
        <v>572</v>
      </c>
      <c r="K22" s="7">
        <f t="shared" si="6"/>
        <v>1</v>
      </c>
      <c r="L22" s="9">
        <f t="shared" si="2"/>
        <v>1.7452006980802793E-3</v>
      </c>
      <c r="M22" s="10"/>
      <c r="N22" s="10"/>
      <c r="O22" s="10"/>
      <c r="P22" s="10">
        <v>1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1">
        <v>20201109</v>
      </c>
      <c r="AB22" s="11">
        <v>13</v>
      </c>
      <c r="AC22" s="5" t="s">
        <v>56</v>
      </c>
      <c r="AD22" s="11" t="str">
        <f t="shared" si="3"/>
        <v>하선동</v>
      </c>
      <c r="AE22" s="12" t="s">
        <v>32</v>
      </c>
      <c r="AF22" s="12"/>
    </row>
    <row r="23" spans="1:32" s="13" customFormat="1" ht="20.100000000000001" customHeight="1" x14ac:dyDescent="0.3">
      <c r="A23" s="4">
        <v>17</v>
      </c>
      <c r="B23" s="5">
        <f t="shared" si="4"/>
        <v>12</v>
      </c>
      <c r="C23" s="5">
        <f t="shared" si="4"/>
        <v>15</v>
      </c>
      <c r="D23" s="6" t="s">
        <v>52</v>
      </c>
      <c r="E23" s="6" t="s">
        <v>74</v>
      </c>
      <c r="F23" s="6" t="s">
        <v>145</v>
      </c>
      <c r="G23" s="4" t="s">
        <v>90</v>
      </c>
      <c r="H23" s="4" t="s">
        <v>51</v>
      </c>
      <c r="I23" s="7">
        <f t="shared" si="0"/>
        <v>267</v>
      </c>
      <c r="J23" s="8">
        <v>240</v>
      </c>
      <c r="K23" s="7">
        <f t="shared" si="6"/>
        <v>27</v>
      </c>
      <c r="L23" s="9">
        <f t="shared" si="2"/>
        <v>0.10112359550561797</v>
      </c>
      <c r="M23" s="10">
        <v>25</v>
      </c>
      <c r="N23" s="10"/>
      <c r="O23" s="10"/>
      <c r="P23" s="10"/>
      <c r="Q23" s="10"/>
      <c r="R23" s="10">
        <v>2</v>
      </c>
      <c r="S23" s="10"/>
      <c r="T23" s="10"/>
      <c r="U23" s="10"/>
      <c r="V23" s="10"/>
      <c r="W23" s="10"/>
      <c r="X23" s="10"/>
      <c r="Y23" s="10"/>
      <c r="Z23" s="10"/>
      <c r="AA23" s="11">
        <v>20200421</v>
      </c>
      <c r="AB23" s="11">
        <v>13</v>
      </c>
      <c r="AC23" s="5" t="s">
        <v>56</v>
      </c>
      <c r="AD23" s="11" t="str">
        <f t="shared" si="3"/>
        <v>하선동</v>
      </c>
      <c r="AE23" s="12" t="s">
        <v>32</v>
      </c>
      <c r="AF23" s="12"/>
    </row>
    <row r="24" spans="1:32" s="13" customFormat="1" ht="20.100000000000001" customHeight="1" x14ac:dyDescent="0.3">
      <c r="A24" s="4">
        <v>18</v>
      </c>
      <c r="B24" s="5">
        <f t="shared" si="4"/>
        <v>12</v>
      </c>
      <c r="C24" s="5">
        <f t="shared" si="4"/>
        <v>15</v>
      </c>
      <c r="D24" s="6" t="s">
        <v>84</v>
      </c>
      <c r="E24" s="6" t="s">
        <v>69</v>
      </c>
      <c r="F24" s="6" t="s">
        <v>93</v>
      </c>
      <c r="G24" s="23" t="s">
        <v>94</v>
      </c>
      <c r="H24" s="4" t="s">
        <v>51</v>
      </c>
      <c r="I24" s="7">
        <f t="shared" si="0"/>
        <v>685</v>
      </c>
      <c r="J24" s="8">
        <v>671</v>
      </c>
      <c r="K24" s="7">
        <f t="shared" si="6"/>
        <v>14</v>
      </c>
      <c r="L24" s="9">
        <f t="shared" si="2"/>
        <v>2.0437956204379562E-2</v>
      </c>
      <c r="M24" s="10"/>
      <c r="N24" s="10">
        <v>11</v>
      </c>
      <c r="O24" s="10"/>
      <c r="P24" s="10">
        <v>1</v>
      </c>
      <c r="Q24" s="10"/>
      <c r="R24" s="10"/>
      <c r="S24" s="10"/>
      <c r="T24" s="10"/>
      <c r="U24" s="10"/>
      <c r="V24" s="10"/>
      <c r="W24" s="10">
        <v>2</v>
      </c>
      <c r="X24" s="10"/>
      <c r="Y24" s="10"/>
      <c r="Z24" s="10"/>
      <c r="AA24" s="11">
        <v>20201215</v>
      </c>
      <c r="AB24" s="11">
        <v>13</v>
      </c>
      <c r="AC24" s="5" t="s">
        <v>56</v>
      </c>
      <c r="AD24" s="11" t="str">
        <f t="shared" si="3"/>
        <v>하선동</v>
      </c>
      <c r="AE24" s="12" t="s">
        <v>32</v>
      </c>
      <c r="AF24" s="12"/>
    </row>
    <row r="25" spans="1:32" s="13" customFormat="1" ht="20.100000000000001" customHeight="1" x14ac:dyDescent="0.3">
      <c r="A25" s="4">
        <v>19</v>
      </c>
      <c r="B25" s="5">
        <f t="shared" ref="B25:C40" si="7">B24</f>
        <v>12</v>
      </c>
      <c r="C25" s="5">
        <f t="shared" si="7"/>
        <v>15</v>
      </c>
      <c r="D25" s="6" t="s">
        <v>25</v>
      </c>
      <c r="E25" s="6" t="s">
        <v>74</v>
      </c>
      <c r="F25" s="6" t="s">
        <v>139</v>
      </c>
      <c r="G25" s="4" t="s">
        <v>139</v>
      </c>
      <c r="H25" s="4" t="s">
        <v>51</v>
      </c>
      <c r="I25" s="7">
        <f t="shared" si="0"/>
        <v>838</v>
      </c>
      <c r="J25" s="8">
        <v>835</v>
      </c>
      <c r="K25" s="7">
        <f t="shared" si="6"/>
        <v>3</v>
      </c>
      <c r="L25" s="9">
        <f t="shared" si="2"/>
        <v>3.5799522673031028E-3</v>
      </c>
      <c r="M25" s="10"/>
      <c r="N25" s="10"/>
      <c r="O25" s="10"/>
      <c r="P25" s="10"/>
      <c r="Q25" s="10"/>
      <c r="R25" s="10">
        <v>1</v>
      </c>
      <c r="S25" s="10"/>
      <c r="T25" s="10"/>
      <c r="U25" s="10"/>
      <c r="V25" s="10">
        <v>2</v>
      </c>
      <c r="W25" s="10"/>
      <c r="X25" s="10"/>
      <c r="Y25" s="10"/>
      <c r="Z25" s="10"/>
      <c r="AA25" s="11">
        <v>20201215</v>
      </c>
      <c r="AB25" s="11">
        <v>14</v>
      </c>
      <c r="AC25" s="5" t="s">
        <v>56</v>
      </c>
      <c r="AD25" s="11" t="str">
        <f t="shared" si="3"/>
        <v>하선동</v>
      </c>
      <c r="AE25" s="12" t="s">
        <v>32</v>
      </c>
      <c r="AF25" s="12"/>
    </row>
    <row r="26" spans="1:32" s="13" customFormat="1" ht="20.100000000000001" customHeight="1" x14ac:dyDescent="0.3">
      <c r="A26" s="4">
        <v>20</v>
      </c>
      <c r="B26" s="5">
        <f t="shared" si="7"/>
        <v>12</v>
      </c>
      <c r="C26" s="5">
        <f t="shared" si="7"/>
        <v>15</v>
      </c>
      <c r="D26" s="6" t="s">
        <v>40</v>
      </c>
      <c r="E26" s="6" t="s">
        <v>110</v>
      </c>
      <c r="F26" s="6" t="s">
        <v>147</v>
      </c>
      <c r="G26" s="4" t="s">
        <v>146</v>
      </c>
      <c r="H26" s="4" t="s">
        <v>81</v>
      </c>
      <c r="I26" s="7">
        <f t="shared" si="0"/>
        <v>7217</v>
      </c>
      <c r="J26" s="8">
        <v>7200</v>
      </c>
      <c r="K26" s="7">
        <f t="shared" si="6"/>
        <v>17</v>
      </c>
      <c r="L26" s="9">
        <f t="shared" si="2"/>
        <v>2.3555493972564779E-3</v>
      </c>
      <c r="M26" s="10">
        <v>7</v>
      </c>
      <c r="N26" s="10">
        <v>8</v>
      </c>
      <c r="O26" s="10"/>
      <c r="P26" s="10"/>
      <c r="Q26" s="10"/>
      <c r="R26" s="10"/>
      <c r="S26" s="10"/>
      <c r="T26" s="10">
        <v>2</v>
      </c>
      <c r="U26" s="10"/>
      <c r="V26" s="10"/>
      <c r="W26" s="10"/>
      <c r="X26" s="10"/>
      <c r="Y26" s="10"/>
      <c r="Z26" s="10"/>
      <c r="AA26" s="11">
        <v>20200923</v>
      </c>
      <c r="AB26" s="11">
        <v>6</v>
      </c>
      <c r="AC26" s="11" t="s">
        <v>67</v>
      </c>
      <c r="AD26" s="11" t="str">
        <f t="shared" si="3"/>
        <v>이형준</v>
      </c>
      <c r="AE26" s="12" t="s">
        <v>34</v>
      </c>
      <c r="AF26" s="12"/>
    </row>
    <row r="27" spans="1:32" s="13" customFormat="1" ht="20.100000000000001" customHeight="1" x14ac:dyDescent="0.3">
      <c r="A27" s="4">
        <v>21</v>
      </c>
      <c r="B27" s="5">
        <f t="shared" si="7"/>
        <v>12</v>
      </c>
      <c r="C27" s="5">
        <f t="shared" si="7"/>
        <v>15</v>
      </c>
      <c r="D27" s="6" t="s">
        <v>40</v>
      </c>
      <c r="E27" s="6" t="s">
        <v>110</v>
      </c>
      <c r="F27" s="6" t="s">
        <v>147</v>
      </c>
      <c r="G27" s="4" t="s">
        <v>146</v>
      </c>
      <c r="H27" s="4" t="s">
        <v>81</v>
      </c>
      <c r="I27" s="7">
        <f t="shared" si="0"/>
        <v>4807</v>
      </c>
      <c r="J27" s="8">
        <v>4800</v>
      </c>
      <c r="K27" s="7">
        <f t="shared" si="6"/>
        <v>7</v>
      </c>
      <c r="L27" s="9">
        <f t="shared" si="2"/>
        <v>1.4562096941959641E-3</v>
      </c>
      <c r="M27" s="10"/>
      <c r="N27" s="10">
        <v>5</v>
      </c>
      <c r="O27" s="10"/>
      <c r="P27" s="10"/>
      <c r="Q27" s="10"/>
      <c r="R27" s="10"/>
      <c r="S27" s="10"/>
      <c r="T27" s="10">
        <v>2</v>
      </c>
      <c r="U27" s="10"/>
      <c r="V27" s="10"/>
      <c r="W27" s="10"/>
      <c r="X27" s="10"/>
      <c r="Y27" s="10"/>
      <c r="Z27" s="10"/>
      <c r="AA27" s="11">
        <v>20200925</v>
      </c>
      <c r="AB27" s="11">
        <v>6</v>
      </c>
      <c r="AC27" s="11" t="s">
        <v>56</v>
      </c>
      <c r="AD27" s="11" t="str">
        <f t="shared" si="3"/>
        <v>하선동</v>
      </c>
      <c r="AE27" s="12" t="s">
        <v>34</v>
      </c>
      <c r="AF27" s="12"/>
    </row>
    <row r="28" spans="1:32" s="13" customFormat="1" ht="20.100000000000001" customHeight="1" x14ac:dyDescent="0.3">
      <c r="A28" s="4">
        <v>22</v>
      </c>
      <c r="B28" s="5">
        <f t="shared" si="7"/>
        <v>12</v>
      </c>
      <c r="C28" s="5">
        <f t="shared" si="7"/>
        <v>15</v>
      </c>
      <c r="D28" s="6" t="s">
        <v>40</v>
      </c>
      <c r="E28" s="6" t="s">
        <v>110</v>
      </c>
      <c r="F28" s="6" t="s">
        <v>147</v>
      </c>
      <c r="G28" s="4" t="s">
        <v>146</v>
      </c>
      <c r="H28" s="4" t="s">
        <v>81</v>
      </c>
      <c r="I28" s="7">
        <f t="shared" si="0"/>
        <v>5423</v>
      </c>
      <c r="J28" s="8">
        <v>5400</v>
      </c>
      <c r="K28" s="7">
        <f t="shared" si="6"/>
        <v>23</v>
      </c>
      <c r="L28" s="9">
        <f t="shared" si="2"/>
        <v>4.2411949105661071E-3</v>
      </c>
      <c r="M28" s="10">
        <v>1</v>
      </c>
      <c r="N28" s="10">
        <v>15</v>
      </c>
      <c r="O28" s="10"/>
      <c r="P28" s="10"/>
      <c r="Q28" s="10"/>
      <c r="R28" s="10"/>
      <c r="S28" s="10"/>
      <c r="T28" s="10">
        <v>7</v>
      </c>
      <c r="U28" s="10"/>
      <c r="V28" s="10"/>
      <c r="W28" s="10"/>
      <c r="X28" s="10"/>
      <c r="Y28" s="10"/>
      <c r="Z28" s="10"/>
      <c r="AA28" s="11">
        <v>20200925</v>
      </c>
      <c r="AB28" s="11">
        <v>6</v>
      </c>
      <c r="AC28" s="11" t="s">
        <v>67</v>
      </c>
      <c r="AD28" s="11" t="str">
        <f t="shared" si="3"/>
        <v>이형준</v>
      </c>
      <c r="AE28" s="12" t="s">
        <v>34</v>
      </c>
      <c r="AF28" s="12"/>
    </row>
    <row r="29" spans="1:32" s="13" customFormat="1" ht="20.100000000000001" customHeight="1" x14ac:dyDescent="0.3">
      <c r="A29" s="4">
        <v>23</v>
      </c>
      <c r="B29" s="5">
        <f t="shared" si="7"/>
        <v>12</v>
      </c>
      <c r="C29" s="5">
        <f t="shared" si="7"/>
        <v>15</v>
      </c>
      <c r="D29" s="6" t="s">
        <v>40</v>
      </c>
      <c r="E29" s="6" t="s">
        <v>110</v>
      </c>
      <c r="F29" s="6" t="s">
        <v>147</v>
      </c>
      <c r="G29" s="4" t="s">
        <v>146</v>
      </c>
      <c r="H29" s="4" t="s">
        <v>81</v>
      </c>
      <c r="I29" s="7">
        <f t="shared" si="0"/>
        <v>2840</v>
      </c>
      <c r="J29" s="8">
        <v>2800</v>
      </c>
      <c r="K29" s="7">
        <f t="shared" si="6"/>
        <v>40</v>
      </c>
      <c r="L29" s="9">
        <f t="shared" si="2"/>
        <v>1.4084507042253521E-2</v>
      </c>
      <c r="M29" s="10"/>
      <c r="N29" s="10">
        <v>3</v>
      </c>
      <c r="O29" s="10"/>
      <c r="P29" s="10"/>
      <c r="Q29" s="10"/>
      <c r="R29" s="10"/>
      <c r="S29" s="10"/>
      <c r="T29" s="10">
        <v>37</v>
      </c>
      <c r="U29" s="10"/>
      <c r="V29" s="10"/>
      <c r="W29" s="10"/>
      <c r="X29" s="10"/>
      <c r="Y29" s="10"/>
      <c r="Z29" s="10"/>
      <c r="AA29" s="11">
        <v>20200923</v>
      </c>
      <c r="AB29" s="11">
        <v>6</v>
      </c>
      <c r="AC29" s="11" t="s">
        <v>56</v>
      </c>
      <c r="AD29" s="11" t="str">
        <f t="shared" si="3"/>
        <v>하선동</v>
      </c>
      <c r="AE29" s="12" t="s">
        <v>34</v>
      </c>
      <c r="AF29" s="12"/>
    </row>
    <row r="30" spans="1:32" s="13" customFormat="1" ht="20.100000000000001" customHeight="1" x14ac:dyDescent="0.3">
      <c r="A30" s="4">
        <v>24</v>
      </c>
      <c r="B30" s="5">
        <f t="shared" si="7"/>
        <v>12</v>
      </c>
      <c r="C30" s="5">
        <f t="shared" si="7"/>
        <v>15</v>
      </c>
      <c r="D30" s="6" t="s">
        <v>40</v>
      </c>
      <c r="E30" s="6" t="s">
        <v>110</v>
      </c>
      <c r="F30" s="6" t="s">
        <v>147</v>
      </c>
      <c r="G30" s="4" t="s">
        <v>146</v>
      </c>
      <c r="H30" s="4" t="s">
        <v>81</v>
      </c>
      <c r="I30" s="7">
        <f t="shared" si="0"/>
        <v>1938</v>
      </c>
      <c r="J30" s="8">
        <v>1610</v>
      </c>
      <c r="K30" s="7">
        <f t="shared" si="6"/>
        <v>328</v>
      </c>
      <c r="L30" s="9">
        <f t="shared" si="2"/>
        <v>0.16924664602683179</v>
      </c>
      <c r="M30" s="10">
        <v>2</v>
      </c>
      <c r="N30" s="10"/>
      <c r="O30" s="10"/>
      <c r="P30" s="10"/>
      <c r="Q30" s="10"/>
      <c r="R30" s="10"/>
      <c r="S30" s="10"/>
      <c r="T30" s="10">
        <v>28</v>
      </c>
      <c r="U30" s="10"/>
      <c r="V30" s="10">
        <v>298</v>
      </c>
      <c r="W30" s="10"/>
      <c r="X30" s="10"/>
      <c r="Y30" s="10"/>
      <c r="Z30" s="10"/>
      <c r="AA30" s="11">
        <v>20200924</v>
      </c>
      <c r="AB30" s="11">
        <v>6</v>
      </c>
      <c r="AC30" s="5" t="s">
        <v>67</v>
      </c>
      <c r="AD30" s="11" t="str">
        <f t="shared" si="3"/>
        <v>이형준</v>
      </c>
      <c r="AE30" s="12" t="s">
        <v>34</v>
      </c>
      <c r="AF30" s="12"/>
    </row>
    <row r="31" spans="1:32" s="13" customFormat="1" ht="20.100000000000001" customHeight="1" x14ac:dyDescent="0.3">
      <c r="A31" s="4">
        <v>25</v>
      </c>
      <c r="B31" s="5">
        <f t="shared" si="7"/>
        <v>12</v>
      </c>
      <c r="C31" s="5">
        <f t="shared" si="7"/>
        <v>15</v>
      </c>
      <c r="D31" s="6" t="s">
        <v>52</v>
      </c>
      <c r="E31" s="6" t="s">
        <v>69</v>
      </c>
      <c r="F31" s="6" t="s">
        <v>149</v>
      </c>
      <c r="G31" s="4" t="s">
        <v>55</v>
      </c>
      <c r="H31" s="4" t="s">
        <v>51</v>
      </c>
      <c r="I31" s="7">
        <f>J31+K31</f>
        <v>465</v>
      </c>
      <c r="J31" s="8">
        <v>454</v>
      </c>
      <c r="K31" s="7">
        <f t="shared" si="6"/>
        <v>11</v>
      </c>
      <c r="L31" s="9">
        <f t="shared" si="2"/>
        <v>2.3655913978494623E-2</v>
      </c>
      <c r="M31" s="10">
        <v>1</v>
      </c>
      <c r="N31" s="10">
        <v>10</v>
      </c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1">
        <v>20200915</v>
      </c>
      <c r="AB31" s="11">
        <v>14</v>
      </c>
      <c r="AC31" s="5" t="s">
        <v>56</v>
      </c>
      <c r="AD31" s="11" t="str">
        <f t="shared" si="3"/>
        <v>하선동</v>
      </c>
      <c r="AE31" s="12" t="s">
        <v>34</v>
      </c>
      <c r="AF31" s="12"/>
    </row>
    <row r="32" spans="1:32" s="13" customFormat="1" ht="20.100000000000001" customHeight="1" x14ac:dyDescent="0.3">
      <c r="A32" s="4">
        <v>26</v>
      </c>
      <c r="B32" s="5">
        <f t="shared" si="7"/>
        <v>12</v>
      </c>
      <c r="C32" s="5">
        <f t="shared" si="7"/>
        <v>15</v>
      </c>
      <c r="D32" s="6" t="s">
        <v>52</v>
      </c>
      <c r="E32" s="6" t="s">
        <v>107</v>
      </c>
      <c r="F32" s="6" t="s">
        <v>148</v>
      </c>
      <c r="G32" s="4" t="s">
        <v>80</v>
      </c>
      <c r="H32" s="4" t="s">
        <v>81</v>
      </c>
      <c r="I32" s="7">
        <f>J32+K32</f>
        <v>746</v>
      </c>
      <c r="J32" s="8">
        <v>710</v>
      </c>
      <c r="K32" s="7">
        <f t="shared" si="6"/>
        <v>36</v>
      </c>
      <c r="L32" s="9">
        <f t="shared" si="2"/>
        <v>4.8257372654155493E-2</v>
      </c>
      <c r="M32" s="10"/>
      <c r="N32" s="10"/>
      <c r="O32" s="10"/>
      <c r="P32" s="10"/>
      <c r="Q32" s="10"/>
      <c r="R32" s="10"/>
      <c r="S32" s="10">
        <v>36</v>
      </c>
      <c r="T32" s="10"/>
      <c r="U32" s="10"/>
      <c r="V32" s="10"/>
      <c r="W32" s="10"/>
      <c r="X32" s="10"/>
      <c r="Y32" s="10"/>
      <c r="Z32" s="10"/>
      <c r="AA32" s="11">
        <v>20201103</v>
      </c>
      <c r="AB32" s="11">
        <v>14</v>
      </c>
      <c r="AC32" s="5" t="s">
        <v>56</v>
      </c>
      <c r="AD32" s="11" t="str">
        <f t="shared" si="3"/>
        <v>하선동</v>
      </c>
      <c r="AE32" s="12" t="s">
        <v>34</v>
      </c>
      <c r="AF32" s="12"/>
    </row>
    <row r="33" spans="1:32" s="13" customFormat="1" ht="20.100000000000001" customHeight="1" x14ac:dyDescent="0.3">
      <c r="A33" s="4">
        <v>27</v>
      </c>
      <c r="B33" s="5">
        <f t="shared" si="7"/>
        <v>12</v>
      </c>
      <c r="C33" s="5">
        <f t="shared" si="7"/>
        <v>15</v>
      </c>
      <c r="D33" s="6"/>
      <c r="E33" s="6"/>
      <c r="F33" s="6"/>
      <c r="G33" s="4"/>
      <c r="H33" s="4"/>
      <c r="I33" s="7">
        <f>J33+K33</f>
        <v>0</v>
      </c>
      <c r="J33" s="8"/>
      <c r="K33" s="7">
        <f t="shared" si="6"/>
        <v>0</v>
      </c>
      <c r="L33" s="9" t="e">
        <f t="shared" si="2"/>
        <v>#DIV/0!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1"/>
      <c r="AB33" s="11"/>
      <c r="AC33" s="5"/>
      <c r="AD33" s="11" t="str">
        <f t="shared" si="3"/>
        <v/>
      </c>
      <c r="AE33" s="12"/>
      <c r="AF33" s="12"/>
    </row>
    <row r="34" spans="1:32" s="13" customFormat="1" ht="20.100000000000001" customHeight="1" x14ac:dyDescent="0.3">
      <c r="A34" s="4">
        <v>28</v>
      </c>
      <c r="B34" s="5">
        <f t="shared" si="7"/>
        <v>12</v>
      </c>
      <c r="C34" s="5">
        <f t="shared" si="7"/>
        <v>15</v>
      </c>
      <c r="D34" s="6"/>
      <c r="E34" s="6"/>
      <c r="F34" s="6"/>
      <c r="G34" s="4"/>
      <c r="H34" s="4"/>
      <c r="I34" s="7">
        <f t="shared" si="0"/>
        <v>0</v>
      </c>
      <c r="J34" s="8"/>
      <c r="K34" s="7">
        <f t="shared" si="6"/>
        <v>0</v>
      </c>
      <c r="L34" s="9" t="e">
        <f t="shared" si="2"/>
        <v>#DIV/0!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1"/>
      <c r="AB34" s="11"/>
      <c r="AC34" s="5"/>
      <c r="AD34" s="11" t="str">
        <f t="shared" si="3"/>
        <v/>
      </c>
      <c r="AE34" s="12"/>
      <c r="AF34" s="12"/>
    </row>
    <row r="35" spans="1:32" s="13" customFormat="1" ht="20.100000000000001" customHeight="1" x14ac:dyDescent="0.3">
      <c r="A35" s="4">
        <v>29</v>
      </c>
      <c r="B35" s="5">
        <f t="shared" si="7"/>
        <v>12</v>
      </c>
      <c r="C35" s="5">
        <f t="shared" si="7"/>
        <v>15</v>
      </c>
      <c r="D35" s="6"/>
      <c r="E35" s="6"/>
      <c r="F35" s="6"/>
      <c r="G35" s="4"/>
      <c r="H35" s="4"/>
      <c r="I35" s="7">
        <f t="shared" si="0"/>
        <v>0</v>
      </c>
      <c r="J35" s="8"/>
      <c r="K35" s="7">
        <f t="shared" si="6"/>
        <v>0</v>
      </c>
      <c r="L35" s="9" t="e">
        <f t="shared" si="2"/>
        <v>#DIV/0!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1"/>
      <c r="AB35" s="11"/>
      <c r="AC35" s="5"/>
      <c r="AD35" s="11" t="str">
        <f t="shared" si="3"/>
        <v/>
      </c>
      <c r="AE35" s="12"/>
      <c r="AF35" s="12"/>
    </row>
    <row r="36" spans="1:32" s="13" customFormat="1" ht="20.100000000000001" customHeight="1" x14ac:dyDescent="0.3">
      <c r="A36" s="4">
        <v>30</v>
      </c>
      <c r="B36" s="5">
        <f t="shared" si="7"/>
        <v>12</v>
      </c>
      <c r="C36" s="5">
        <f t="shared" si="7"/>
        <v>15</v>
      </c>
      <c r="D36" s="6"/>
      <c r="E36" s="6"/>
      <c r="F36" s="6"/>
      <c r="G36" s="4"/>
      <c r="H36" s="4"/>
      <c r="I36" s="7">
        <f t="shared" si="0"/>
        <v>0</v>
      </c>
      <c r="J36" s="8"/>
      <c r="K36" s="7">
        <f t="shared" si="6"/>
        <v>0</v>
      </c>
      <c r="L36" s="9" t="e">
        <f t="shared" si="2"/>
        <v>#DIV/0!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1"/>
      <c r="AB36" s="11"/>
      <c r="AC36" s="5"/>
      <c r="AD36" s="11" t="str">
        <f t="shared" si="3"/>
        <v/>
      </c>
      <c r="AE36" s="12"/>
      <c r="AF36" s="12"/>
    </row>
    <row r="37" spans="1:32" s="13" customFormat="1" ht="20.100000000000001" customHeight="1" x14ac:dyDescent="0.3">
      <c r="A37" s="4">
        <v>31</v>
      </c>
      <c r="B37" s="5">
        <f t="shared" si="7"/>
        <v>12</v>
      </c>
      <c r="C37" s="5">
        <f t="shared" si="7"/>
        <v>15</v>
      </c>
      <c r="D37" s="6"/>
      <c r="E37" s="6"/>
      <c r="F37" s="6"/>
      <c r="G37" s="4"/>
      <c r="H37" s="4"/>
      <c r="I37" s="7">
        <f t="shared" si="0"/>
        <v>0</v>
      </c>
      <c r="J37" s="8"/>
      <c r="K37" s="7">
        <f t="shared" si="6"/>
        <v>0</v>
      </c>
      <c r="L37" s="9" t="e">
        <f t="shared" si="2"/>
        <v>#DIV/0!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1"/>
      <c r="AB37" s="11"/>
      <c r="AC37" s="5"/>
      <c r="AD37" s="11" t="str">
        <f t="shared" si="3"/>
        <v/>
      </c>
      <c r="AE37" s="12"/>
      <c r="AF37" s="12"/>
    </row>
    <row r="38" spans="1:32" s="13" customFormat="1" ht="20.100000000000001" customHeight="1" x14ac:dyDescent="0.3">
      <c r="A38" s="4">
        <v>32</v>
      </c>
      <c r="B38" s="5">
        <f t="shared" si="7"/>
        <v>12</v>
      </c>
      <c r="C38" s="5">
        <f t="shared" si="7"/>
        <v>15</v>
      </c>
      <c r="D38" s="6"/>
      <c r="E38" s="6"/>
      <c r="F38" s="6"/>
      <c r="G38" s="4"/>
      <c r="H38" s="4"/>
      <c r="I38" s="7">
        <f t="shared" si="0"/>
        <v>0</v>
      </c>
      <c r="J38" s="8"/>
      <c r="K38" s="7">
        <f t="shared" si="6"/>
        <v>0</v>
      </c>
      <c r="L38" s="9" t="e">
        <f t="shared" si="2"/>
        <v>#DIV/0!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1"/>
      <c r="AB38" s="11"/>
      <c r="AC38" s="5"/>
      <c r="AD38" s="11" t="str">
        <f t="shared" si="3"/>
        <v/>
      </c>
      <c r="AE38" s="12"/>
      <c r="AF38" s="12"/>
    </row>
    <row r="39" spans="1:32" s="13" customFormat="1" ht="20.100000000000001" customHeight="1" x14ac:dyDescent="0.3">
      <c r="A39" s="4">
        <v>33</v>
      </c>
      <c r="B39" s="5">
        <f t="shared" si="7"/>
        <v>12</v>
      </c>
      <c r="C39" s="5">
        <f t="shared" si="7"/>
        <v>15</v>
      </c>
      <c r="D39" s="6"/>
      <c r="E39" s="4"/>
      <c r="F39" s="4"/>
      <c r="G39" s="4"/>
      <c r="H39" s="4"/>
      <c r="I39" s="7">
        <f t="shared" si="0"/>
        <v>0</v>
      </c>
      <c r="J39" s="8"/>
      <c r="K39" s="7">
        <f t="shared" si="6"/>
        <v>0</v>
      </c>
      <c r="L39" s="9" t="e">
        <f t="shared" si="2"/>
        <v>#DIV/0!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1"/>
      <c r="AB39" s="11"/>
      <c r="AC39" s="5"/>
      <c r="AD39" s="11" t="str">
        <f t="shared" si="3"/>
        <v/>
      </c>
      <c r="AE39" s="4"/>
      <c r="AF39" s="12"/>
    </row>
    <row r="40" spans="1:32" s="13" customFormat="1" ht="20.100000000000001" customHeight="1" x14ac:dyDescent="0.3">
      <c r="A40" s="4">
        <v>34</v>
      </c>
      <c r="B40" s="5">
        <f t="shared" si="7"/>
        <v>12</v>
      </c>
      <c r="C40" s="5">
        <f t="shared" si="7"/>
        <v>15</v>
      </c>
      <c r="D40" s="6"/>
      <c r="E40" s="4"/>
      <c r="F40" s="4"/>
      <c r="G40" s="4"/>
      <c r="H40" s="4"/>
      <c r="I40" s="7">
        <f t="shared" si="0"/>
        <v>0</v>
      </c>
      <c r="J40" s="8"/>
      <c r="K40" s="7">
        <f t="shared" si="6"/>
        <v>0</v>
      </c>
      <c r="L40" s="9" t="e">
        <f t="shared" si="2"/>
        <v>#DIV/0!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1"/>
      <c r="AB40" s="11"/>
      <c r="AC40" s="5"/>
      <c r="AD40" s="11" t="str">
        <f t="shared" si="3"/>
        <v/>
      </c>
      <c r="AE40" s="4"/>
      <c r="AF40" s="12"/>
    </row>
    <row r="41" spans="1:32" s="13" customFormat="1" ht="20.100000000000001" customHeight="1" x14ac:dyDescent="0.3">
      <c r="A41" s="4">
        <v>35</v>
      </c>
      <c r="B41" s="5">
        <f t="shared" ref="B41:C46" si="8">B40</f>
        <v>12</v>
      </c>
      <c r="C41" s="5">
        <f t="shared" si="8"/>
        <v>15</v>
      </c>
      <c r="D41" s="6"/>
      <c r="E41" s="6"/>
      <c r="F41" s="6"/>
      <c r="G41" s="4"/>
      <c r="H41" s="4"/>
      <c r="I41" s="7">
        <f t="shared" si="0"/>
        <v>0</v>
      </c>
      <c r="J41" s="8"/>
      <c r="K41" s="7">
        <f t="shared" si="6"/>
        <v>0</v>
      </c>
      <c r="L41" s="9" t="e">
        <f t="shared" si="2"/>
        <v>#DIV/0!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1"/>
      <c r="AB41" s="11"/>
      <c r="AC41" s="5"/>
      <c r="AD41" s="11" t="str">
        <f t="shared" si="3"/>
        <v/>
      </c>
      <c r="AE41" s="4"/>
      <c r="AF41" s="12"/>
    </row>
    <row r="42" spans="1:32" s="13" customFormat="1" ht="20.100000000000001" customHeight="1" x14ac:dyDescent="0.3">
      <c r="A42" s="4">
        <v>36</v>
      </c>
      <c r="B42" s="5">
        <f t="shared" si="8"/>
        <v>12</v>
      </c>
      <c r="C42" s="5">
        <f t="shared" si="8"/>
        <v>15</v>
      </c>
      <c r="D42" s="6"/>
      <c r="E42" s="6"/>
      <c r="F42" s="6"/>
      <c r="G42" s="4"/>
      <c r="H42" s="4"/>
      <c r="I42" s="7">
        <f t="shared" si="0"/>
        <v>0</v>
      </c>
      <c r="J42" s="8"/>
      <c r="K42" s="7">
        <f t="shared" si="6"/>
        <v>0</v>
      </c>
      <c r="L42" s="9" t="e">
        <f t="shared" si="2"/>
        <v>#DIV/0!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1"/>
      <c r="AB42" s="11"/>
      <c r="AC42" s="5"/>
      <c r="AD42" s="11" t="str">
        <f t="shared" si="3"/>
        <v/>
      </c>
      <c r="AE42" s="4"/>
      <c r="AF42" s="12"/>
    </row>
    <row r="43" spans="1:32" s="13" customFormat="1" ht="20.100000000000001" customHeight="1" x14ac:dyDescent="0.3">
      <c r="A43" s="4">
        <v>37</v>
      </c>
      <c r="B43" s="5">
        <f t="shared" si="8"/>
        <v>12</v>
      </c>
      <c r="C43" s="5">
        <f t="shared" si="8"/>
        <v>15</v>
      </c>
      <c r="D43" s="6"/>
      <c r="E43" s="6"/>
      <c r="F43" s="6"/>
      <c r="G43" s="4"/>
      <c r="H43" s="4"/>
      <c r="I43" s="7">
        <f t="shared" si="0"/>
        <v>0</v>
      </c>
      <c r="J43" s="8"/>
      <c r="K43" s="7">
        <f t="shared" si="6"/>
        <v>0</v>
      </c>
      <c r="L43" s="9" t="e">
        <f t="shared" si="2"/>
        <v>#DIV/0!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1"/>
      <c r="AB43" s="11"/>
      <c r="AC43" s="5"/>
      <c r="AD43" s="11" t="str">
        <f t="shared" si="3"/>
        <v/>
      </c>
      <c r="AE43" s="4"/>
      <c r="AF43" s="12"/>
    </row>
    <row r="44" spans="1:32" s="13" customFormat="1" ht="20.100000000000001" customHeight="1" x14ac:dyDescent="0.3">
      <c r="A44" s="4">
        <v>38</v>
      </c>
      <c r="B44" s="5">
        <f t="shared" si="8"/>
        <v>12</v>
      </c>
      <c r="C44" s="5">
        <f t="shared" si="8"/>
        <v>15</v>
      </c>
      <c r="D44" s="6"/>
      <c r="E44" s="6"/>
      <c r="F44" s="6"/>
      <c r="G44" s="4"/>
      <c r="H44" s="4"/>
      <c r="I44" s="7">
        <f t="shared" si="0"/>
        <v>0</v>
      </c>
      <c r="J44" s="8"/>
      <c r="K44" s="7">
        <f t="shared" si="6"/>
        <v>0</v>
      </c>
      <c r="L44" s="9" t="e">
        <f t="shared" si="2"/>
        <v>#DIV/0!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1"/>
      <c r="AB44" s="11"/>
      <c r="AC44" s="5"/>
      <c r="AD44" s="11" t="str">
        <f t="shared" si="3"/>
        <v/>
      </c>
      <c r="AE44" s="4"/>
      <c r="AF44" s="12"/>
    </row>
    <row r="45" spans="1:32" s="13" customFormat="1" ht="20.100000000000001" customHeight="1" x14ac:dyDescent="0.3">
      <c r="A45" s="4">
        <v>39</v>
      </c>
      <c r="B45" s="5">
        <f t="shared" si="8"/>
        <v>12</v>
      </c>
      <c r="C45" s="5">
        <f t="shared" si="8"/>
        <v>15</v>
      </c>
      <c r="D45" s="6"/>
      <c r="E45" s="6"/>
      <c r="F45" s="6"/>
      <c r="G45" s="4"/>
      <c r="H45" s="4"/>
      <c r="I45" s="7">
        <f t="shared" si="0"/>
        <v>0</v>
      </c>
      <c r="J45" s="8"/>
      <c r="K45" s="7">
        <f t="shared" si="6"/>
        <v>0</v>
      </c>
      <c r="L45" s="9" t="e">
        <f t="shared" si="2"/>
        <v>#DIV/0!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1"/>
      <c r="AB45" s="11"/>
      <c r="AC45" s="5"/>
      <c r="AD45" s="11" t="str">
        <f t="shared" si="3"/>
        <v/>
      </c>
      <c r="AE45" s="4"/>
      <c r="AF45" s="12"/>
    </row>
    <row r="46" spans="1:32" s="13" customFormat="1" ht="20.100000000000001" customHeight="1" x14ac:dyDescent="0.3">
      <c r="A46" s="4">
        <v>40</v>
      </c>
      <c r="B46" s="5">
        <f t="shared" si="8"/>
        <v>12</v>
      </c>
      <c r="C46" s="5">
        <f t="shared" si="8"/>
        <v>15</v>
      </c>
      <c r="D46" s="6"/>
      <c r="E46" s="6"/>
      <c r="F46" s="6"/>
      <c r="G46" s="4"/>
      <c r="H46" s="4"/>
      <c r="I46" s="7">
        <f t="shared" si="0"/>
        <v>0</v>
      </c>
      <c r="J46" s="8"/>
      <c r="K46" s="7">
        <f t="shared" si="6"/>
        <v>0</v>
      </c>
      <c r="L46" s="9" t="e">
        <f t="shared" si="2"/>
        <v>#DIV/0!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1"/>
      <c r="AB46" s="11"/>
      <c r="AC46" s="5"/>
      <c r="AD46" s="11" t="str">
        <f t="shared" si="3"/>
        <v/>
      </c>
      <c r="AE46" s="4"/>
      <c r="AF46" s="12"/>
    </row>
    <row r="47" spans="1:32" s="15" customFormat="1" ht="13.5" x14ac:dyDescent="0.3">
      <c r="A47" s="46"/>
      <c r="B47" s="47"/>
      <c r="C47" s="47"/>
      <c r="D47" s="47"/>
      <c r="E47" s="47"/>
      <c r="F47" s="47"/>
      <c r="G47" s="47"/>
      <c r="H47" s="47"/>
      <c r="I47" s="38">
        <f t="shared" ref="I47:X47" si="9">SUM(I7:I46)</f>
        <v>38899</v>
      </c>
      <c r="J47" s="38">
        <f t="shared" si="9"/>
        <v>38108</v>
      </c>
      <c r="K47" s="38">
        <f t="shared" si="9"/>
        <v>791</v>
      </c>
      <c r="L47" s="38" t="e">
        <f t="shared" si="9"/>
        <v>#DIV/0!</v>
      </c>
      <c r="M47" s="38">
        <f t="shared" si="9"/>
        <v>47</v>
      </c>
      <c r="N47" s="38">
        <f t="shared" si="9"/>
        <v>52</v>
      </c>
      <c r="O47" s="38">
        <f t="shared" si="9"/>
        <v>5</v>
      </c>
      <c r="P47" s="38">
        <f t="shared" si="9"/>
        <v>49</v>
      </c>
      <c r="Q47" s="38">
        <f t="shared" si="9"/>
        <v>0</v>
      </c>
      <c r="R47" s="38">
        <f t="shared" si="9"/>
        <v>42</v>
      </c>
      <c r="S47" s="38">
        <f t="shared" si="9"/>
        <v>36</v>
      </c>
      <c r="T47" s="38">
        <f t="shared" si="9"/>
        <v>108</v>
      </c>
      <c r="U47" s="38">
        <f t="shared" si="9"/>
        <v>0</v>
      </c>
      <c r="V47" s="38">
        <f t="shared" si="9"/>
        <v>300</v>
      </c>
      <c r="W47" s="38">
        <f t="shared" si="9"/>
        <v>152</v>
      </c>
      <c r="X47" s="38">
        <f t="shared" si="9"/>
        <v>0</v>
      </c>
      <c r="Y47" s="39"/>
      <c r="Z47" s="40"/>
      <c r="AA47" s="40"/>
      <c r="AB47" s="40"/>
      <c r="AC47" s="40"/>
      <c r="AD47" s="40"/>
    </row>
    <row r="48" spans="1:32" s="15" customFormat="1" ht="13.5" x14ac:dyDescent="0.3">
      <c r="A48" s="46"/>
      <c r="B48" s="47"/>
      <c r="C48" s="47"/>
      <c r="D48" s="47"/>
      <c r="E48" s="47"/>
      <c r="F48" s="47"/>
      <c r="G48" s="47"/>
      <c r="H48" s="47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40"/>
      <c r="Z48" s="40"/>
      <c r="AA48" s="40"/>
      <c r="AB48" s="40"/>
      <c r="AC48" s="40"/>
      <c r="AD48" s="40"/>
    </row>
    <row r="49" spans="1:32" ht="20.100000000000001" customHeight="1" x14ac:dyDescent="0.3">
      <c r="A49" s="4">
        <v>1</v>
      </c>
      <c r="B49" s="5">
        <v>12</v>
      </c>
      <c r="C49" s="5">
        <v>15</v>
      </c>
      <c r="D49" s="6" t="s">
        <v>83</v>
      </c>
      <c r="E49" s="6" t="s">
        <v>69</v>
      </c>
      <c r="F49" s="6" t="s">
        <v>123</v>
      </c>
      <c r="G49" s="4" t="s">
        <v>86</v>
      </c>
      <c r="H49" s="4" t="s">
        <v>51</v>
      </c>
      <c r="I49" s="7">
        <f t="shared" ref="I49:I63" si="10">J49+K49</f>
        <v>250</v>
      </c>
      <c r="J49" s="8">
        <v>250</v>
      </c>
      <c r="K49" s="7">
        <f t="shared" ref="K49:K63" si="11">SUM(M49:X49)</f>
        <v>0</v>
      </c>
      <c r="L49" s="9">
        <f t="shared" ref="L49:L63" si="12">K49/I49</f>
        <v>0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1"/>
      <c r="AB49" s="11"/>
      <c r="AC49" s="5"/>
      <c r="AD49" s="11" t="str">
        <f t="shared" ref="AD49:AD56" si="13">IF($AC49="A","하선동",IF($AC49="B","이형준",""))</f>
        <v/>
      </c>
      <c r="AE49" s="12" t="s">
        <v>26</v>
      </c>
      <c r="AF49" s="12" t="s">
        <v>82</v>
      </c>
    </row>
    <row r="50" spans="1:32" ht="20.100000000000001" customHeight="1" x14ac:dyDescent="0.3">
      <c r="A50" s="4">
        <v>2</v>
      </c>
      <c r="B50" s="5">
        <f t="shared" ref="B50:C63" si="14">B49</f>
        <v>12</v>
      </c>
      <c r="C50" s="5">
        <f t="shared" si="14"/>
        <v>15</v>
      </c>
      <c r="D50" s="6" t="s">
        <v>83</v>
      </c>
      <c r="E50" s="6" t="s">
        <v>119</v>
      </c>
      <c r="F50" s="6" t="s">
        <v>124</v>
      </c>
      <c r="G50" s="4" t="s">
        <v>86</v>
      </c>
      <c r="H50" s="4" t="s">
        <v>51</v>
      </c>
      <c r="I50" s="7">
        <f t="shared" si="10"/>
        <v>250</v>
      </c>
      <c r="J50" s="14">
        <v>250</v>
      </c>
      <c r="K50" s="7">
        <f t="shared" si="11"/>
        <v>0</v>
      </c>
      <c r="L50" s="9">
        <f t="shared" si="12"/>
        <v>0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1"/>
      <c r="AB50" s="11"/>
      <c r="AC50" s="5"/>
      <c r="AD50" s="11" t="str">
        <f t="shared" si="13"/>
        <v/>
      </c>
      <c r="AE50" s="12" t="s">
        <v>26</v>
      </c>
      <c r="AF50" s="12" t="s">
        <v>82</v>
      </c>
    </row>
    <row r="51" spans="1:32" ht="20.100000000000001" customHeight="1" x14ac:dyDescent="0.3">
      <c r="A51" s="4">
        <v>3</v>
      </c>
      <c r="B51" s="5">
        <f t="shared" si="14"/>
        <v>12</v>
      </c>
      <c r="C51" s="5">
        <f t="shared" si="14"/>
        <v>15</v>
      </c>
      <c r="D51" s="6" t="s">
        <v>83</v>
      </c>
      <c r="E51" s="6" t="s">
        <v>120</v>
      </c>
      <c r="F51" s="6" t="s">
        <v>125</v>
      </c>
      <c r="G51" s="4" t="s">
        <v>80</v>
      </c>
      <c r="H51" s="4" t="s">
        <v>81</v>
      </c>
      <c r="I51" s="7">
        <f t="shared" si="10"/>
        <v>252</v>
      </c>
      <c r="J51" s="8">
        <v>250</v>
      </c>
      <c r="K51" s="7">
        <f t="shared" si="11"/>
        <v>2</v>
      </c>
      <c r="L51" s="9">
        <f t="shared" si="12"/>
        <v>7.9365079365079361E-3</v>
      </c>
      <c r="M51" s="10"/>
      <c r="N51" s="10"/>
      <c r="O51" s="10"/>
      <c r="P51" s="10"/>
      <c r="Q51" s="10"/>
      <c r="R51" s="10"/>
      <c r="S51" s="10"/>
      <c r="T51" s="10"/>
      <c r="U51" s="10"/>
      <c r="V51" s="10">
        <v>2</v>
      </c>
      <c r="W51" s="10"/>
      <c r="X51" s="10"/>
      <c r="Y51" s="10"/>
      <c r="Z51" s="10"/>
      <c r="AA51" s="11"/>
      <c r="AB51" s="11"/>
      <c r="AC51" s="5"/>
      <c r="AD51" s="11" t="str">
        <f t="shared" si="13"/>
        <v/>
      </c>
      <c r="AE51" s="12" t="s">
        <v>26</v>
      </c>
      <c r="AF51" s="12" t="s">
        <v>82</v>
      </c>
    </row>
    <row r="52" spans="1:32" ht="20.100000000000001" customHeight="1" x14ac:dyDescent="0.3">
      <c r="A52" s="4">
        <v>4</v>
      </c>
      <c r="B52" s="5">
        <f t="shared" si="14"/>
        <v>12</v>
      </c>
      <c r="C52" s="5">
        <f t="shared" si="14"/>
        <v>15</v>
      </c>
      <c r="D52" s="6" t="s">
        <v>83</v>
      </c>
      <c r="E52" s="6" t="s">
        <v>121</v>
      </c>
      <c r="F52" s="6" t="s">
        <v>126</v>
      </c>
      <c r="G52" s="4" t="s">
        <v>86</v>
      </c>
      <c r="H52" s="4" t="s">
        <v>51</v>
      </c>
      <c r="I52" s="7">
        <f t="shared" si="10"/>
        <v>505</v>
      </c>
      <c r="J52" s="8">
        <v>500</v>
      </c>
      <c r="K52" s="7">
        <f t="shared" si="11"/>
        <v>5</v>
      </c>
      <c r="L52" s="9">
        <f t="shared" si="12"/>
        <v>9.9009900990099011E-3</v>
      </c>
      <c r="M52" s="10"/>
      <c r="N52" s="10"/>
      <c r="O52" s="10"/>
      <c r="P52" s="10"/>
      <c r="Q52" s="10"/>
      <c r="R52" s="10"/>
      <c r="S52" s="10"/>
      <c r="T52" s="10"/>
      <c r="U52" s="10"/>
      <c r="V52" s="10">
        <v>5</v>
      </c>
      <c r="W52" s="10"/>
      <c r="X52" s="10"/>
      <c r="Y52" s="10"/>
      <c r="Z52" s="10"/>
      <c r="AA52" s="11"/>
      <c r="AB52" s="11"/>
      <c r="AC52" s="5"/>
      <c r="AD52" s="11" t="str">
        <f t="shared" si="13"/>
        <v/>
      </c>
      <c r="AE52" s="12" t="s">
        <v>26</v>
      </c>
      <c r="AF52" s="12" t="s">
        <v>82</v>
      </c>
    </row>
    <row r="53" spans="1:32" ht="20.100000000000001" customHeight="1" x14ac:dyDescent="0.3">
      <c r="A53" s="4">
        <v>5</v>
      </c>
      <c r="B53" s="5">
        <f t="shared" si="14"/>
        <v>12</v>
      </c>
      <c r="C53" s="5">
        <f t="shared" si="14"/>
        <v>15</v>
      </c>
      <c r="D53" s="6" t="s">
        <v>52</v>
      </c>
      <c r="E53" s="6" t="s">
        <v>122</v>
      </c>
      <c r="F53" s="6" t="s">
        <v>127</v>
      </c>
      <c r="G53" s="4" t="s">
        <v>80</v>
      </c>
      <c r="H53" s="4"/>
      <c r="I53" s="7">
        <f t="shared" si="10"/>
        <v>240</v>
      </c>
      <c r="J53" s="8">
        <v>240</v>
      </c>
      <c r="K53" s="7">
        <f t="shared" si="11"/>
        <v>0</v>
      </c>
      <c r="L53" s="9">
        <f t="shared" si="12"/>
        <v>0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1"/>
      <c r="AB53" s="11"/>
      <c r="AC53" s="5"/>
      <c r="AD53" s="11" t="str">
        <f t="shared" si="13"/>
        <v/>
      </c>
      <c r="AE53" s="12" t="s">
        <v>26</v>
      </c>
      <c r="AF53" s="12" t="s">
        <v>62</v>
      </c>
    </row>
    <row r="54" spans="1:32" ht="20.100000000000001" customHeight="1" x14ac:dyDescent="0.3">
      <c r="A54" s="4">
        <v>6</v>
      </c>
      <c r="B54" s="5">
        <f t="shared" si="14"/>
        <v>12</v>
      </c>
      <c r="C54" s="5">
        <f t="shared" si="14"/>
        <v>15</v>
      </c>
      <c r="D54" s="6" t="s">
        <v>52</v>
      </c>
      <c r="E54" s="6" t="s">
        <v>78</v>
      </c>
      <c r="F54" s="6" t="s">
        <v>79</v>
      </c>
      <c r="G54" s="4" t="s">
        <v>80</v>
      </c>
      <c r="H54" s="4" t="s">
        <v>51</v>
      </c>
      <c r="I54" s="7">
        <f t="shared" si="10"/>
        <v>542</v>
      </c>
      <c r="J54" s="8">
        <v>540</v>
      </c>
      <c r="K54" s="7">
        <f t="shared" si="11"/>
        <v>2</v>
      </c>
      <c r="L54" s="9">
        <f t="shared" si="12"/>
        <v>3.6900369003690036E-3</v>
      </c>
      <c r="M54" s="10"/>
      <c r="N54" s="10"/>
      <c r="O54" s="10"/>
      <c r="P54" s="10"/>
      <c r="Q54" s="10"/>
      <c r="R54" s="10"/>
      <c r="S54" s="10"/>
      <c r="T54" s="10">
        <v>2</v>
      </c>
      <c r="U54" s="10"/>
      <c r="V54" s="10"/>
      <c r="W54" s="10"/>
      <c r="X54" s="10"/>
      <c r="Y54" s="10"/>
      <c r="Z54" s="10"/>
      <c r="AA54" s="11"/>
      <c r="AB54" s="11"/>
      <c r="AC54" s="5"/>
      <c r="AD54" s="11" t="str">
        <f t="shared" si="13"/>
        <v/>
      </c>
      <c r="AE54" s="12" t="s">
        <v>26</v>
      </c>
      <c r="AF54" s="12" t="s">
        <v>62</v>
      </c>
    </row>
    <row r="55" spans="1:32" ht="20.100000000000001" customHeight="1" x14ac:dyDescent="0.3">
      <c r="A55" s="4">
        <v>7</v>
      </c>
      <c r="B55" s="5">
        <f t="shared" si="14"/>
        <v>12</v>
      </c>
      <c r="C55" s="5">
        <f t="shared" si="14"/>
        <v>15</v>
      </c>
      <c r="D55" s="6"/>
      <c r="E55" s="6"/>
      <c r="F55" s="6"/>
      <c r="G55" s="4"/>
      <c r="H55" s="4"/>
      <c r="I55" s="7">
        <f t="shared" si="10"/>
        <v>0</v>
      </c>
      <c r="J55" s="8"/>
      <c r="K55" s="7">
        <f t="shared" si="11"/>
        <v>0</v>
      </c>
      <c r="L55" s="9" t="e">
        <f t="shared" si="12"/>
        <v>#DIV/0!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1"/>
      <c r="AB55" s="11"/>
      <c r="AC55" s="5"/>
      <c r="AD55" s="11" t="str">
        <f t="shared" si="13"/>
        <v/>
      </c>
      <c r="AE55" s="12"/>
      <c r="AF55" s="12"/>
    </row>
    <row r="56" spans="1:32" ht="20.100000000000001" customHeight="1" x14ac:dyDescent="0.3">
      <c r="A56" s="4">
        <v>8</v>
      </c>
      <c r="B56" s="5">
        <f t="shared" si="14"/>
        <v>12</v>
      </c>
      <c r="C56" s="5">
        <f t="shared" si="14"/>
        <v>15</v>
      </c>
      <c r="D56" s="6"/>
      <c r="E56" s="6"/>
      <c r="F56" s="6"/>
      <c r="G56" s="4"/>
      <c r="H56" s="4"/>
      <c r="I56" s="7">
        <f t="shared" si="10"/>
        <v>0</v>
      </c>
      <c r="J56" s="8"/>
      <c r="K56" s="7">
        <f t="shared" si="11"/>
        <v>0</v>
      </c>
      <c r="L56" s="9" t="e">
        <f t="shared" si="12"/>
        <v>#DIV/0!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1"/>
      <c r="AB56" s="11"/>
      <c r="AC56" s="5"/>
      <c r="AD56" s="11" t="str">
        <f t="shared" si="13"/>
        <v/>
      </c>
      <c r="AE56" s="12"/>
      <c r="AF56" s="12"/>
    </row>
    <row r="57" spans="1:32" ht="20.100000000000001" customHeight="1" x14ac:dyDescent="0.3">
      <c r="A57" s="4">
        <v>9</v>
      </c>
      <c r="B57" s="5">
        <f t="shared" si="14"/>
        <v>12</v>
      </c>
      <c r="C57" s="5">
        <f t="shared" si="14"/>
        <v>15</v>
      </c>
      <c r="D57" s="6"/>
      <c r="E57" s="6"/>
      <c r="F57" s="6"/>
      <c r="G57" s="4"/>
      <c r="H57" s="4"/>
      <c r="I57" s="7">
        <f t="shared" si="10"/>
        <v>0</v>
      </c>
      <c r="J57" s="8"/>
      <c r="K57" s="7">
        <f t="shared" si="11"/>
        <v>0</v>
      </c>
      <c r="L57" s="9" t="e">
        <f t="shared" si="12"/>
        <v>#DIV/0!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1"/>
      <c r="AB57" s="11"/>
      <c r="AC57" s="5"/>
      <c r="AD57" s="11"/>
      <c r="AE57" s="12"/>
      <c r="AF57" s="12"/>
    </row>
    <row r="58" spans="1:32" ht="20.100000000000001" customHeight="1" x14ac:dyDescent="0.3">
      <c r="A58" s="4">
        <v>10</v>
      </c>
      <c r="B58" s="5">
        <f t="shared" si="14"/>
        <v>12</v>
      </c>
      <c r="C58" s="5">
        <f t="shared" si="14"/>
        <v>15</v>
      </c>
      <c r="D58" s="6"/>
      <c r="E58" s="6"/>
      <c r="F58" s="6"/>
      <c r="G58" s="4"/>
      <c r="H58" s="4"/>
      <c r="I58" s="7">
        <f t="shared" si="10"/>
        <v>0</v>
      </c>
      <c r="J58" s="8"/>
      <c r="K58" s="7">
        <f t="shared" si="11"/>
        <v>0</v>
      </c>
      <c r="L58" s="9" t="e">
        <f t="shared" si="12"/>
        <v>#DIV/0!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1"/>
      <c r="AB58" s="11"/>
      <c r="AC58" s="5"/>
      <c r="AD58" s="11"/>
      <c r="AE58" s="4"/>
      <c r="AF58" s="12"/>
    </row>
    <row r="59" spans="1:32" ht="20.100000000000001" customHeight="1" x14ac:dyDescent="0.3">
      <c r="A59" s="4">
        <v>11</v>
      </c>
      <c r="B59" s="5">
        <f t="shared" si="14"/>
        <v>12</v>
      </c>
      <c r="C59" s="5">
        <f t="shared" si="14"/>
        <v>15</v>
      </c>
      <c r="D59" s="6"/>
      <c r="E59" s="6"/>
      <c r="F59" s="6"/>
      <c r="G59" s="4"/>
      <c r="H59" s="4"/>
      <c r="I59" s="7">
        <f t="shared" si="10"/>
        <v>0</v>
      </c>
      <c r="J59" s="8"/>
      <c r="K59" s="7">
        <f t="shared" si="11"/>
        <v>0</v>
      </c>
      <c r="L59" s="9" t="e">
        <f t="shared" si="12"/>
        <v>#DIV/0!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1"/>
      <c r="AB59" s="11"/>
      <c r="AC59" s="5"/>
      <c r="AD59" s="11"/>
      <c r="AE59" s="4"/>
      <c r="AF59" s="12"/>
    </row>
    <row r="60" spans="1:32" ht="20.100000000000001" customHeight="1" x14ac:dyDescent="0.3">
      <c r="A60" s="4">
        <v>12</v>
      </c>
      <c r="B60" s="5">
        <f t="shared" si="14"/>
        <v>12</v>
      </c>
      <c r="C60" s="5">
        <f t="shared" si="14"/>
        <v>15</v>
      </c>
      <c r="D60" s="6"/>
      <c r="E60" s="6"/>
      <c r="F60" s="6"/>
      <c r="G60" s="4"/>
      <c r="H60" s="4"/>
      <c r="I60" s="7">
        <f t="shared" si="10"/>
        <v>0</v>
      </c>
      <c r="J60" s="8"/>
      <c r="K60" s="7">
        <f t="shared" si="11"/>
        <v>0</v>
      </c>
      <c r="L60" s="9" t="e">
        <f t="shared" si="12"/>
        <v>#DIV/0!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1"/>
      <c r="AB60" s="11"/>
      <c r="AC60" s="5"/>
      <c r="AD60" s="11"/>
      <c r="AE60" s="4"/>
      <c r="AF60" s="12"/>
    </row>
    <row r="61" spans="1:32" ht="20.100000000000001" customHeight="1" x14ac:dyDescent="0.3">
      <c r="A61" s="4">
        <v>13</v>
      </c>
      <c r="B61" s="5">
        <f t="shared" si="14"/>
        <v>12</v>
      </c>
      <c r="C61" s="5">
        <f t="shared" si="14"/>
        <v>15</v>
      </c>
      <c r="D61" s="6"/>
      <c r="E61" s="6"/>
      <c r="F61" s="6"/>
      <c r="G61" s="4"/>
      <c r="H61" s="4"/>
      <c r="I61" s="7">
        <f t="shared" si="10"/>
        <v>0</v>
      </c>
      <c r="J61" s="8"/>
      <c r="K61" s="7">
        <f t="shared" si="11"/>
        <v>0</v>
      </c>
      <c r="L61" s="9" t="e">
        <f t="shared" si="12"/>
        <v>#DIV/0!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1"/>
      <c r="AB61" s="11"/>
      <c r="AC61" s="5"/>
      <c r="AD61" s="11"/>
      <c r="AE61" s="4"/>
      <c r="AF61" s="12"/>
    </row>
    <row r="62" spans="1:32" ht="20.100000000000001" customHeight="1" x14ac:dyDescent="0.3">
      <c r="A62" s="4">
        <v>14</v>
      </c>
      <c r="B62" s="5">
        <f t="shared" si="14"/>
        <v>12</v>
      </c>
      <c r="C62" s="5">
        <f t="shared" si="14"/>
        <v>15</v>
      </c>
      <c r="D62" s="6"/>
      <c r="E62" s="6"/>
      <c r="F62" s="6"/>
      <c r="G62" s="4"/>
      <c r="H62" s="4"/>
      <c r="I62" s="7">
        <f t="shared" si="10"/>
        <v>0</v>
      </c>
      <c r="J62" s="8"/>
      <c r="K62" s="7">
        <f t="shared" si="11"/>
        <v>0</v>
      </c>
      <c r="L62" s="9" t="e">
        <f t="shared" si="12"/>
        <v>#DIV/0!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1"/>
      <c r="AB62" s="11"/>
      <c r="AC62" s="5"/>
      <c r="AD62" s="11" t="str">
        <f>IF($AC62="A","하선동",IF($AC62="B","이형준",""))</f>
        <v/>
      </c>
      <c r="AE62" s="4"/>
      <c r="AF62" s="12"/>
    </row>
    <row r="63" spans="1:32" ht="20.100000000000001" customHeight="1" x14ac:dyDescent="0.3">
      <c r="A63" s="4">
        <v>15</v>
      </c>
      <c r="B63" s="5">
        <f t="shared" si="14"/>
        <v>12</v>
      </c>
      <c r="C63" s="5">
        <f t="shared" si="14"/>
        <v>15</v>
      </c>
      <c r="D63" s="6"/>
      <c r="E63" s="6"/>
      <c r="F63" s="6"/>
      <c r="G63" s="4"/>
      <c r="H63" s="4"/>
      <c r="I63" s="7">
        <f t="shared" si="10"/>
        <v>0</v>
      </c>
      <c r="J63" s="8"/>
      <c r="K63" s="7">
        <f t="shared" si="11"/>
        <v>0</v>
      </c>
      <c r="L63" s="9" t="e">
        <f t="shared" si="12"/>
        <v>#DIV/0!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1"/>
      <c r="AB63" s="11"/>
      <c r="AC63" s="5"/>
      <c r="AD63" s="11" t="str">
        <f>IF($AC63="A","하선동",IF($AC63="B","이형준",""))</f>
        <v/>
      </c>
      <c r="AE63" s="4"/>
      <c r="AF63" s="12"/>
    </row>
    <row r="64" spans="1:32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</sheetData>
  <dataConsolidate/>
  <mergeCells count="38">
    <mergeCell ref="Y5:AA5"/>
    <mergeCell ref="A1:D3"/>
    <mergeCell ref="E1:AD3"/>
    <mergeCell ref="A4:AD4"/>
    <mergeCell ref="A5:A6"/>
    <mergeCell ref="B5:B6"/>
    <mergeCell ref="C5:C6"/>
    <mergeCell ref="D5:D6"/>
    <mergeCell ref="E5:E6"/>
    <mergeCell ref="F5:F6"/>
    <mergeCell ref="G5:G6"/>
    <mergeCell ref="M5:X5"/>
    <mergeCell ref="T47:T48"/>
    <mergeCell ref="AD5:AD6"/>
    <mergeCell ref="AE5:AE6"/>
    <mergeCell ref="AF5:AF6"/>
    <mergeCell ref="A47:H48"/>
    <mergeCell ref="I47:I48"/>
    <mergeCell ref="J47:J48"/>
    <mergeCell ref="K47:K48"/>
    <mergeCell ref="L47:L48"/>
    <mergeCell ref="M47:M48"/>
    <mergeCell ref="N47:N48"/>
    <mergeCell ref="H5:H6"/>
    <mergeCell ref="I5:I6"/>
    <mergeCell ref="J5:J6"/>
    <mergeCell ref="K5:K6"/>
    <mergeCell ref="L5:L6"/>
    <mergeCell ref="O47:O48"/>
    <mergeCell ref="P47:P48"/>
    <mergeCell ref="Q47:Q48"/>
    <mergeCell ref="R47:R48"/>
    <mergeCell ref="S47:S48"/>
    <mergeCell ref="U47:U48"/>
    <mergeCell ref="V47:V48"/>
    <mergeCell ref="W47:W48"/>
    <mergeCell ref="X47:X48"/>
    <mergeCell ref="Y47:AD48"/>
  </mergeCells>
  <phoneticPr fontId="4" type="noConversion"/>
  <conditionalFormatting sqref="D45:L46 D39:H44 K18:L18 A7:C46 D32:D38 J7:L13 J19:L44 J16:L17 L14:L15">
    <cfRule type="expression" dxfId="1673" priority="605">
      <formula>$L7&gt;0.15</formula>
    </cfRule>
    <cfRule type="expression" dxfId="1672" priority="606">
      <formula>AND($L7&gt;0.08,$L7&lt;0.15)</formula>
    </cfRule>
  </conditionalFormatting>
  <conditionalFormatting sqref="A49:H49 A50:A63 D61:L63 J49:L60 D50:H60">
    <cfRule type="expression" dxfId="1671" priority="603">
      <formula>$L49&gt;0.15</formula>
    </cfRule>
    <cfRule type="expression" dxfId="1670" priority="604">
      <formula>AND($L49&gt;0.08,$L49&lt;0.15)</formula>
    </cfRule>
  </conditionalFormatting>
  <conditionalFormatting sqref="J7:L13 L14:L15">
    <cfRule type="expression" dxfId="1669" priority="601">
      <formula>$L7&gt;0.15</formula>
    </cfRule>
    <cfRule type="expression" dxfId="1668" priority="602">
      <formula>AND($L7&gt;0.08,$L7&lt;0.15)</formula>
    </cfRule>
  </conditionalFormatting>
  <conditionalFormatting sqref="D38:H38">
    <cfRule type="expression" dxfId="1667" priority="599">
      <formula>$L37&gt;0.15</formula>
    </cfRule>
    <cfRule type="expression" dxfId="1666" priority="600">
      <formula>AND($L37&gt;0.08,$L37&lt;0.15)</formula>
    </cfRule>
  </conditionalFormatting>
  <conditionalFormatting sqref="I21:I29">
    <cfRule type="expression" dxfId="1665" priority="595">
      <formula>$L21&gt;0.15</formula>
    </cfRule>
    <cfRule type="expression" dxfId="1664" priority="596">
      <formula>AND($L21&gt;0.08,$L21&lt;0.15)</formula>
    </cfRule>
  </conditionalFormatting>
  <conditionalFormatting sqref="I30:I44">
    <cfRule type="expression" dxfId="1663" priority="593">
      <formula>$L30&gt;0.15</formula>
    </cfRule>
    <cfRule type="expression" dxfId="1662" priority="594">
      <formula>AND($L30&gt;0.08,$L30&lt;0.15)</formula>
    </cfRule>
  </conditionalFormatting>
  <conditionalFormatting sqref="G16:H16">
    <cfRule type="expression" dxfId="1661" priority="587">
      <formula>$L16&gt;0.15</formula>
    </cfRule>
    <cfRule type="expression" dxfId="1660" priority="588">
      <formula>AND($L16&gt;0.08,$L16&lt;0.15)</formula>
    </cfRule>
  </conditionalFormatting>
  <conditionalFormatting sqref="I19:I20 I7:I13 I16:I17">
    <cfRule type="expression" dxfId="1659" priority="597">
      <formula>$L7&gt;0.15</formula>
    </cfRule>
    <cfRule type="expression" dxfId="1658" priority="598">
      <formula>AND($L7&gt;0.08,$L7&lt;0.15)</formula>
    </cfRule>
  </conditionalFormatting>
  <conditionalFormatting sqref="E16:F16">
    <cfRule type="expression" dxfId="1657" priority="591">
      <formula>$L16&gt;0.15</formula>
    </cfRule>
    <cfRule type="expression" dxfId="1656" priority="592">
      <formula>AND($L16&gt;0.08,$L16&lt;0.15)</formula>
    </cfRule>
  </conditionalFormatting>
  <conditionalFormatting sqref="E16:F16">
    <cfRule type="expression" dxfId="1655" priority="589">
      <formula>$L16&gt;0.15</formula>
    </cfRule>
    <cfRule type="expression" dxfId="1654" priority="590">
      <formula>AND($L16&gt;0.08,$L16&lt;0.15)</formula>
    </cfRule>
  </conditionalFormatting>
  <conditionalFormatting sqref="D56:F56">
    <cfRule type="expression" dxfId="1653" priority="585">
      <formula>$L20&gt;0.15</formula>
    </cfRule>
    <cfRule type="expression" dxfId="1652" priority="586">
      <formula>AND($L20&gt;0.08,$L20&lt;0.15)</formula>
    </cfRule>
  </conditionalFormatting>
  <conditionalFormatting sqref="D56:F56">
    <cfRule type="expression" dxfId="1651" priority="583">
      <formula>$L20&gt;0.15</formula>
    </cfRule>
    <cfRule type="expression" dxfId="1650" priority="584">
      <formula>AND($L20&gt;0.08,$L20&lt;0.15)</formula>
    </cfRule>
  </conditionalFormatting>
  <conditionalFormatting sqref="G56:H56">
    <cfRule type="expression" dxfId="1649" priority="581">
      <formula>$L20&gt;0.15</formula>
    </cfRule>
    <cfRule type="expression" dxfId="1648" priority="582">
      <formula>AND($L20&gt;0.08,$L20&lt;0.15)</formula>
    </cfRule>
  </conditionalFormatting>
  <conditionalFormatting sqref="J18">
    <cfRule type="expression" dxfId="1647" priority="579">
      <formula>$L18&gt;0.15</formula>
    </cfRule>
    <cfRule type="expression" dxfId="1646" priority="580">
      <formula>AND($L18&gt;0.08,$L18&lt;0.15)</formula>
    </cfRule>
  </conditionalFormatting>
  <conditionalFormatting sqref="I18">
    <cfRule type="expression" dxfId="1645" priority="577">
      <formula>$L18&gt;0.15</formula>
    </cfRule>
    <cfRule type="expression" dxfId="1644" priority="578">
      <formula>AND($L18&gt;0.08,$L18&lt;0.15)</formula>
    </cfRule>
  </conditionalFormatting>
  <conditionalFormatting sqref="D57:F57">
    <cfRule type="expression" dxfId="1643" priority="575">
      <formula>$L21&gt;0.15</formula>
    </cfRule>
    <cfRule type="expression" dxfId="1642" priority="576">
      <formula>AND($L21&gt;0.08,$L21&lt;0.15)</formula>
    </cfRule>
  </conditionalFormatting>
  <conditionalFormatting sqref="D57:F57">
    <cfRule type="expression" dxfId="1641" priority="573">
      <formula>$L21&gt;0.15</formula>
    </cfRule>
    <cfRule type="expression" dxfId="1640" priority="574">
      <formula>AND($L21&gt;0.08,$L21&lt;0.15)</formula>
    </cfRule>
  </conditionalFormatting>
  <conditionalFormatting sqref="G57:H57">
    <cfRule type="expression" dxfId="1639" priority="571">
      <formula>$L21&gt;0.15</formula>
    </cfRule>
    <cfRule type="expression" dxfId="1638" priority="572">
      <formula>AND($L21&gt;0.08,$L21&lt;0.15)</formula>
    </cfRule>
  </conditionalFormatting>
  <conditionalFormatting sqref="I49:I53">
    <cfRule type="expression" dxfId="1637" priority="569">
      <formula>$L49&gt;0.15</formula>
    </cfRule>
    <cfRule type="expression" dxfId="1636" priority="570">
      <formula>AND($L49&gt;0.08,$L49&lt;0.15)</formula>
    </cfRule>
  </conditionalFormatting>
  <conditionalFormatting sqref="I59:I60">
    <cfRule type="expression" dxfId="1635" priority="567">
      <formula>$L59&gt;0.15</formula>
    </cfRule>
    <cfRule type="expression" dxfId="1634" priority="568">
      <formula>AND($L59&gt;0.08,$L59&lt;0.15)</formula>
    </cfRule>
  </conditionalFormatting>
  <conditionalFormatting sqref="I54:I58">
    <cfRule type="expression" dxfId="1633" priority="565">
      <formula>$L54&gt;0.15</formula>
    </cfRule>
    <cfRule type="expression" dxfId="1632" priority="566">
      <formula>AND($L54&gt;0.08,$L54&lt;0.15)</formula>
    </cfRule>
  </conditionalFormatting>
  <conditionalFormatting sqref="I16:I17">
    <cfRule type="expression" dxfId="1631" priority="563">
      <formula>$L16&gt;0.15</formula>
    </cfRule>
    <cfRule type="expression" dxfId="1630" priority="564">
      <formula>AND($L16&gt;0.08,$L16&lt;0.15)</formula>
    </cfRule>
  </conditionalFormatting>
  <conditionalFormatting sqref="J12">
    <cfRule type="expression" dxfId="1629" priority="561">
      <formula>$L12&gt;0.15</formula>
    </cfRule>
    <cfRule type="expression" dxfId="1628" priority="562">
      <formula>AND($L12&gt;0.08,$L12&lt;0.15)</formula>
    </cfRule>
  </conditionalFormatting>
  <conditionalFormatting sqref="I12">
    <cfRule type="expression" dxfId="1627" priority="559">
      <formula>$L12&gt;0.15</formula>
    </cfRule>
    <cfRule type="expression" dxfId="1626" priority="560">
      <formula>AND($L12&gt;0.08,$L12&lt;0.15)</formula>
    </cfRule>
  </conditionalFormatting>
  <conditionalFormatting sqref="E16:F16">
    <cfRule type="expression" dxfId="1625" priority="557">
      <formula>$L16&gt;0.15</formula>
    </cfRule>
    <cfRule type="expression" dxfId="1624" priority="558">
      <formula>AND($L16&gt;0.08,$L16&lt;0.15)</formula>
    </cfRule>
  </conditionalFormatting>
  <conditionalFormatting sqref="E16:F16">
    <cfRule type="expression" dxfId="1623" priority="555">
      <formula>$L16&gt;0.15</formula>
    </cfRule>
    <cfRule type="expression" dxfId="1622" priority="556">
      <formula>AND($L16&gt;0.08,$L16&lt;0.15)</formula>
    </cfRule>
  </conditionalFormatting>
  <conditionalFormatting sqref="G16:H16">
    <cfRule type="expression" dxfId="1621" priority="553">
      <formula>$L16&gt;0.15</formula>
    </cfRule>
    <cfRule type="expression" dxfId="1620" priority="554">
      <formula>AND($L16&gt;0.08,$L16&lt;0.15)</formula>
    </cfRule>
  </conditionalFormatting>
  <conditionalFormatting sqref="E23:F23">
    <cfRule type="expression" dxfId="1619" priority="551">
      <formula>$L23&gt;0.15</formula>
    </cfRule>
    <cfRule type="expression" dxfId="1618" priority="552">
      <formula>AND($L23&gt;0.08,$L23&lt;0.15)</formula>
    </cfRule>
  </conditionalFormatting>
  <conditionalFormatting sqref="E25:H25">
    <cfRule type="expression" dxfId="1617" priority="549">
      <formula>$L25&gt;0.15</formula>
    </cfRule>
    <cfRule type="expression" dxfId="1616" priority="550">
      <formula>AND($L25&gt;0.08,$L25&lt;0.15)</formula>
    </cfRule>
  </conditionalFormatting>
  <conditionalFormatting sqref="D33 F33">
    <cfRule type="expression" dxfId="1615" priority="539">
      <formula>$L33&gt;0.15</formula>
    </cfRule>
    <cfRule type="expression" dxfId="1614" priority="540">
      <formula>AND($L33&gt;0.08,$L33&lt;0.15)</formula>
    </cfRule>
  </conditionalFormatting>
  <conditionalFormatting sqref="D33 F33">
    <cfRule type="expression" dxfId="1613" priority="537">
      <formula>$L33&gt;0.15</formula>
    </cfRule>
    <cfRule type="expression" dxfId="1612" priority="538">
      <formula>AND($L33&gt;0.08,$L33&lt;0.15)</formula>
    </cfRule>
  </conditionalFormatting>
  <conditionalFormatting sqref="G33:H33">
    <cfRule type="expression" dxfId="1611" priority="535">
      <formula>$L33&gt;0.15</formula>
    </cfRule>
    <cfRule type="expression" dxfId="1610" priority="536">
      <formula>AND($L33&gt;0.08,$L33&lt;0.15)</formula>
    </cfRule>
  </conditionalFormatting>
  <conditionalFormatting sqref="D33 F33:H33">
    <cfRule type="expression" dxfId="1609" priority="533">
      <formula>$L33&gt;0.15</formula>
    </cfRule>
    <cfRule type="expression" dxfId="1608" priority="534">
      <formula>AND($L33&gt;0.08,$L33&lt;0.15)</formula>
    </cfRule>
  </conditionalFormatting>
  <conditionalFormatting sqref="D33 F33">
    <cfRule type="expression" dxfId="1607" priority="531">
      <formula>$L33&gt;0.15</formula>
    </cfRule>
    <cfRule type="expression" dxfId="1606" priority="532">
      <formula>AND($L33&gt;0.08,$L33&lt;0.15)</formula>
    </cfRule>
  </conditionalFormatting>
  <conditionalFormatting sqref="E7:F7">
    <cfRule type="expression" dxfId="1605" priority="529">
      <formula>$L7&gt;0.15</formula>
    </cfRule>
    <cfRule type="expression" dxfId="1604" priority="530">
      <formula>AND($L7&gt;0.08,$L7&lt;0.15)</formula>
    </cfRule>
  </conditionalFormatting>
  <conditionalFormatting sqref="E7:F7">
    <cfRule type="expression" dxfId="1603" priority="527">
      <formula>$L7&gt;0.15</formula>
    </cfRule>
    <cfRule type="expression" dxfId="1602" priority="528">
      <formula>AND($L7&gt;0.08,$L7&lt;0.15)</formula>
    </cfRule>
  </conditionalFormatting>
  <conditionalFormatting sqref="G7:H7">
    <cfRule type="expression" dxfId="1601" priority="525">
      <formula>$L7&gt;0.15</formula>
    </cfRule>
    <cfRule type="expression" dxfId="1600" priority="526">
      <formula>AND($L7&gt;0.08,$L7&lt;0.15)</formula>
    </cfRule>
  </conditionalFormatting>
  <conditionalFormatting sqref="E7:H7">
    <cfRule type="expression" dxfId="1599" priority="523">
      <formula>$L7&gt;0.15</formula>
    </cfRule>
    <cfRule type="expression" dxfId="1598" priority="524">
      <formula>AND($L7&gt;0.08,$L7&lt;0.15)</formula>
    </cfRule>
  </conditionalFormatting>
  <conditionalFormatting sqref="E8:F8">
    <cfRule type="expression" dxfId="1597" priority="521">
      <formula>$L8&gt;0.15</formula>
    </cfRule>
    <cfRule type="expression" dxfId="1596" priority="522">
      <formula>AND($L8&gt;0.08,$L8&lt;0.15)</formula>
    </cfRule>
  </conditionalFormatting>
  <conditionalFormatting sqref="E8:F8">
    <cfRule type="expression" dxfId="1595" priority="519">
      <formula>$L8&gt;0.15</formula>
    </cfRule>
    <cfRule type="expression" dxfId="1594" priority="520">
      <formula>AND($L8&gt;0.08,$L8&lt;0.15)</formula>
    </cfRule>
  </conditionalFormatting>
  <conditionalFormatting sqref="G8:H8">
    <cfRule type="expression" dxfId="1593" priority="517">
      <formula>$L8&gt;0.15</formula>
    </cfRule>
    <cfRule type="expression" dxfId="1592" priority="518">
      <formula>AND($L8&gt;0.08,$L8&lt;0.15)</formula>
    </cfRule>
  </conditionalFormatting>
  <conditionalFormatting sqref="E8:F8">
    <cfRule type="expression" dxfId="1591" priority="515">
      <formula>$L8&gt;0.15</formula>
    </cfRule>
    <cfRule type="expression" dxfId="1590" priority="516">
      <formula>AND($L8&gt;0.08,$L8&lt;0.15)</formula>
    </cfRule>
  </conditionalFormatting>
  <conditionalFormatting sqref="E8:F8">
    <cfRule type="expression" dxfId="1589" priority="513">
      <formula>$L8&gt;0.15</formula>
    </cfRule>
    <cfRule type="expression" dxfId="1588" priority="514">
      <formula>AND($L8&gt;0.08,$L8&lt;0.15)</formula>
    </cfRule>
  </conditionalFormatting>
  <conditionalFormatting sqref="G8:H8">
    <cfRule type="expression" dxfId="1587" priority="511">
      <formula>$L8&gt;0.15</formula>
    </cfRule>
    <cfRule type="expression" dxfId="1586" priority="512">
      <formula>AND($L8&gt;0.08,$L8&lt;0.15)</formula>
    </cfRule>
  </conditionalFormatting>
  <conditionalFormatting sqref="E13:F13">
    <cfRule type="expression" dxfId="1585" priority="503">
      <formula>$L13&gt;0.15</formula>
    </cfRule>
    <cfRule type="expression" dxfId="1584" priority="504">
      <formula>AND($L13&gt;0.08,$L13&lt;0.15)</formula>
    </cfRule>
  </conditionalFormatting>
  <conditionalFormatting sqref="E13:F13">
    <cfRule type="expression" dxfId="1583" priority="501">
      <formula>$L13&gt;0.15</formula>
    </cfRule>
    <cfRule type="expression" dxfId="1582" priority="502">
      <formula>AND($L13&gt;0.08,$L13&lt;0.15)</formula>
    </cfRule>
  </conditionalFormatting>
  <conditionalFormatting sqref="G13:H13">
    <cfRule type="expression" dxfId="1581" priority="499">
      <formula>$L13&gt;0.15</formula>
    </cfRule>
    <cfRule type="expression" dxfId="1580" priority="500">
      <formula>AND($L13&gt;0.08,$L13&lt;0.15)</formula>
    </cfRule>
  </conditionalFormatting>
  <conditionalFormatting sqref="E13:F13">
    <cfRule type="expression" dxfId="1579" priority="497">
      <formula>$L13&gt;0.15</formula>
    </cfRule>
    <cfRule type="expression" dxfId="1578" priority="498">
      <formula>AND($L13&gt;0.08,$L13&lt;0.15)</formula>
    </cfRule>
  </conditionalFormatting>
  <conditionalFormatting sqref="E13:F13">
    <cfRule type="expression" dxfId="1577" priority="495">
      <formula>$L13&gt;0.15</formula>
    </cfRule>
    <cfRule type="expression" dxfId="1576" priority="496">
      <formula>AND($L13&gt;0.08,$L13&lt;0.15)</formula>
    </cfRule>
  </conditionalFormatting>
  <conditionalFormatting sqref="G13:H13">
    <cfRule type="expression" dxfId="1575" priority="493">
      <formula>$L13&gt;0.15</formula>
    </cfRule>
    <cfRule type="expression" dxfId="1574" priority="494">
      <formula>AND($L13&gt;0.08,$L13&lt;0.15)</formula>
    </cfRule>
  </conditionalFormatting>
  <conditionalFormatting sqref="E19:F19">
    <cfRule type="expression" dxfId="1573" priority="491">
      <formula>$L19&gt;0.15</formula>
    </cfRule>
    <cfRule type="expression" dxfId="1572" priority="492">
      <formula>AND($L19&gt;0.08,$L19&lt;0.15)</formula>
    </cfRule>
  </conditionalFormatting>
  <conditionalFormatting sqref="E19:F19">
    <cfRule type="expression" dxfId="1571" priority="489">
      <formula>$L19&gt;0.15</formula>
    </cfRule>
    <cfRule type="expression" dxfId="1570" priority="490">
      <formula>AND($L19&gt;0.08,$L19&lt;0.15)</formula>
    </cfRule>
  </conditionalFormatting>
  <conditionalFormatting sqref="G19:H19">
    <cfRule type="expression" dxfId="1569" priority="487">
      <formula>$L19&gt;0.15</formula>
    </cfRule>
    <cfRule type="expression" dxfId="1568" priority="488">
      <formula>AND($L19&gt;0.08,$L19&lt;0.15)</formula>
    </cfRule>
  </conditionalFormatting>
  <conditionalFormatting sqref="E20:F20">
    <cfRule type="expression" dxfId="1567" priority="485">
      <formula>$L20&gt;0.15</formula>
    </cfRule>
    <cfRule type="expression" dxfId="1566" priority="486">
      <formula>AND($L20&gt;0.08,$L20&lt;0.15)</formula>
    </cfRule>
  </conditionalFormatting>
  <conditionalFormatting sqref="E20:F20">
    <cfRule type="expression" dxfId="1565" priority="483">
      <formula>$L20&gt;0.15</formula>
    </cfRule>
    <cfRule type="expression" dxfId="1564" priority="484">
      <formula>AND($L20&gt;0.08,$L20&lt;0.15)</formula>
    </cfRule>
  </conditionalFormatting>
  <conditionalFormatting sqref="G20:H20">
    <cfRule type="expression" dxfId="1563" priority="481">
      <formula>$L20&gt;0.15</formula>
    </cfRule>
    <cfRule type="expression" dxfId="1562" priority="482">
      <formula>AND($L20&gt;0.08,$L20&lt;0.15)</formula>
    </cfRule>
  </conditionalFormatting>
  <conditionalFormatting sqref="E20:H20">
    <cfRule type="expression" dxfId="1561" priority="479">
      <formula>$L20&gt;0.15</formula>
    </cfRule>
    <cfRule type="expression" dxfId="1560" priority="480">
      <formula>AND($L20&gt;0.08,$L20&lt;0.15)</formula>
    </cfRule>
  </conditionalFormatting>
  <conditionalFormatting sqref="E22:F22">
    <cfRule type="expression" dxfId="1559" priority="477">
      <formula>$L22&gt;0.15</formula>
    </cfRule>
    <cfRule type="expression" dxfId="1558" priority="478">
      <formula>AND($L22&gt;0.08,$L22&lt;0.15)</formula>
    </cfRule>
  </conditionalFormatting>
  <conditionalFormatting sqref="E22:F22">
    <cfRule type="expression" dxfId="1557" priority="475">
      <formula>$L22&gt;0.15</formula>
    </cfRule>
    <cfRule type="expression" dxfId="1556" priority="476">
      <formula>AND($L22&gt;0.08,$L22&lt;0.15)</formula>
    </cfRule>
  </conditionalFormatting>
  <conditionalFormatting sqref="G22:H22">
    <cfRule type="expression" dxfId="1555" priority="473">
      <formula>$L22&gt;0.15</formula>
    </cfRule>
    <cfRule type="expression" dxfId="1554" priority="474">
      <formula>AND($L22&gt;0.08,$L22&lt;0.15)</formula>
    </cfRule>
  </conditionalFormatting>
  <conditionalFormatting sqref="E22:H22">
    <cfRule type="expression" dxfId="1553" priority="471">
      <formula>$L22&gt;0.15</formula>
    </cfRule>
    <cfRule type="expression" dxfId="1552" priority="472">
      <formula>AND($L22&gt;0.08,$L22&lt;0.15)</formula>
    </cfRule>
  </conditionalFormatting>
  <conditionalFormatting sqref="G31:H31">
    <cfRule type="expression" dxfId="1551" priority="463">
      <formula>$L31&gt;0.15</formula>
    </cfRule>
    <cfRule type="expression" dxfId="1550" priority="464">
      <formula>AND($L31&gt;0.08,$L31&lt;0.15)</formula>
    </cfRule>
  </conditionalFormatting>
  <conditionalFormatting sqref="E31:F31">
    <cfRule type="expression" dxfId="1549" priority="467">
      <formula>$L31&gt;0.15</formula>
    </cfRule>
    <cfRule type="expression" dxfId="1548" priority="468">
      <formula>AND($L31&gt;0.08,$L31&lt;0.15)</formula>
    </cfRule>
  </conditionalFormatting>
  <conditionalFormatting sqref="E31:F31">
    <cfRule type="expression" dxfId="1547" priority="465">
      <formula>$L31&gt;0.15</formula>
    </cfRule>
    <cfRule type="expression" dxfId="1546" priority="466">
      <formula>AND($L31&gt;0.08,$L31&lt;0.15)</formula>
    </cfRule>
  </conditionalFormatting>
  <conditionalFormatting sqref="E31:F31">
    <cfRule type="expression" dxfId="1545" priority="461">
      <formula>$L31&gt;0.15</formula>
    </cfRule>
    <cfRule type="expression" dxfId="1544" priority="462">
      <formula>AND($L31&gt;0.08,$L31&lt;0.15)</formula>
    </cfRule>
  </conditionalFormatting>
  <conditionalFormatting sqref="E31:F31">
    <cfRule type="expression" dxfId="1543" priority="459">
      <formula>$L31&gt;0.15</formula>
    </cfRule>
    <cfRule type="expression" dxfId="1542" priority="460">
      <formula>AND($L31&gt;0.08,$L31&lt;0.15)</formula>
    </cfRule>
  </conditionalFormatting>
  <conditionalFormatting sqref="G31:H31">
    <cfRule type="expression" dxfId="1541" priority="457">
      <formula>$L31&gt;0.15</formula>
    </cfRule>
    <cfRule type="expression" dxfId="1540" priority="458">
      <formula>AND($L31&gt;0.08,$L31&lt;0.15)</formula>
    </cfRule>
  </conditionalFormatting>
  <conditionalFormatting sqref="H32">
    <cfRule type="expression" dxfId="1539" priority="451">
      <formula>$L32&gt;0.15</formula>
    </cfRule>
    <cfRule type="expression" dxfId="1538" priority="452">
      <formula>AND($L32&gt;0.08,$L32&lt;0.15)</formula>
    </cfRule>
  </conditionalFormatting>
  <conditionalFormatting sqref="D32:F32">
    <cfRule type="expression" dxfId="1537" priority="455">
      <formula>$L32&gt;0.15</formula>
    </cfRule>
    <cfRule type="expression" dxfId="1536" priority="456">
      <formula>AND($L32&gt;0.08,$L32&lt;0.15)</formula>
    </cfRule>
  </conditionalFormatting>
  <conditionalFormatting sqref="D32:F32">
    <cfRule type="expression" dxfId="1535" priority="453">
      <formula>$L32&gt;0.15</formula>
    </cfRule>
    <cfRule type="expression" dxfId="1534" priority="454">
      <formula>AND($L32&gt;0.08,$L32&lt;0.15)</formula>
    </cfRule>
  </conditionalFormatting>
  <conditionalFormatting sqref="D32:F32">
    <cfRule type="expression" dxfId="1533" priority="449">
      <formula>$L32&gt;0.15</formula>
    </cfRule>
    <cfRule type="expression" dxfId="1532" priority="450">
      <formula>AND($L32&gt;0.08,$L32&lt;0.15)</formula>
    </cfRule>
  </conditionalFormatting>
  <conditionalFormatting sqref="D32:F32">
    <cfRule type="expression" dxfId="1531" priority="447">
      <formula>$L32&gt;0.15</formula>
    </cfRule>
    <cfRule type="expression" dxfId="1530" priority="448">
      <formula>AND($L32&gt;0.08,$L32&lt;0.15)</formula>
    </cfRule>
  </conditionalFormatting>
  <conditionalFormatting sqref="H32">
    <cfRule type="expression" dxfId="1529" priority="445">
      <formula>$L32&gt;0.15</formula>
    </cfRule>
    <cfRule type="expression" dxfId="1528" priority="446">
      <formula>AND($L32&gt;0.08,$L32&lt;0.15)</formula>
    </cfRule>
  </conditionalFormatting>
  <conditionalFormatting sqref="E33">
    <cfRule type="expression" dxfId="1527" priority="443">
      <formula>$L33&gt;0.15</formula>
    </cfRule>
    <cfRule type="expression" dxfId="1526" priority="444">
      <formula>AND($L33&gt;0.08,$L33&lt;0.15)</formula>
    </cfRule>
  </conditionalFormatting>
  <conditionalFormatting sqref="E33">
    <cfRule type="expression" dxfId="1525" priority="441">
      <formula>$L33&gt;0.15</formula>
    </cfRule>
    <cfRule type="expression" dxfId="1524" priority="442">
      <formula>AND($L33&gt;0.08,$L33&lt;0.15)</formula>
    </cfRule>
  </conditionalFormatting>
  <conditionalFormatting sqref="E33">
    <cfRule type="expression" dxfId="1523" priority="439">
      <formula>$L33&gt;0.15</formula>
    </cfRule>
    <cfRule type="expression" dxfId="1522" priority="440">
      <formula>AND($L33&gt;0.08,$L33&lt;0.15)</formula>
    </cfRule>
  </conditionalFormatting>
  <conditionalFormatting sqref="E33">
    <cfRule type="expression" dxfId="1521" priority="437">
      <formula>$L33&gt;0.15</formula>
    </cfRule>
    <cfRule type="expression" dxfId="1520" priority="438">
      <formula>AND($L33&gt;0.08,$L33&lt;0.15)</formula>
    </cfRule>
  </conditionalFormatting>
  <conditionalFormatting sqref="D34 F34">
    <cfRule type="expression" dxfId="1519" priority="435">
      <formula>$L34&gt;0.15</formula>
    </cfRule>
    <cfRule type="expression" dxfId="1518" priority="436">
      <formula>AND($L34&gt;0.08,$L34&lt;0.15)</formula>
    </cfRule>
  </conditionalFormatting>
  <conditionalFormatting sqref="D34 F34">
    <cfRule type="expression" dxfId="1517" priority="433">
      <formula>$L34&gt;0.15</formula>
    </cfRule>
    <cfRule type="expression" dxfId="1516" priority="434">
      <formula>AND($L34&gt;0.08,$L34&lt;0.15)</formula>
    </cfRule>
  </conditionalFormatting>
  <conditionalFormatting sqref="G34:H34">
    <cfRule type="expression" dxfId="1515" priority="431">
      <formula>$L34&gt;0.15</formula>
    </cfRule>
    <cfRule type="expression" dxfId="1514" priority="432">
      <formula>AND($L34&gt;0.08,$L34&lt;0.15)</formula>
    </cfRule>
  </conditionalFormatting>
  <conditionalFormatting sqref="D34 F34:H34">
    <cfRule type="expression" dxfId="1513" priority="429">
      <formula>$L34&gt;0.15</formula>
    </cfRule>
    <cfRule type="expression" dxfId="1512" priority="430">
      <formula>AND($L34&gt;0.08,$L34&lt;0.15)</formula>
    </cfRule>
  </conditionalFormatting>
  <conditionalFormatting sqref="D34 F34">
    <cfRule type="expression" dxfId="1511" priority="427">
      <formula>$L34&gt;0.15</formula>
    </cfRule>
    <cfRule type="expression" dxfId="1510" priority="428">
      <formula>AND($L34&gt;0.08,$L34&lt;0.15)</formula>
    </cfRule>
  </conditionalFormatting>
  <conditionalFormatting sqref="E34">
    <cfRule type="expression" dxfId="1509" priority="425">
      <formula>$L34&gt;0.15</formula>
    </cfRule>
    <cfRule type="expression" dxfId="1508" priority="426">
      <formula>AND($L34&gt;0.08,$L34&lt;0.15)</formula>
    </cfRule>
  </conditionalFormatting>
  <conditionalFormatting sqref="E34">
    <cfRule type="expression" dxfId="1507" priority="423">
      <formula>$L34&gt;0.15</formula>
    </cfRule>
    <cfRule type="expression" dxfId="1506" priority="424">
      <formula>AND($L34&gt;0.08,$L34&lt;0.15)</formula>
    </cfRule>
  </conditionalFormatting>
  <conditionalFormatting sqref="E34">
    <cfRule type="expression" dxfId="1505" priority="421">
      <formula>$L34&gt;0.15</formula>
    </cfRule>
    <cfRule type="expression" dxfId="1504" priority="422">
      <formula>AND($L34&gt;0.08,$L34&lt;0.15)</formula>
    </cfRule>
  </conditionalFormatting>
  <conditionalFormatting sqref="E34">
    <cfRule type="expression" dxfId="1503" priority="419">
      <formula>$L34&gt;0.15</formula>
    </cfRule>
    <cfRule type="expression" dxfId="1502" priority="420">
      <formula>AND($L34&gt;0.08,$L34&lt;0.15)</formula>
    </cfRule>
  </conditionalFormatting>
  <conditionalFormatting sqref="D35 F35">
    <cfRule type="expression" dxfId="1501" priority="417">
      <formula>$L35&gt;0.15</formula>
    </cfRule>
    <cfRule type="expression" dxfId="1500" priority="418">
      <formula>AND($L35&gt;0.08,$L35&lt;0.15)</formula>
    </cfRule>
  </conditionalFormatting>
  <conditionalFormatting sqref="D35 F35">
    <cfRule type="expression" dxfId="1499" priority="415">
      <formula>$L35&gt;0.15</formula>
    </cfRule>
    <cfRule type="expression" dxfId="1498" priority="416">
      <formula>AND($L35&gt;0.08,$L35&lt;0.15)</formula>
    </cfRule>
  </conditionalFormatting>
  <conditionalFormatting sqref="G35:H35">
    <cfRule type="expression" dxfId="1497" priority="413">
      <formula>$L35&gt;0.15</formula>
    </cfRule>
    <cfRule type="expression" dxfId="1496" priority="414">
      <formula>AND($L35&gt;0.08,$L35&lt;0.15)</formula>
    </cfRule>
  </conditionalFormatting>
  <conditionalFormatting sqref="D35 F35:H35">
    <cfRule type="expression" dxfId="1495" priority="411">
      <formula>$L35&gt;0.15</formula>
    </cfRule>
    <cfRule type="expression" dxfId="1494" priority="412">
      <formula>AND($L35&gt;0.08,$L35&lt;0.15)</formula>
    </cfRule>
  </conditionalFormatting>
  <conditionalFormatting sqref="D35 F35">
    <cfRule type="expression" dxfId="1493" priority="409">
      <formula>$L35&gt;0.15</formula>
    </cfRule>
    <cfRule type="expression" dxfId="1492" priority="410">
      <formula>AND($L35&gt;0.08,$L35&lt;0.15)</formula>
    </cfRule>
  </conditionalFormatting>
  <conditionalFormatting sqref="E35">
    <cfRule type="expression" dxfId="1491" priority="407">
      <formula>$L35&gt;0.15</formula>
    </cfRule>
    <cfRule type="expression" dxfId="1490" priority="408">
      <formula>AND($L35&gt;0.08,$L35&lt;0.15)</formula>
    </cfRule>
  </conditionalFormatting>
  <conditionalFormatting sqref="E35">
    <cfRule type="expression" dxfId="1489" priority="405">
      <formula>$L35&gt;0.15</formula>
    </cfRule>
    <cfRule type="expression" dxfId="1488" priority="406">
      <formula>AND($L35&gt;0.08,$L35&lt;0.15)</formula>
    </cfRule>
  </conditionalFormatting>
  <conditionalFormatting sqref="E35">
    <cfRule type="expression" dxfId="1487" priority="403">
      <formula>$L35&gt;0.15</formula>
    </cfRule>
    <cfRule type="expression" dxfId="1486" priority="404">
      <formula>AND($L35&gt;0.08,$L35&lt;0.15)</formula>
    </cfRule>
  </conditionalFormatting>
  <conditionalFormatting sqref="E35">
    <cfRule type="expression" dxfId="1485" priority="401">
      <formula>$L35&gt;0.15</formula>
    </cfRule>
    <cfRule type="expression" dxfId="1484" priority="402">
      <formula>AND($L35&gt;0.08,$L35&lt;0.15)</formula>
    </cfRule>
  </conditionalFormatting>
  <conditionalFormatting sqref="D36 F36">
    <cfRule type="expression" dxfId="1483" priority="399">
      <formula>$L36&gt;0.15</formula>
    </cfRule>
    <cfRule type="expression" dxfId="1482" priority="400">
      <formula>AND($L36&gt;0.08,$L36&lt;0.15)</formula>
    </cfRule>
  </conditionalFormatting>
  <conditionalFormatting sqref="D36 F36">
    <cfRule type="expression" dxfId="1481" priority="397">
      <formula>$L36&gt;0.15</formula>
    </cfRule>
    <cfRule type="expression" dxfId="1480" priority="398">
      <formula>AND($L36&gt;0.08,$L36&lt;0.15)</formula>
    </cfRule>
  </conditionalFormatting>
  <conditionalFormatting sqref="G36:H36">
    <cfRule type="expression" dxfId="1479" priority="395">
      <formula>$L36&gt;0.15</formula>
    </cfRule>
    <cfRule type="expression" dxfId="1478" priority="396">
      <formula>AND($L36&gt;0.08,$L36&lt;0.15)</formula>
    </cfRule>
  </conditionalFormatting>
  <conditionalFormatting sqref="D36 F36:H36">
    <cfRule type="expression" dxfId="1477" priority="393">
      <formula>$L36&gt;0.15</formula>
    </cfRule>
    <cfRule type="expression" dxfId="1476" priority="394">
      <formula>AND($L36&gt;0.08,$L36&lt;0.15)</formula>
    </cfRule>
  </conditionalFormatting>
  <conditionalFormatting sqref="D36 F36">
    <cfRule type="expression" dxfId="1475" priority="391">
      <formula>$L36&gt;0.15</formula>
    </cfRule>
    <cfRule type="expression" dxfId="1474" priority="392">
      <formula>AND($L36&gt;0.08,$L36&lt;0.15)</formula>
    </cfRule>
  </conditionalFormatting>
  <conditionalFormatting sqref="E36">
    <cfRule type="expression" dxfId="1473" priority="389">
      <formula>$L36&gt;0.15</formula>
    </cfRule>
    <cfRule type="expression" dxfId="1472" priority="390">
      <formula>AND($L36&gt;0.08,$L36&lt;0.15)</formula>
    </cfRule>
  </conditionalFormatting>
  <conditionalFormatting sqref="E36">
    <cfRule type="expression" dxfId="1471" priority="387">
      <formula>$L36&gt;0.15</formula>
    </cfRule>
    <cfRule type="expression" dxfId="1470" priority="388">
      <formula>AND($L36&gt;0.08,$L36&lt;0.15)</formula>
    </cfRule>
  </conditionalFormatting>
  <conditionalFormatting sqref="E36">
    <cfRule type="expression" dxfId="1469" priority="385">
      <formula>$L36&gt;0.15</formula>
    </cfRule>
    <cfRule type="expression" dxfId="1468" priority="386">
      <formula>AND($L36&gt;0.08,$L36&lt;0.15)</formula>
    </cfRule>
  </conditionalFormatting>
  <conditionalFormatting sqref="E36">
    <cfRule type="expression" dxfId="1467" priority="383">
      <formula>$L36&gt;0.15</formula>
    </cfRule>
    <cfRule type="expression" dxfId="1466" priority="384">
      <formula>AND($L36&gt;0.08,$L36&lt;0.15)</formula>
    </cfRule>
  </conditionalFormatting>
  <conditionalFormatting sqref="D37 F37">
    <cfRule type="expression" dxfId="1465" priority="381">
      <formula>$L37&gt;0.15</formula>
    </cfRule>
    <cfRule type="expression" dxfId="1464" priority="382">
      <formula>AND($L37&gt;0.08,$L37&lt;0.15)</formula>
    </cfRule>
  </conditionalFormatting>
  <conditionalFormatting sqref="D37 F37">
    <cfRule type="expression" dxfId="1463" priority="379">
      <formula>$L37&gt;0.15</formula>
    </cfRule>
    <cfRule type="expression" dxfId="1462" priority="380">
      <formula>AND($L37&gt;0.08,$L37&lt;0.15)</formula>
    </cfRule>
  </conditionalFormatting>
  <conditionalFormatting sqref="G37:H37">
    <cfRule type="expression" dxfId="1461" priority="377">
      <formula>$L37&gt;0.15</formula>
    </cfRule>
    <cfRule type="expression" dxfId="1460" priority="378">
      <formula>AND($L37&gt;0.08,$L37&lt;0.15)</formula>
    </cfRule>
  </conditionalFormatting>
  <conditionalFormatting sqref="D37 F37:H37">
    <cfRule type="expression" dxfId="1459" priority="375">
      <formula>$L37&gt;0.15</formula>
    </cfRule>
    <cfRule type="expression" dxfId="1458" priority="376">
      <formula>AND($L37&gt;0.08,$L37&lt;0.15)</formula>
    </cfRule>
  </conditionalFormatting>
  <conditionalFormatting sqref="D37 F37">
    <cfRule type="expression" dxfId="1457" priority="373">
      <formula>$L37&gt;0.15</formula>
    </cfRule>
    <cfRule type="expression" dxfId="1456" priority="374">
      <formula>AND($L37&gt;0.08,$L37&lt;0.15)</formula>
    </cfRule>
  </conditionalFormatting>
  <conditionalFormatting sqref="E37">
    <cfRule type="expression" dxfId="1455" priority="371">
      <formula>$L37&gt;0.15</formula>
    </cfRule>
    <cfRule type="expression" dxfId="1454" priority="372">
      <formula>AND($L37&gt;0.08,$L37&lt;0.15)</formula>
    </cfRule>
  </conditionalFormatting>
  <conditionalFormatting sqref="E37">
    <cfRule type="expression" dxfId="1453" priority="369">
      <formula>$L37&gt;0.15</formula>
    </cfRule>
    <cfRule type="expression" dxfId="1452" priority="370">
      <formula>AND($L37&gt;0.08,$L37&lt;0.15)</formula>
    </cfRule>
  </conditionalFormatting>
  <conditionalFormatting sqref="E37">
    <cfRule type="expression" dxfId="1451" priority="367">
      <formula>$L37&gt;0.15</formula>
    </cfRule>
    <cfRule type="expression" dxfId="1450" priority="368">
      <formula>AND($L37&gt;0.08,$L37&lt;0.15)</formula>
    </cfRule>
  </conditionalFormatting>
  <conditionalFormatting sqref="E37">
    <cfRule type="expression" dxfId="1449" priority="365">
      <formula>$L37&gt;0.15</formula>
    </cfRule>
    <cfRule type="expression" dxfId="1448" priority="366">
      <formula>AND($L37&gt;0.08,$L37&lt;0.15)</formula>
    </cfRule>
  </conditionalFormatting>
  <conditionalFormatting sqref="D16 D19:D20 D22">
    <cfRule type="expression" dxfId="1447" priority="363">
      <formula>$L16&gt;0.15</formula>
    </cfRule>
    <cfRule type="expression" dxfId="1446" priority="364">
      <formula>AND($L16&gt;0.08,$L16&lt;0.15)</formula>
    </cfRule>
  </conditionalFormatting>
  <conditionalFormatting sqref="D25 D31">
    <cfRule type="expression" dxfId="1445" priority="361">
      <formula>$L25&gt;0.15</formula>
    </cfRule>
    <cfRule type="expression" dxfId="1444" priority="362">
      <formula>AND($L25&gt;0.08,$L25&lt;0.15)</formula>
    </cfRule>
  </conditionalFormatting>
  <conditionalFormatting sqref="D23">
    <cfRule type="expression" dxfId="1443" priority="359">
      <formula>$L22&gt;0.15</formula>
    </cfRule>
    <cfRule type="expression" dxfId="1442" priority="360">
      <formula>AND($L22&gt;0.08,$L22&lt;0.15)</formula>
    </cfRule>
  </conditionalFormatting>
  <conditionalFormatting sqref="D31">
    <cfRule type="expression" dxfId="1441" priority="357">
      <formula>$L30&gt;0.15</formula>
    </cfRule>
    <cfRule type="expression" dxfId="1440" priority="358">
      <formula>AND($L30&gt;0.08,$L30&lt;0.15)</formula>
    </cfRule>
  </conditionalFormatting>
  <conditionalFormatting sqref="I17:I18">
    <cfRule type="expression" dxfId="1439" priority="355">
      <formula>$L17&gt;0.15</formula>
    </cfRule>
    <cfRule type="expression" dxfId="1438" priority="356">
      <formula>AND($L17&gt;0.08,$L17&lt;0.15)</formula>
    </cfRule>
  </conditionalFormatting>
  <conditionalFormatting sqref="I11:I13">
    <cfRule type="expression" dxfId="1437" priority="353">
      <formula>$L11&gt;0.15</formula>
    </cfRule>
    <cfRule type="expression" dxfId="1436" priority="354">
      <formula>AND($L11&gt;0.08,$L11&lt;0.15)</formula>
    </cfRule>
  </conditionalFormatting>
  <conditionalFormatting sqref="I8">
    <cfRule type="expression" dxfId="1435" priority="351">
      <formula>$L8&gt;0.15</formula>
    </cfRule>
    <cfRule type="expression" dxfId="1434" priority="352">
      <formula>AND($L8&gt;0.08,$L8&lt;0.15)</formula>
    </cfRule>
  </conditionalFormatting>
  <conditionalFormatting sqref="D7">
    <cfRule type="expression" dxfId="1433" priority="349">
      <formula>$L7&gt;0.15</formula>
    </cfRule>
    <cfRule type="expression" dxfId="1432" priority="350">
      <formula>AND($L7&gt;0.08,$L7&lt;0.15)</formula>
    </cfRule>
  </conditionalFormatting>
  <conditionalFormatting sqref="D13">
    <cfRule type="expression" dxfId="1431" priority="347">
      <formula>$L13&gt;0.15</formula>
    </cfRule>
    <cfRule type="expression" dxfId="1430" priority="348">
      <formula>AND($L13&gt;0.08,$L13&lt;0.15)</formula>
    </cfRule>
  </conditionalFormatting>
  <conditionalFormatting sqref="D8">
    <cfRule type="expression" dxfId="1429" priority="345">
      <formula>$L7&gt;0.15</formula>
    </cfRule>
    <cfRule type="expression" dxfId="1428" priority="346">
      <formula>AND($L7&gt;0.08,$L7&lt;0.15)</formula>
    </cfRule>
  </conditionalFormatting>
  <conditionalFormatting sqref="B50:C62">
    <cfRule type="expression" dxfId="1427" priority="343">
      <formula>$L50&gt;0.15</formula>
    </cfRule>
    <cfRule type="expression" dxfId="1426" priority="344">
      <formula>AND($L50&gt;0.08,$L50&lt;0.15)</formula>
    </cfRule>
  </conditionalFormatting>
  <conditionalFormatting sqref="B63:C63">
    <cfRule type="expression" dxfId="1425" priority="341">
      <formula>$L63&gt;0.15</formula>
    </cfRule>
    <cfRule type="expression" dxfId="1424" priority="342">
      <formula>AND($L63&gt;0.08,$L63&lt;0.15)</formula>
    </cfRule>
  </conditionalFormatting>
  <conditionalFormatting sqref="M7:P13 M20:P46 R7:R13 T7:X13 Z7:Z13 T20:X46 W19:X19 R20:R46 M19:O19 Z16:Z46 T16:X18 R16:R18 M16:P18">
    <cfRule type="expression" dxfId="1423" priority="323">
      <formula>$L7&gt;0.15</formula>
    </cfRule>
    <cfRule type="expression" dxfId="1422" priority="324">
      <formula>AND($L7&gt;0.08,$L7&lt;0.15)</formula>
    </cfRule>
  </conditionalFormatting>
  <conditionalFormatting sqref="M49:Z63">
    <cfRule type="expression" dxfId="1421" priority="321">
      <formula>$L49&gt;0.15</formula>
    </cfRule>
    <cfRule type="expression" dxfId="1420" priority="322">
      <formula>AND($L49&gt;0.08,$L49&lt;0.15)</formula>
    </cfRule>
  </conditionalFormatting>
  <conditionalFormatting sqref="M7:P13 R7:R13 T7:X13 Z7:Z13">
    <cfRule type="expression" dxfId="1419" priority="319">
      <formula>$L7&gt;0.15</formula>
    </cfRule>
    <cfRule type="expression" dxfId="1418" priority="320">
      <formula>AND($L7&gt;0.08,$L7&lt;0.15)</formula>
    </cfRule>
  </conditionalFormatting>
  <conditionalFormatting sqref="Q7:Q13 Q20:Q46 Q16:Q18">
    <cfRule type="expression" dxfId="1417" priority="317">
      <formula>$L7&gt;0.15</formula>
    </cfRule>
    <cfRule type="expression" dxfId="1416" priority="318">
      <formula>AND($L7&gt;0.08,$L7&lt;0.15)</formula>
    </cfRule>
  </conditionalFormatting>
  <conditionalFormatting sqref="Q7:Q13">
    <cfRule type="expression" dxfId="1415" priority="315">
      <formula>$L7&gt;0.15</formula>
    </cfRule>
    <cfRule type="expression" dxfId="1414" priority="316">
      <formula>AND($L7&gt;0.08,$L7&lt;0.15)</formula>
    </cfRule>
  </conditionalFormatting>
  <conditionalFormatting sqref="S7:S13 S20:S46 S16:S18">
    <cfRule type="expression" dxfId="1413" priority="313">
      <formula>$L7&gt;0.15</formula>
    </cfRule>
    <cfRule type="expression" dxfId="1412" priority="314">
      <formula>AND($L7&gt;0.08,$L7&lt;0.15)</formula>
    </cfRule>
  </conditionalFormatting>
  <conditionalFormatting sqref="S7:S13">
    <cfRule type="expression" dxfId="1411" priority="311">
      <formula>$L7&gt;0.15</formula>
    </cfRule>
    <cfRule type="expression" dxfId="1410" priority="312">
      <formula>AND($L7&gt;0.08,$L7&lt;0.15)</formula>
    </cfRule>
  </conditionalFormatting>
  <conditionalFormatting sqref="Y7:Y13 Y16:Y46">
    <cfRule type="expression" dxfId="1409" priority="309">
      <formula>$L7&gt;0.15</formula>
    </cfRule>
    <cfRule type="expression" dxfId="1408" priority="310">
      <formula>AND($L7&gt;0.08,$L7&lt;0.15)</formula>
    </cfRule>
  </conditionalFormatting>
  <conditionalFormatting sqref="Y7:Y13">
    <cfRule type="expression" dxfId="1407" priority="307">
      <formula>$L7&gt;0.15</formula>
    </cfRule>
    <cfRule type="expression" dxfId="1406" priority="308">
      <formula>AND($L7&gt;0.08,$L7&lt;0.15)</formula>
    </cfRule>
  </conditionalFormatting>
  <conditionalFormatting sqref="P19 R19 T19:V19">
    <cfRule type="expression" dxfId="1405" priority="305">
      <formula>$L19&gt;0.15</formula>
    </cfRule>
    <cfRule type="expression" dxfId="1404" priority="306">
      <formula>AND($L19&gt;0.08,$L19&lt;0.15)</formula>
    </cfRule>
  </conditionalFormatting>
  <conditionalFormatting sqref="Q19">
    <cfRule type="expression" dxfId="1403" priority="303">
      <formula>$L19&gt;0.15</formula>
    </cfRule>
    <cfRule type="expression" dxfId="1402" priority="304">
      <formula>AND($L19&gt;0.08,$L19&lt;0.15)</formula>
    </cfRule>
  </conditionalFormatting>
  <conditionalFormatting sqref="S19">
    <cfRule type="expression" dxfId="1401" priority="301">
      <formula>$L19&gt;0.15</formula>
    </cfRule>
    <cfRule type="expression" dxfId="1400" priority="302">
      <formula>AND($L19&gt;0.08,$L19&lt;0.15)</formula>
    </cfRule>
  </conditionalFormatting>
  <conditionalFormatting sqref="AF9:AF12 AE7:AF8 AF16:AF46 AE34:AE46 AE9:AE21">
    <cfRule type="expression" dxfId="1399" priority="299">
      <formula>$L7&gt;0.15</formula>
    </cfRule>
    <cfRule type="expression" dxfId="1398" priority="300">
      <formula>AND($L7&gt;0.08,$L7&lt;0.15)</formula>
    </cfRule>
  </conditionalFormatting>
  <conditionalFormatting sqref="AA57:AF63 AA49:AC56 AF49:AF56">
    <cfRule type="expression" dxfId="1397" priority="297">
      <formula>$L49&gt;0.15</formula>
    </cfRule>
    <cfRule type="expression" dxfId="1396" priority="298">
      <formula>AND($L49&gt;0.08,$L49&lt;0.15)</formula>
    </cfRule>
  </conditionalFormatting>
  <conditionalFormatting sqref="AE7:AF8 AF9:AF15 AE9:AE21">
    <cfRule type="expression" dxfId="1395" priority="295">
      <formula>$L7&gt;0.15</formula>
    </cfRule>
    <cfRule type="expression" dxfId="1394" priority="296">
      <formula>AND($L7&gt;0.08,$L7&lt;0.15)</formula>
    </cfRule>
  </conditionalFormatting>
  <conditionalFormatting sqref="AA7:AA9">
    <cfRule type="expression" dxfId="1393" priority="293">
      <formula>$L7&gt;0.15</formula>
    </cfRule>
    <cfRule type="expression" dxfId="1392" priority="294">
      <formula>AND($L7&gt;0.08,$L7&lt;0.15)</formula>
    </cfRule>
  </conditionalFormatting>
  <conditionalFormatting sqref="AA7:AA9">
    <cfRule type="expression" dxfId="1391" priority="291">
      <formula>$L7&gt;0.15</formula>
    </cfRule>
    <cfRule type="expression" dxfId="1390" priority="292">
      <formula>AND($L7&gt;0.08,$L7&lt;0.15)</formula>
    </cfRule>
  </conditionalFormatting>
  <conditionalFormatting sqref="AA16:AA25 AA7:AA14">
    <cfRule type="expression" dxfId="1389" priority="289">
      <formula>$L7&gt;0.15</formula>
    </cfRule>
    <cfRule type="expression" dxfId="1388" priority="290">
      <formula>AND($L7&gt;0.08,$L7&lt;0.15)</formula>
    </cfRule>
  </conditionalFormatting>
  <conditionalFormatting sqref="AA9:AA13">
    <cfRule type="expression" dxfId="1387" priority="287">
      <formula>$L9&gt;0.15</formula>
    </cfRule>
    <cfRule type="expression" dxfId="1386" priority="288">
      <formula>AND($L9&gt;0.08,$L9&lt;0.15)</formula>
    </cfRule>
  </conditionalFormatting>
  <conditionalFormatting sqref="AA26:AA27">
    <cfRule type="expression" dxfId="1385" priority="285">
      <formula>$L26&gt;0.15</formula>
    </cfRule>
    <cfRule type="expression" dxfId="1384" priority="286">
      <formula>AND($L26&gt;0.08,$L26&lt;0.15)</formula>
    </cfRule>
  </conditionalFormatting>
  <conditionalFormatting sqref="AA26:AA27">
    <cfRule type="expression" dxfId="1383" priority="283">
      <formula>$L26&gt;0.15</formula>
    </cfRule>
    <cfRule type="expression" dxfId="1382" priority="284">
      <formula>AND($L26&gt;0.08,$L26&lt;0.15)</formula>
    </cfRule>
  </conditionalFormatting>
  <conditionalFormatting sqref="AA28:AA29">
    <cfRule type="expression" dxfId="1381" priority="281">
      <formula>$L28&gt;0.15</formula>
    </cfRule>
    <cfRule type="expression" dxfId="1380" priority="282">
      <formula>AND($L28&gt;0.08,$L28&lt;0.15)</formula>
    </cfRule>
  </conditionalFormatting>
  <conditionalFormatting sqref="AA28:AA29">
    <cfRule type="expression" dxfId="1379" priority="279">
      <formula>$L28&gt;0.15</formula>
    </cfRule>
    <cfRule type="expression" dxfId="1378" priority="280">
      <formula>AND($L28&gt;0.08,$L28&lt;0.15)</formula>
    </cfRule>
  </conditionalFormatting>
  <conditionalFormatting sqref="AA30 AA34:AA46">
    <cfRule type="expression" dxfId="1377" priority="277">
      <formula>$L30&gt;0.15</formula>
    </cfRule>
    <cfRule type="expression" dxfId="1376" priority="278">
      <formula>AND($L30&gt;0.08,$L30&lt;0.15)</formula>
    </cfRule>
  </conditionalFormatting>
  <conditionalFormatting sqref="AA30:AA33">
    <cfRule type="expression" dxfId="1375" priority="275">
      <formula>$L30&gt;0.15</formula>
    </cfRule>
    <cfRule type="expression" dxfId="1374" priority="276">
      <formula>AND($L30&gt;0.08,$L30&lt;0.15)</formula>
    </cfRule>
  </conditionalFormatting>
  <conditionalFormatting sqref="AB7:AB8">
    <cfRule type="expression" dxfId="1373" priority="273">
      <formula>$L7&gt;0.15</formula>
    </cfRule>
    <cfRule type="expression" dxfId="1372" priority="274">
      <formula>AND($L7&gt;0.08,$L7&lt;0.15)</formula>
    </cfRule>
  </conditionalFormatting>
  <conditionalFormatting sqref="AB7:AB8">
    <cfRule type="expression" dxfId="1371" priority="271">
      <formula>$L7&gt;0.15</formula>
    </cfRule>
    <cfRule type="expression" dxfId="1370" priority="272">
      <formula>AND($L7&gt;0.08,$L7&lt;0.15)</formula>
    </cfRule>
  </conditionalFormatting>
  <conditionalFormatting sqref="AC7">
    <cfRule type="expression" dxfId="1369" priority="269">
      <formula>$L7&gt;0.15</formula>
    </cfRule>
    <cfRule type="expression" dxfId="1368" priority="270">
      <formula>AND($L7&gt;0.08,$L7&lt;0.15)</formula>
    </cfRule>
  </conditionalFormatting>
  <conditionalFormatting sqref="AC7:AC8">
    <cfRule type="expression" dxfId="1367" priority="267">
      <formula>$L7&gt;0.15</formula>
    </cfRule>
    <cfRule type="expression" dxfId="1366" priority="268">
      <formula>AND($L7&gt;0.08,$L7&lt;0.15)</formula>
    </cfRule>
  </conditionalFormatting>
  <conditionalFormatting sqref="AB7:AB13 AB16:AB25">
    <cfRule type="expression" dxfId="1365" priority="265">
      <formula>$L7&gt;0.15</formula>
    </cfRule>
    <cfRule type="expression" dxfId="1364" priority="266">
      <formula>AND($L7&gt;0.08,$L7&lt;0.15)</formula>
    </cfRule>
  </conditionalFormatting>
  <conditionalFormatting sqref="AB9:AB12">
    <cfRule type="expression" dxfId="1363" priority="263">
      <formula>$L9&gt;0.15</formula>
    </cfRule>
    <cfRule type="expression" dxfId="1362" priority="264">
      <formula>AND($L9&gt;0.08,$L9&lt;0.15)</formula>
    </cfRule>
  </conditionalFormatting>
  <conditionalFormatting sqref="AC7:AC13 AC16:AC25">
    <cfRule type="expression" dxfId="1361" priority="261">
      <formula>$L7&gt;0.15</formula>
    </cfRule>
    <cfRule type="expression" dxfId="1360" priority="262">
      <formula>AND($L7&gt;0.08,$L7&lt;0.15)</formula>
    </cfRule>
  </conditionalFormatting>
  <conditionalFormatting sqref="AC9:AC12">
    <cfRule type="expression" dxfId="1359" priority="259">
      <formula>$L9&gt;0.15</formula>
    </cfRule>
    <cfRule type="expression" dxfId="1358" priority="260">
      <formula>AND($L9&gt;0.08,$L9&lt;0.15)</formula>
    </cfRule>
  </conditionalFormatting>
  <conditionalFormatting sqref="AB26:AB27">
    <cfRule type="expression" dxfId="1357" priority="257">
      <formula>$L26&gt;0.15</formula>
    </cfRule>
    <cfRule type="expression" dxfId="1356" priority="258">
      <formula>AND($L26&gt;0.08,$L26&lt;0.15)</formula>
    </cfRule>
  </conditionalFormatting>
  <conditionalFormatting sqref="AB26:AB27">
    <cfRule type="expression" dxfId="1355" priority="255">
      <formula>$L26&gt;0.15</formula>
    </cfRule>
    <cfRule type="expression" dxfId="1354" priority="256">
      <formula>AND($L26&gt;0.08,$L26&lt;0.15)</formula>
    </cfRule>
  </conditionalFormatting>
  <conditionalFormatting sqref="AC26">
    <cfRule type="expression" dxfId="1353" priority="253">
      <formula>$L26&gt;0.15</formula>
    </cfRule>
    <cfRule type="expression" dxfId="1352" priority="254">
      <formula>AND($L26&gt;0.08,$L26&lt;0.15)</formula>
    </cfRule>
  </conditionalFormatting>
  <conditionalFormatting sqref="AC26:AC27">
    <cfRule type="expression" dxfId="1351" priority="251">
      <formula>$L26&gt;0.15</formula>
    </cfRule>
    <cfRule type="expression" dxfId="1350" priority="252">
      <formula>AND($L26&gt;0.08,$L26&lt;0.15)</formula>
    </cfRule>
  </conditionalFormatting>
  <conditionalFormatting sqref="AB28:AB29">
    <cfRule type="expression" dxfId="1349" priority="249">
      <formula>$L28&gt;0.15</formula>
    </cfRule>
    <cfRule type="expression" dxfId="1348" priority="250">
      <formula>AND($L28&gt;0.08,$L28&lt;0.15)</formula>
    </cfRule>
  </conditionalFormatting>
  <conditionalFormatting sqref="AB28:AB29">
    <cfRule type="expression" dxfId="1347" priority="247">
      <formula>$L28&gt;0.15</formula>
    </cfRule>
    <cfRule type="expression" dxfId="1346" priority="248">
      <formula>AND($L28&gt;0.08,$L28&lt;0.15)</formula>
    </cfRule>
  </conditionalFormatting>
  <conditionalFormatting sqref="AC28">
    <cfRule type="expression" dxfId="1345" priority="245">
      <formula>$L28&gt;0.15</formula>
    </cfRule>
    <cfRule type="expression" dxfId="1344" priority="246">
      <formula>AND($L28&gt;0.08,$L28&lt;0.15)</formula>
    </cfRule>
  </conditionalFormatting>
  <conditionalFormatting sqref="AC28:AC29">
    <cfRule type="expression" dxfId="1343" priority="243">
      <formula>$L28&gt;0.15</formula>
    </cfRule>
    <cfRule type="expression" dxfId="1342" priority="244">
      <formula>AND($L28&gt;0.08,$L28&lt;0.15)</formula>
    </cfRule>
  </conditionalFormatting>
  <conditionalFormatting sqref="AB30 AB34:AB46">
    <cfRule type="expression" dxfId="1341" priority="241">
      <formula>$L30&gt;0.15</formula>
    </cfRule>
    <cfRule type="expression" dxfId="1340" priority="242">
      <formula>AND($L30&gt;0.08,$L30&lt;0.15)</formula>
    </cfRule>
  </conditionalFormatting>
  <conditionalFormatting sqref="AB30:AB33">
    <cfRule type="expression" dxfId="1339" priority="239">
      <formula>$L30&gt;0.15</formula>
    </cfRule>
    <cfRule type="expression" dxfId="1338" priority="240">
      <formula>AND($L30&gt;0.08,$L30&lt;0.15)</formula>
    </cfRule>
  </conditionalFormatting>
  <conditionalFormatting sqref="AC30 AC34:AC46">
    <cfRule type="expression" dxfId="1337" priority="237">
      <formula>$L30&gt;0.15</formula>
    </cfRule>
    <cfRule type="expression" dxfId="1336" priority="238">
      <formula>AND($L30&gt;0.08,$L30&lt;0.15)</formula>
    </cfRule>
  </conditionalFormatting>
  <conditionalFormatting sqref="AC30:AC33">
    <cfRule type="expression" dxfId="1335" priority="235">
      <formula>$L30&gt;0.15</formula>
    </cfRule>
    <cfRule type="expression" dxfId="1334" priority="236">
      <formula>AND($L30&gt;0.08,$L30&lt;0.15)</formula>
    </cfRule>
  </conditionalFormatting>
  <conditionalFormatting sqref="AD7:AD13 AD16:AD21">
    <cfRule type="expression" dxfId="1333" priority="233">
      <formula>$L7&gt;0.15</formula>
    </cfRule>
    <cfRule type="expression" dxfId="1332" priority="234">
      <formula>AND($L7&gt;0.08,$L7&lt;0.15)</formula>
    </cfRule>
  </conditionalFormatting>
  <conditionalFormatting sqref="AD7:AD8">
    <cfRule type="expression" dxfId="1331" priority="231">
      <formula>$L7&gt;0.15</formula>
    </cfRule>
    <cfRule type="expression" dxfId="1330" priority="232">
      <formula>AND($L7&gt;0.08,$L7&lt;0.15)</formula>
    </cfRule>
  </conditionalFormatting>
  <conditionalFormatting sqref="AD24:AD29">
    <cfRule type="expression" dxfId="1329" priority="229">
      <formula>$L24&gt;0.15</formula>
    </cfRule>
    <cfRule type="expression" dxfId="1328" priority="230">
      <formula>AND($L24&gt;0.08,$L24&lt;0.15)</formula>
    </cfRule>
  </conditionalFormatting>
  <conditionalFormatting sqref="AD22:AD23">
    <cfRule type="expression" dxfId="1327" priority="227">
      <formula>$L22&gt;0.15</formula>
    </cfRule>
    <cfRule type="expression" dxfId="1326" priority="228">
      <formula>AND($L22&gt;0.08,$L22&lt;0.15)</formula>
    </cfRule>
  </conditionalFormatting>
  <conditionalFormatting sqref="AD30:AD31">
    <cfRule type="expression" dxfId="1325" priority="225">
      <formula>$L30&gt;0.15</formula>
    </cfRule>
    <cfRule type="expression" dxfId="1324" priority="226">
      <formula>AND($L30&gt;0.08,$L30&lt;0.15)</formula>
    </cfRule>
  </conditionalFormatting>
  <conditionalFormatting sqref="AD34:AD46">
    <cfRule type="expression" dxfId="1323" priority="223">
      <formula>$L34&gt;0.15</formula>
    </cfRule>
    <cfRule type="expression" dxfId="1322" priority="224">
      <formula>AND($L34&gt;0.08,$L34&lt;0.15)</formula>
    </cfRule>
  </conditionalFormatting>
  <conditionalFormatting sqref="AD32:AD33">
    <cfRule type="expression" dxfId="1321" priority="221">
      <formula>$L32&gt;0.15</formula>
    </cfRule>
    <cfRule type="expression" dxfId="1320" priority="222">
      <formula>AND($L32&gt;0.08,$L32&lt;0.15)</formula>
    </cfRule>
  </conditionalFormatting>
  <conditionalFormatting sqref="AD16:AD17">
    <cfRule type="expression" dxfId="1319" priority="219">
      <formula>$L16&gt;0.15</formula>
    </cfRule>
    <cfRule type="expression" dxfId="1318" priority="220">
      <formula>AND($L16&gt;0.08,$L16&lt;0.15)</formula>
    </cfRule>
  </conditionalFormatting>
  <conditionalFormatting sqref="AA9:AA11">
    <cfRule type="expression" dxfId="1317" priority="217">
      <formula>$L9&gt;0.15</formula>
    </cfRule>
    <cfRule type="expression" dxfId="1316" priority="218">
      <formula>AND($L9&gt;0.08,$L9&lt;0.15)</formula>
    </cfRule>
  </conditionalFormatting>
  <conditionalFormatting sqref="AA9:AA11">
    <cfRule type="expression" dxfId="1315" priority="215">
      <formula>$L9&gt;0.15</formula>
    </cfRule>
    <cfRule type="expression" dxfId="1314" priority="216">
      <formula>AND($L9&gt;0.08,$L9&lt;0.15)</formula>
    </cfRule>
  </conditionalFormatting>
  <conditionalFormatting sqref="AA9:AA11">
    <cfRule type="expression" dxfId="1313" priority="213">
      <formula>$L9&gt;0.15</formula>
    </cfRule>
    <cfRule type="expression" dxfId="1312" priority="214">
      <formula>AND($L9&gt;0.08,$L9&lt;0.15)</formula>
    </cfRule>
  </conditionalFormatting>
  <conditionalFormatting sqref="AA9:AA11">
    <cfRule type="expression" dxfId="1311" priority="211">
      <formula>$L9&gt;0.15</formula>
    </cfRule>
    <cfRule type="expression" dxfId="1310" priority="212">
      <formula>AND($L9&gt;0.08,$L9&lt;0.15)</formula>
    </cfRule>
  </conditionalFormatting>
  <conditionalFormatting sqref="AA13">
    <cfRule type="expression" dxfId="1309" priority="209">
      <formula>$L13&gt;0.15</formula>
    </cfRule>
    <cfRule type="expression" dxfId="1308" priority="210">
      <formula>AND($L13&gt;0.08,$L13&lt;0.15)</formula>
    </cfRule>
  </conditionalFormatting>
  <conditionalFormatting sqref="AE22:AE33">
    <cfRule type="expression" dxfId="1307" priority="207">
      <formula>$L22&gt;0.15</formula>
    </cfRule>
    <cfRule type="expression" dxfId="1306" priority="208">
      <formula>AND($L22&gt;0.08,$L22&lt;0.15)</formula>
    </cfRule>
  </conditionalFormatting>
  <conditionalFormatting sqref="AE49:AE56">
    <cfRule type="expression" dxfId="1305" priority="205">
      <formula>$L49&gt;0.15</formula>
    </cfRule>
    <cfRule type="expression" dxfId="1304" priority="206">
      <formula>AND($L49&gt;0.08,$L49&lt;0.15)</formula>
    </cfRule>
  </conditionalFormatting>
  <conditionalFormatting sqref="AD49:AD56">
    <cfRule type="expression" dxfId="1303" priority="203">
      <formula>$L49&gt;0.15</formula>
    </cfRule>
    <cfRule type="expression" dxfId="1302" priority="204">
      <formula>AND($L49&gt;0.08,$L49&lt;0.15)</formula>
    </cfRule>
  </conditionalFormatting>
  <conditionalFormatting sqref="E11:F11">
    <cfRule type="expression" dxfId="1301" priority="195">
      <formula>$L11&gt;0.15</formula>
    </cfRule>
    <cfRule type="expression" dxfId="1300" priority="196">
      <formula>AND($L11&gt;0.08,$L11&lt;0.15)</formula>
    </cfRule>
  </conditionalFormatting>
  <conditionalFormatting sqref="E11:F11">
    <cfRule type="expression" dxfId="1299" priority="193">
      <formula>$L11&gt;0.15</formula>
    </cfRule>
    <cfRule type="expression" dxfId="1298" priority="194">
      <formula>AND($L11&gt;0.08,$L11&lt;0.15)</formula>
    </cfRule>
  </conditionalFormatting>
  <conditionalFormatting sqref="G11:H11">
    <cfRule type="expression" dxfId="1297" priority="191">
      <formula>$L11&gt;0.15</formula>
    </cfRule>
    <cfRule type="expression" dxfId="1296" priority="192">
      <formula>AND($L11&gt;0.08,$L11&lt;0.15)</formula>
    </cfRule>
  </conditionalFormatting>
  <conditionalFormatting sqref="G11:H11">
    <cfRule type="expression" dxfId="1295" priority="197">
      <formula>$L11&gt;0.15</formula>
    </cfRule>
    <cfRule type="expression" dxfId="1294" priority="198">
      <formula>AND($L11&gt;0.08,$L11&lt;0.15)</formula>
    </cfRule>
  </conditionalFormatting>
  <conditionalFormatting sqref="E11:F11">
    <cfRule type="expression" dxfId="1293" priority="201">
      <formula>$L11&gt;0.15</formula>
    </cfRule>
    <cfRule type="expression" dxfId="1292" priority="202">
      <formula>AND($L11&gt;0.08,$L11&lt;0.15)</formula>
    </cfRule>
  </conditionalFormatting>
  <conditionalFormatting sqref="E11:F11">
    <cfRule type="expression" dxfId="1291" priority="199">
      <formula>$L11&gt;0.15</formula>
    </cfRule>
    <cfRule type="expression" dxfId="1290" priority="200">
      <formula>AND($L11&gt;0.08,$L11&lt;0.15)</formula>
    </cfRule>
  </conditionalFormatting>
  <conditionalFormatting sqref="D11">
    <cfRule type="expression" dxfId="1289" priority="189">
      <formula>$L11&gt;0.15</formula>
    </cfRule>
    <cfRule type="expression" dxfId="1288" priority="190">
      <formula>AND($L11&gt;0.08,$L11&lt;0.15)</formula>
    </cfRule>
  </conditionalFormatting>
  <conditionalFormatting sqref="D11">
    <cfRule type="expression" dxfId="1287" priority="187">
      <formula>$L11&gt;0.15</formula>
    </cfRule>
    <cfRule type="expression" dxfId="1286" priority="188">
      <formula>AND($L11&gt;0.08,$L11&lt;0.15)</formula>
    </cfRule>
  </conditionalFormatting>
  <conditionalFormatting sqref="E12:F12">
    <cfRule type="expression" dxfId="1285" priority="179">
      <formula>$L12&gt;0.15</formula>
    </cfRule>
    <cfRule type="expression" dxfId="1284" priority="180">
      <formula>AND($L12&gt;0.08,$L12&lt;0.15)</formula>
    </cfRule>
  </conditionalFormatting>
  <conditionalFormatting sqref="E12:F12">
    <cfRule type="expression" dxfId="1283" priority="177">
      <formula>$L12&gt;0.15</formula>
    </cfRule>
    <cfRule type="expression" dxfId="1282" priority="178">
      <formula>AND($L12&gt;0.08,$L12&lt;0.15)</formula>
    </cfRule>
  </conditionalFormatting>
  <conditionalFormatting sqref="G12:H12">
    <cfRule type="expression" dxfId="1281" priority="175">
      <formula>$L12&gt;0.15</formula>
    </cfRule>
    <cfRule type="expression" dxfId="1280" priority="176">
      <formula>AND($L12&gt;0.08,$L12&lt;0.15)</formula>
    </cfRule>
  </conditionalFormatting>
  <conditionalFormatting sqref="G12:H12">
    <cfRule type="expression" dxfId="1279" priority="181">
      <formula>$L12&gt;0.15</formula>
    </cfRule>
    <cfRule type="expression" dxfId="1278" priority="182">
      <formula>AND($L12&gt;0.08,$L12&lt;0.15)</formula>
    </cfRule>
  </conditionalFormatting>
  <conditionalFormatting sqref="E12:F12">
    <cfRule type="expression" dxfId="1277" priority="185">
      <formula>$L12&gt;0.15</formula>
    </cfRule>
    <cfRule type="expression" dxfId="1276" priority="186">
      <formula>AND($L12&gt;0.08,$L12&lt;0.15)</formula>
    </cfRule>
  </conditionalFormatting>
  <conditionalFormatting sqref="E12:F12">
    <cfRule type="expression" dxfId="1275" priority="183">
      <formula>$L12&gt;0.15</formula>
    </cfRule>
    <cfRule type="expression" dxfId="1274" priority="184">
      <formula>AND($L12&gt;0.08,$L12&lt;0.15)</formula>
    </cfRule>
  </conditionalFormatting>
  <conditionalFormatting sqref="D12">
    <cfRule type="expression" dxfId="1273" priority="173">
      <formula>$L12&gt;0.15</formula>
    </cfRule>
    <cfRule type="expression" dxfId="1272" priority="174">
      <formula>AND($L12&gt;0.08,$L12&lt;0.15)</formula>
    </cfRule>
  </conditionalFormatting>
  <conditionalFormatting sqref="D12">
    <cfRule type="expression" dxfId="1271" priority="171">
      <formula>$L12&gt;0.15</formula>
    </cfRule>
    <cfRule type="expression" dxfId="1270" priority="172">
      <formula>AND($L12&gt;0.08,$L12&lt;0.15)</formula>
    </cfRule>
  </conditionalFormatting>
  <conditionalFormatting sqref="J14:K15">
    <cfRule type="expression" dxfId="1269" priority="169">
      <formula>$L14&gt;0.15</formula>
    </cfRule>
    <cfRule type="expression" dxfId="1268" priority="170">
      <formula>AND($L14&gt;0.08,$L14&lt;0.15)</formula>
    </cfRule>
  </conditionalFormatting>
  <conditionalFormatting sqref="I14:I15">
    <cfRule type="expression" dxfId="1267" priority="167">
      <formula>$L14&gt;0.15</formula>
    </cfRule>
    <cfRule type="expression" dxfId="1266" priority="168">
      <formula>AND($L14&gt;0.08,$L14&lt;0.15)</formula>
    </cfRule>
  </conditionalFormatting>
  <conditionalFormatting sqref="I14:I15">
    <cfRule type="expression" dxfId="1265" priority="165">
      <formula>$L14&gt;0.15</formula>
    </cfRule>
    <cfRule type="expression" dxfId="1264" priority="166">
      <formula>AND($L14&gt;0.08,$L14&lt;0.15)</formula>
    </cfRule>
  </conditionalFormatting>
  <conditionalFormatting sqref="I15">
    <cfRule type="expression" dxfId="1263" priority="163">
      <formula>$L15&gt;0.15</formula>
    </cfRule>
    <cfRule type="expression" dxfId="1262" priority="164">
      <formula>AND($L15&gt;0.08,$L15&lt;0.15)</formula>
    </cfRule>
  </conditionalFormatting>
  <conditionalFormatting sqref="Z14:Z15 T14:X15 R14:R15 M14:P15">
    <cfRule type="expression" dxfId="1261" priority="161">
      <formula>$L14&gt;0.15</formula>
    </cfRule>
    <cfRule type="expression" dxfId="1260" priority="162">
      <formula>AND($L14&gt;0.08,$L14&lt;0.15)</formula>
    </cfRule>
  </conditionalFormatting>
  <conditionalFormatting sqref="Q14:Q15">
    <cfRule type="expression" dxfId="1259" priority="159">
      <formula>$L14&gt;0.15</formula>
    </cfRule>
    <cfRule type="expression" dxfId="1258" priority="160">
      <formula>AND($L14&gt;0.08,$L14&lt;0.15)</formula>
    </cfRule>
  </conditionalFormatting>
  <conditionalFormatting sqref="S14:S15">
    <cfRule type="expression" dxfId="1257" priority="157">
      <formula>$L14&gt;0.15</formula>
    </cfRule>
    <cfRule type="expression" dxfId="1256" priority="158">
      <formula>AND($L14&gt;0.08,$L14&lt;0.15)</formula>
    </cfRule>
  </conditionalFormatting>
  <conditionalFormatting sqref="Y14:Y15">
    <cfRule type="expression" dxfId="1255" priority="155">
      <formula>$L14&gt;0.15</formula>
    </cfRule>
    <cfRule type="expression" dxfId="1254" priority="156">
      <formula>AND($L14&gt;0.08,$L14&lt;0.15)</formula>
    </cfRule>
  </conditionalFormatting>
  <conditionalFormatting sqref="AA14:AA16">
    <cfRule type="expression" dxfId="1253" priority="149">
      <formula>$L14&gt;0.15</formula>
    </cfRule>
    <cfRule type="expression" dxfId="1252" priority="150">
      <formula>AND($L14&gt;0.08,$L14&lt;0.15)</formula>
    </cfRule>
  </conditionalFormatting>
  <conditionalFormatting sqref="AB14:AB15">
    <cfRule type="expression" dxfId="1251" priority="147">
      <formula>$L14&gt;0.15</formula>
    </cfRule>
    <cfRule type="expression" dxfId="1250" priority="148">
      <formula>AND($L14&gt;0.08,$L14&lt;0.15)</formula>
    </cfRule>
  </conditionalFormatting>
  <conditionalFormatting sqref="AC14:AC15">
    <cfRule type="expression" dxfId="1249" priority="145">
      <formula>$L14&gt;0.15</formula>
    </cfRule>
    <cfRule type="expression" dxfId="1248" priority="146">
      <formula>AND($L14&gt;0.08,$L14&lt;0.15)</formula>
    </cfRule>
  </conditionalFormatting>
  <conditionalFormatting sqref="AD14:AD15">
    <cfRule type="expression" dxfId="1247" priority="143">
      <formula>$L14&gt;0.15</formula>
    </cfRule>
    <cfRule type="expression" dxfId="1246" priority="144">
      <formula>AND($L14&gt;0.08,$L14&lt;0.15)</formula>
    </cfRule>
  </conditionalFormatting>
  <conditionalFormatting sqref="AD14:AD15">
    <cfRule type="expression" dxfId="1245" priority="141">
      <formula>$L14&gt;0.15</formula>
    </cfRule>
    <cfRule type="expression" dxfId="1244" priority="142">
      <formula>AND($L14&gt;0.08,$L14&lt;0.15)</formula>
    </cfRule>
  </conditionalFormatting>
  <conditionalFormatting sqref="E14:H14">
    <cfRule type="expression" dxfId="1243" priority="139">
      <formula>$L13&gt;0.15</formula>
    </cfRule>
    <cfRule type="expression" dxfId="1242" priority="140">
      <formula>AND($L13&gt;0.08,$L13&lt;0.15)</formula>
    </cfRule>
  </conditionalFormatting>
  <conditionalFormatting sqref="E14:F14">
    <cfRule type="expression" dxfId="1241" priority="137">
      <formula>$L14&gt;0.15</formula>
    </cfRule>
    <cfRule type="expression" dxfId="1240" priority="138">
      <formula>AND($L14&gt;0.08,$L14&lt;0.15)</formula>
    </cfRule>
  </conditionalFormatting>
  <conditionalFormatting sqref="E14:F14">
    <cfRule type="expression" dxfId="1239" priority="135">
      <formula>$L14&gt;0.15</formula>
    </cfRule>
    <cfRule type="expression" dxfId="1238" priority="136">
      <formula>AND($L14&gt;0.08,$L14&lt;0.15)</formula>
    </cfRule>
  </conditionalFormatting>
  <conditionalFormatting sqref="D14">
    <cfRule type="expression" dxfId="1237" priority="133">
      <formula>$L14&gt;0.15</formula>
    </cfRule>
    <cfRule type="expression" dxfId="1236" priority="134">
      <formula>AND($L14&gt;0.08,$L14&lt;0.15)</formula>
    </cfRule>
  </conditionalFormatting>
  <conditionalFormatting sqref="D14">
    <cfRule type="expression" dxfId="1235" priority="131">
      <formula>$L14&gt;0.15</formula>
    </cfRule>
    <cfRule type="expression" dxfId="1234" priority="132">
      <formula>AND($L14&gt;0.08,$L14&lt;0.15)</formula>
    </cfRule>
  </conditionalFormatting>
  <conditionalFormatting sqref="E15:H15">
    <cfRule type="expression" dxfId="1233" priority="129">
      <formula>$L14&gt;0.15</formula>
    </cfRule>
    <cfRule type="expression" dxfId="1232" priority="130">
      <formula>AND($L14&gt;0.08,$L14&lt;0.15)</formula>
    </cfRule>
  </conditionalFormatting>
  <conditionalFormatting sqref="E15:F15">
    <cfRule type="expression" dxfId="1231" priority="127">
      <formula>$L15&gt;0.15</formula>
    </cfRule>
    <cfRule type="expression" dxfId="1230" priority="128">
      <formula>AND($L15&gt;0.08,$L15&lt;0.15)</formula>
    </cfRule>
  </conditionalFormatting>
  <conditionalFormatting sqref="E15:F15">
    <cfRule type="expression" dxfId="1229" priority="125">
      <formula>$L15&gt;0.15</formula>
    </cfRule>
    <cfRule type="expression" dxfId="1228" priority="126">
      <formula>AND($L15&gt;0.08,$L15&lt;0.15)</formula>
    </cfRule>
  </conditionalFormatting>
  <conditionalFormatting sqref="D15">
    <cfRule type="expression" dxfId="1227" priority="123">
      <formula>$L15&gt;0.15</formula>
    </cfRule>
    <cfRule type="expression" dxfId="1226" priority="124">
      <formula>AND($L15&gt;0.08,$L15&lt;0.15)</formula>
    </cfRule>
  </conditionalFormatting>
  <conditionalFormatting sqref="D15">
    <cfRule type="expression" dxfId="1225" priority="121">
      <formula>$L15&gt;0.15</formula>
    </cfRule>
    <cfRule type="expression" dxfId="1224" priority="122">
      <formula>AND($L15&gt;0.08,$L15&lt;0.15)</formula>
    </cfRule>
  </conditionalFormatting>
  <conditionalFormatting sqref="H18">
    <cfRule type="expression" dxfId="1223" priority="119">
      <formula>$L17&gt;0.15</formula>
    </cfRule>
    <cfRule type="expression" dxfId="1222" priority="120">
      <formula>AND($L17&gt;0.08,$L17&lt;0.15)</formula>
    </cfRule>
  </conditionalFormatting>
  <conditionalFormatting sqref="G17:H17">
    <cfRule type="expression" dxfId="1221" priority="105">
      <formula>$L17&gt;0.15</formula>
    </cfRule>
    <cfRule type="expression" dxfId="1220" priority="106">
      <formula>AND($L17&gt;0.08,$L17&lt;0.15)</formula>
    </cfRule>
  </conditionalFormatting>
  <conditionalFormatting sqref="E17:F17">
    <cfRule type="expression" dxfId="1219" priority="109">
      <formula>$L17&gt;0.15</formula>
    </cfRule>
    <cfRule type="expression" dxfId="1218" priority="110">
      <formula>AND($L17&gt;0.08,$L17&lt;0.15)</formula>
    </cfRule>
  </conditionalFormatting>
  <conditionalFormatting sqref="E17:F17">
    <cfRule type="expression" dxfId="1217" priority="107">
      <formula>$L17&gt;0.15</formula>
    </cfRule>
    <cfRule type="expression" dxfId="1216" priority="108">
      <formula>AND($L17&gt;0.08,$L17&lt;0.15)</formula>
    </cfRule>
  </conditionalFormatting>
  <conditionalFormatting sqref="E17:F17">
    <cfRule type="expression" dxfId="1215" priority="103">
      <formula>$L17&gt;0.15</formula>
    </cfRule>
    <cfRule type="expression" dxfId="1214" priority="104">
      <formula>AND($L17&gt;0.08,$L17&lt;0.15)</formula>
    </cfRule>
  </conditionalFormatting>
  <conditionalFormatting sqref="E17:F17">
    <cfRule type="expression" dxfId="1213" priority="101">
      <formula>$L17&gt;0.15</formula>
    </cfRule>
    <cfRule type="expression" dxfId="1212" priority="102">
      <formula>AND($L17&gt;0.08,$L17&lt;0.15)</formula>
    </cfRule>
  </conditionalFormatting>
  <conditionalFormatting sqref="G17:H17">
    <cfRule type="expression" dxfId="1211" priority="99">
      <formula>$L17&gt;0.15</formula>
    </cfRule>
    <cfRule type="expression" dxfId="1210" priority="100">
      <formula>AND($L17&gt;0.08,$L17&lt;0.15)</formula>
    </cfRule>
  </conditionalFormatting>
  <conditionalFormatting sqref="D17">
    <cfRule type="expression" dxfId="1209" priority="97">
      <formula>$L17&gt;0.15</formula>
    </cfRule>
    <cfRule type="expression" dxfId="1208" priority="98">
      <formula>AND($L17&gt;0.08,$L17&lt;0.15)</formula>
    </cfRule>
  </conditionalFormatting>
  <conditionalFormatting sqref="G21:H21">
    <cfRule type="expression" dxfId="1207" priority="95">
      <formula>$L20&gt;0.15</formula>
    </cfRule>
    <cfRule type="expression" dxfId="1206" priority="96">
      <formula>AND($L20&gt;0.08,$L20&lt;0.15)</formula>
    </cfRule>
  </conditionalFormatting>
  <conditionalFormatting sqref="D21">
    <cfRule type="expression" dxfId="1205" priority="93">
      <formula>$L21&gt;0.15</formula>
    </cfRule>
    <cfRule type="expression" dxfId="1204" priority="94">
      <formula>AND($L21&gt;0.08,$L21&lt;0.15)</formula>
    </cfRule>
  </conditionalFormatting>
  <conditionalFormatting sqref="D21">
    <cfRule type="expression" dxfId="1203" priority="91">
      <formula>$L21&gt;0.15</formula>
    </cfRule>
    <cfRule type="expression" dxfId="1202" priority="92">
      <formula>AND($L21&gt;0.08,$L21&lt;0.15)</formula>
    </cfRule>
  </conditionalFormatting>
  <conditionalFormatting sqref="E24:H24">
    <cfRule type="expression" dxfId="1201" priority="89">
      <formula>$L24&gt;0.15</formula>
    </cfRule>
    <cfRule type="expression" dxfId="1200" priority="90">
      <formula>AND($L24&gt;0.08,$L24&lt;0.15)</formula>
    </cfRule>
  </conditionalFormatting>
  <conditionalFormatting sqref="D24">
    <cfRule type="expression" dxfId="1199" priority="87">
      <formula>$L23&gt;0.15</formula>
    </cfRule>
    <cfRule type="expression" dxfId="1198" priority="88">
      <formula>AND($L23&gt;0.08,$L23&lt;0.15)</formula>
    </cfRule>
  </conditionalFormatting>
  <conditionalFormatting sqref="E21:F21">
    <cfRule type="expression" dxfId="1197" priority="85">
      <formula>$L20&gt;0.15</formula>
    </cfRule>
    <cfRule type="expression" dxfId="1196" priority="86">
      <formula>AND($L20&gt;0.08,$L20&lt;0.15)</formula>
    </cfRule>
  </conditionalFormatting>
  <conditionalFormatting sqref="E21:F21">
    <cfRule type="expression" dxfId="1195" priority="83">
      <formula>$L21&gt;0.15</formula>
    </cfRule>
    <cfRule type="expression" dxfId="1194" priority="84">
      <formula>AND($L21&gt;0.08,$L21&lt;0.15)</formula>
    </cfRule>
  </conditionalFormatting>
  <conditionalFormatting sqref="E21:F21">
    <cfRule type="expression" dxfId="1193" priority="81">
      <formula>$L21&gt;0.15</formula>
    </cfRule>
    <cfRule type="expression" dxfId="1192" priority="82">
      <formula>AND($L21&gt;0.08,$L21&lt;0.15)</formula>
    </cfRule>
  </conditionalFormatting>
  <conditionalFormatting sqref="E26:H26">
    <cfRule type="expression" dxfId="1191" priority="79">
      <formula>$L26&gt;0.15</formula>
    </cfRule>
    <cfRule type="expression" dxfId="1190" priority="80">
      <formula>AND($L26&gt;0.08,$L26&lt;0.15)</formula>
    </cfRule>
  </conditionalFormatting>
  <conditionalFormatting sqref="D26:D30">
    <cfRule type="expression" dxfId="1189" priority="77">
      <formula>$L26&gt;0.15</formula>
    </cfRule>
    <cfRule type="expression" dxfId="1188" priority="78">
      <formula>AND($L26&gt;0.08,$L26&lt;0.15)</formula>
    </cfRule>
  </conditionalFormatting>
  <conditionalFormatting sqref="AA14">
    <cfRule type="expression" dxfId="1187" priority="61">
      <formula>$L14&gt;0.15</formula>
    </cfRule>
    <cfRule type="expression" dxfId="1186" priority="62">
      <formula>AND($L14&gt;0.08,$L14&lt;0.15)</formula>
    </cfRule>
  </conditionalFormatting>
  <conditionalFormatting sqref="E9:F9">
    <cfRule type="expression" dxfId="1185" priority="53">
      <formula>$L9&gt;0.15</formula>
    </cfRule>
    <cfRule type="expression" dxfId="1184" priority="54">
      <formula>AND($L9&gt;0.08,$L9&lt;0.15)</formula>
    </cfRule>
  </conditionalFormatting>
  <conditionalFormatting sqref="E9:F9">
    <cfRule type="expression" dxfId="1183" priority="51">
      <formula>$L9&gt;0.15</formula>
    </cfRule>
    <cfRule type="expression" dxfId="1182" priority="52">
      <formula>AND($L9&gt;0.08,$L9&lt;0.15)</formula>
    </cfRule>
  </conditionalFormatting>
  <conditionalFormatting sqref="G9:H9">
    <cfRule type="expression" dxfId="1181" priority="49">
      <formula>$L9&gt;0.15</formula>
    </cfRule>
    <cfRule type="expression" dxfId="1180" priority="50">
      <formula>AND($L9&gt;0.08,$L9&lt;0.15)</formula>
    </cfRule>
  </conditionalFormatting>
  <conditionalFormatting sqref="G9:H9">
    <cfRule type="expression" dxfId="1179" priority="55">
      <formula>$L9&gt;0.15</formula>
    </cfRule>
    <cfRule type="expression" dxfId="1178" priority="56">
      <formula>AND($L9&gt;0.08,$L9&lt;0.15)</formula>
    </cfRule>
  </conditionalFormatting>
  <conditionalFormatting sqref="E9:F9">
    <cfRule type="expression" dxfId="1177" priority="59">
      <formula>$L9&gt;0.15</formula>
    </cfRule>
    <cfRule type="expression" dxfId="1176" priority="60">
      <formula>AND($L9&gt;0.08,$L9&lt;0.15)</formula>
    </cfRule>
  </conditionalFormatting>
  <conditionalFormatting sqref="E9:F9">
    <cfRule type="expression" dxfId="1175" priority="57">
      <formula>$L9&gt;0.15</formula>
    </cfRule>
    <cfRule type="expression" dxfId="1174" priority="58">
      <formula>AND($L9&gt;0.08,$L9&lt;0.15)</formula>
    </cfRule>
  </conditionalFormatting>
  <conditionalFormatting sqref="D9">
    <cfRule type="expression" dxfId="1173" priority="47">
      <formula>$L9&gt;0.15</formula>
    </cfRule>
    <cfRule type="expression" dxfId="1172" priority="48">
      <formula>AND($L9&gt;0.08,$L9&lt;0.15)</formula>
    </cfRule>
  </conditionalFormatting>
  <conditionalFormatting sqref="D9">
    <cfRule type="expression" dxfId="1171" priority="45">
      <formula>$L9&gt;0.15</formula>
    </cfRule>
    <cfRule type="expression" dxfId="1170" priority="46">
      <formula>AND($L9&gt;0.08,$L9&lt;0.15)</formula>
    </cfRule>
  </conditionalFormatting>
  <conditionalFormatting sqref="E10:F10">
    <cfRule type="expression" dxfId="1169" priority="37">
      <formula>$L10&gt;0.15</formula>
    </cfRule>
    <cfRule type="expression" dxfId="1168" priority="38">
      <formula>AND($L10&gt;0.08,$L10&lt;0.15)</formula>
    </cfRule>
  </conditionalFormatting>
  <conditionalFormatting sqref="E10:F10">
    <cfRule type="expression" dxfId="1167" priority="35">
      <formula>$L10&gt;0.15</formula>
    </cfRule>
    <cfRule type="expression" dxfId="1166" priority="36">
      <formula>AND($L10&gt;0.08,$L10&lt;0.15)</formula>
    </cfRule>
  </conditionalFormatting>
  <conditionalFormatting sqref="G10:H10">
    <cfRule type="expression" dxfId="1165" priority="33">
      <formula>$L10&gt;0.15</formula>
    </cfRule>
    <cfRule type="expression" dxfId="1164" priority="34">
      <formula>AND($L10&gt;0.08,$L10&lt;0.15)</formula>
    </cfRule>
  </conditionalFormatting>
  <conditionalFormatting sqref="G10:H10">
    <cfRule type="expression" dxfId="1163" priority="39">
      <formula>$L10&gt;0.15</formula>
    </cfRule>
    <cfRule type="expression" dxfId="1162" priority="40">
      <formula>AND($L10&gt;0.08,$L10&lt;0.15)</formula>
    </cfRule>
  </conditionalFormatting>
  <conditionalFormatting sqref="E10:F10">
    <cfRule type="expression" dxfId="1161" priority="43">
      <formula>$L10&gt;0.15</formula>
    </cfRule>
    <cfRule type="expression" dxfId="1160" priority="44">
      <formula>AND($L10&gt;0.08,$L10&lt;0.15)</formula>
    </cfRule>
  </conditionalFormatting>
  <conditionalFormatting sqref="E10:F10">
    <cfRule type="expression" dxfId="1159" priority="41">
      <formula>$L10&gt;0.15</formula>
    </cfRule>
    <cfRule type="expression" dxfId="1158" priority="42">
      <formula>AND($L10&gt;0.08,$L10&lt;0.15)</formula>
    </cfRule>
  </conditionalFormatting>
  <conditionalFormatting sqref="D10">
    <cfRule type="expression" dxfId="1157" priority="31">
      <formula>$L10&gt;0.15</formula>
    </cfRule>
    <cfRule type="expression" dxfId="1156" priority="32">
      <formula>AND($L10&gt;0.08,$L10&lt;0.15)</formula>
    </cfRule>
  </conditionalFormatting>
  <conditionalFormatting sqref="D10">
    <cfRule type="expression" dxfId="1155" priority="29">
      <formula>$L10&gt;0.15</formula>
    </cfRule>
    <cfRule type="expression" dxfId="1154" priority="30">
      <formula>AND($L10&gt;0.08,$L10&lt;0.15)</formula>
    </cfRule>
  </conditionalFormatting>
  <conditionalFormatting sqref="G18">
    <cfRule type="expression" dxfId="1153" priority="23">
      <formula>$L18&gt;0.15</formula>
    </cfRule>
    <cfRule type="expression" dxfId="1152" priority="24">
      <formula>AND($L18&gt;0.08,$L18&lt;0.15)</formula>
    </cfRule>
  </conditionalFormatting>
  <conditionalFormatting sqref="E18:F18">
    <cfRule type="expression" dxfId="1151" priority="27">
      <formula>$L18&gt;0.15</formula>
    </cfRule>
    <cfRule type="expression" dxfId="1150" priority="28">
      <formula>AND($L18&gt;0.08,$L18&lt;0.15)</formula>
    </cfRule>
  </conditionalFormatting>
  <conditionalFormatting sqref="E18:F18">
    <cfRule type="expression" dxfId="1149" priority="25">
      <formula>$L18&gt;0.15</formula>
    </cfRule>
    <cfRule type="expression" dxfId="1148" priority="26">
      <formula>AND($L18&gt;0.08,$L18&lt;0.15)</formula>
    </cfRule>
  </conditionalFormatting>
  <conditionalFormatting sqref="E18:F18">
    <cfRule type="expression" dxfId="1147" priority="21">
      <formula>$L18&gt;0.15</formula>
    </cfRule>
    <cfRule type="expression" dxfId="1146" priority="22">
      <formula>AND($L18&gt;0.08,$L18&lt;0.15)</formula>
    </cfRule>
  </conditionalFormatting>
  <conditionalFormatting sqref="E18:F18">
    <cfRule type="expression" dxfId="1145" priority="19">
      <formula>$L18&gt;0.15</formula>
    </cfRule>
    <cfRule type="expression" dxfId="1144" priority="20">
      <formula>AND($L18&gt;0.08,$L18&lt;0.15)</formula>
    </cfRule>
  </conditionalFormatting>
  <conditionalFormatting sqref="G18">
    <cfRule type="expression" dxfId="1143" priority="17">
      <formula>$L18&gt;0.15</formula>
    </cfRule>
    <cfRule type="expression" dxfId="1142" priority="18">
      <formula>AND($L18&gt;0.08,$L18&lt;0.15)</formula>
    </cfRule>
  </conditionalFormatting>
  <conditionalFormatting sqref="D18">
    <cfRule type="expression" dxfId="1141" priority="15">
      <formula>$L18&gt;0.15</formula>
    </cfRule>
    <cfRule type="expression" dxfId="1140" priority="16">
      <formula>AND($L18&gt;0.08,$L18&lt;0.15)</formula>
    </cfRule>
  </conditionalFormatting>
  <conditionalFormatting sqref="G23:H23">
    <cfRule type="expression" dxfId="1139" priority="13">
      <formula>$L23&gt;0.15</formula>
    </cfRule>
    <cfRule type="expression" dxfId="1138" priority="14">
      <formula>AND($L23&gt;0.08,$L23&lt;0.15)</formula>
    </cfRule>
  </conditionalFormatting>
  <conditionalFormatting sqref="E27:H27">
    <cfRule type="expression" dxfId="1137" priority="11">
      <formula>$L27&gt;0.15</formula>
    </cfRule>
    <cfRule type="expression" dxfId="1136" priority="12">
      <formula>AND($L27&gt;0.08,$L27&lt;0.15)</formula>
    </cfRule>
  </conditionalFormatting>
  <conditionalFormatting sqref="E28:H28">
    <cfRule type="expression" dxfId="1135" priority="9">
      <formula>$L28&gt;0.15</formula>
    </cfRule>
    <cfRule type="expression" dxfId="1134" priority="10">
      <formula>AND($L28&gt;0.08,$L28&lt;0.15)</formula>
    </cfRule>
  </conditionalFormatting>
  <conditionalFormatting sqref="E29:H29">
    <cfRule type="expression" dxfId="1133" priority="7">
      <formula>$L29&gt;0.15</formula>
    </cfRule>
    <cfRule type="expression" dxfId="1132" priority="8">
      <formula>AND($L29&gt;0.08,$L29&lt;0.15)</formula>
    </cfRule>
  </conditionalFormatting>
  <conditionalFormatting sqref="E30:H30">
    <cfRule type="expression" dxfId="1131" priority="5">
      <formula>$L30&gt;0.15</formula>
    </cfRule>
    <cfRule type="expression" dxfId="1130" priority="6">
      <formula>AND($L30&gt;0.08,$L30&lt;0.15)</formula>
    </cfRule>
  </conditionalFormatting>
  <conditionalFormatting sqref="G32">
    <cfRule type="expression" dxfId="1129" priority="3">
      <formula>$L32&gt;0.15</formula>
    </cfRule>
    <cfRule type="expression" dxfId="1128" priority="4">
      <formula>AND($L32&gt;0.08,$L32&lt;0.15)</formula>
    </cfRule>
  </conditionalFormatting>
  <conditionalFormatting sqref="G32">
    <cfRule type="expression" dxfId="1127" priority="1">
      <formula>$L32&gt;0.15</formula>
    </cfRule>
    <cfRule type="expression" dxfId="1126" priority="2">
      <formula>AND($L32&gt;0.08,$L32&lt;0.15)</formula>
    </cfRule>
  </conditionalFormatting>
  <dataValidations count="3">
    <dataValidation allowBlank="1" showInputMessage="1" showErrorMessage="1" prompt="수식 계산_x000a_수치 입력 금지" sqref="K49:K63 K7:K46"/>
    <dataValidation type="whole" allowBlank="1" showInputMessage="1" showErrorMessage="1" errorTitle="입력값이 올바르지 않습니다." error="숫자만 쓰세요!" sqref="M49:Z63 M7:Z46">
      <formula1>0</formula1>
      <formula2>20000</formula2>
    </dataValidation>
    <dataValidation type="list" allowBlank="1" showInputMessage="1" showErrorMessage="1" sqref="AC49:AC63 AC30:AC46 AC7:AC25">
      <formula1>"A, B"</formula1>
    </dataValidation>
  </dataValidations>
  <pageMargins left="0.7" right="0.7" top="0.75" bottom="0.75" header="0.3" footer="0.3"/>
  <pageSetup paperSize="9" scale="46" orientation="landscape" r:id="rId1"/>
  <rowBreaks count="1" manualBreakCount="1">
    <brk id="37" max="26" man="1"/>
  </rowBreaks>
  <colBreaks count="2" manualBreakCount="2">
    <brk id="7" max="55" man="1"/>
    <brk id="20" max="5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'Z:\검사일보\2020년 검사일보\검사일보 12월\[검사일보 12월 2째주 (12.7~12.11).xlsx]데이터'!#REF!</xm:f>
          </x14:formula1>
          <xm:sqref>AE39:AE46 AE58:AE63</xm:sqref>
        </x14:dataValidation>
        <x14:dataValidation type="list" allowBlank="1" showInputMessage="1" showErrorMessage="1">
          <x14:formula1>
            <xm:f>데이터!$B$4:$B$17</xm:f>
          </x14:formula1>
          <xm:sqref>D49:D63 D7:D8 D13 D16:D20 D22:D46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zoomScale="85" zoomScaleNormal="85" workbookViewId="0">
      <pane ySplit="6" topLeftCell="A7" activePane="bottomLeft" state="frozen"/>
      <selection activeCell="A4" sqref="A4:AC4"/>
      <selection pane="bottomLeft" activeCell="F23" sqref="F23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8.125" style="16" customWidth="1"/>
    <col min="5" max="5" width="19" style="16" customWidth="1"/>
    <col min="6" max="6" width="22.75" style="16" customWidth="1"/>
    <col min="7" max="8" width="7.875" style="16" customWidth="1"/>
    <col min="9" max="9" width="6.625" style="16" customWidth="1"/>
    <col min="10" max="10" width="7.5" style="16" bestFit="1" customWidth="1"/>
    <col min="11" max="11" width="6.625" style="16" customWidth="1"/>
    <col min="12" max="12" width="7.875" style="17" customWidth="1"/>
    <col min="13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2" s="1" customFormat="1" ht="13.5" customHeight="1" x14ac:dyDescent="0.3">
      <c r="A1" s="48" t="s">
        <v>150</v>
      </c>
      <c r="B1" s="49"/>
      <c r="C1" s="49"/>
      <c r="D1" s="49"/>
      <c r="E1" s="54" t="s">
        <v>0</v>
      </c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5"/>
    </row>
    <row r="2" spans="1:32" s="1" customFormat="1" ht="13.5" customHeight="1" x14ac:dyDescent="0.3">
      <c r="A2" s="50"/>
      <c r="B2" s="51"/>
      <c r="C2" s="51"/>
      <c r="D2" s="51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7"/>
    </row>
    <row r="3" spans="1:32" s="1" customFormat="1" ht="13.5" customHeight="1" x14ac:dyDescent="0.3">
      <c r="A3" s="52"/>
      <c r="B3" s="53"/>
      <c r="C3" s="53"/>
      <c r="D3" s="53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9"/>
    </row>
    <row r="4" spans="1:32" s="1" customFormat="1" ht="9.9499999999999993" customHeight="1" thickBot="1" x14ac:dyDescent="0.35">
      <c r="A4" s="60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2"/>
    </row>
    <row r="5" spans="1:32" s="2" customFormat="1" ht="17.25" thickTop="1" x14ac:dyDescent="0.3">
      <c r="A5" s="63" t="s">
        <v>1</v>
      </c>
      <c r="B5" s="65" t="s">
        <v>45</v>
      </c>
      <c r="C5" s="65" t="str">
        <f>RIGHT($A$1,1)</f>
        <v>일</v>
      </c>
      <c r="D5" s="63" t="s">
        <v>2</v>
      </c>
      <c r="E5" s="63" t="s">
        <v>3</v>
      </c>
      <c r="F5" s="63" t="s">
        <v>4</v>
      </c>
      <c r="G5" s="63" t="s">
        <v>5</v>
      </c>
      <c r="H5" s="67" t="s">
        <v>6</v>
      </c>
      <c r="I5" s="63" t="s">
        <v>7</v>
      </c>
      <c r="J5" s="63" t="s">
        <v>8</v>
      </c>
      <c r="K5" s="63" t="s">
        <v>9</v>
      </c>
      <c r="L5" s="44" t="s">
        <v>10</v>
      </c>
      <c r="M5" s="41" t="s">
        <v>11</v>
      </c>
      <c r="N5" s="42"/>
      <c r="O5" s="42"/>
      <c r="P5" s="42"/>
      <c r="Q5" s="42"/>
      <c r="R5" s="42"/>
      <c r="S5" s="42"/>
      <c r="T5" s="42"/>
      <c r="U5" s="42"/>
      <c r="V5" s="42"/>
      <c r="W5" s="42"/>
      <c r="X5" s="43"/>
      <c r="Y5" s="35" t="s">
        <v>12</v>
      </c>
      <c r="Z5" s="35"/>
      <c r="AA5" s="35"/>
      <c r="AB5" s="30" t="s">
        <v>13</v>
      </c>
      <c r="AC5" s="30" t="s">
        <v>14</v>
      </c>
      <c r="AD5" s="35" t="s">
        <v>13</v>
      </c>
      <c r="AE5" s="35" t="s">
        <v>14</v>
      </c>
      <c r="AF5" s="37" t="s">
        <v>15</v>
      </c>
    </row>
    <row r="6" spans="1:32" s="2" customFormat="1" ht="25.5" customHeight="1" thickBot="1" x14ac:dyDescent="0.35">
      <c r="A6" s="64"/>
      <c r="B6" s="66"/>
      <c r="C6" s="66"/>
      <c r="D6" s="64"/>
      <c r="E6" s="64"/>
      <c r="F6" s="64"/>
      <c r="G6" s="64"/>
      <c r="H6" s="64"/>
      <c r="I6" s="64"/>
      <c r="J6" s="64"/>
      <c r="K6" s="64"/>
      <c r="L6" s="45"/>
      <c r="M6" s="31" t="s">
        <v>16</v>
      </c>
      <c r="N6" s="31" t="s">
        <v>17</v>
      </c>
      <c r="O6" s="31" t="s">
        <v>18</v>
      </c>
      <c r="P6" s="31" t="s">
        <v>19</v>
      </c>
      <c r="Q6" s="31" t="s">
        <v>57</v>
      </c>
      <c r="R6" s="21" t="s">
        <v>46</v>
      </c>
      <c r="S6" s="21" t="s">
        <v>47</v>
      </c>
      <c r="T6" s="22" t="s">
        <v>58</v>
      </c>
      <c r="U6" s="21" t="s">
        <v>48</v>
      </c>
      <c r="V6" s="21" t="s">
        <v>49</v>
      </c>
      <c r="W6" s="3" t="s">
        <v>50</v>
      </c>
      <c r="X6" s="3" t="s">
        <v>41</v>
      </c>
      <c r="Y6" s="21" t="s">
        <v>59</v>
      </c>
      <c r="Z6" s="21" t="s">
        <v>169</v>
      </c>
      <c r="AA6" s="31" t="s">
        <v>20</v>
      </c>
      <c r="AB6" s="31" t="s">
        <v>21</v>
      </c>
      <c r="AC6" s="31" t="s">
        <v>22</v>
      </c>
      <c r="AD6" s="36"/>
      <c r="AE6" s="36"/>
      <c r="AF6" s="36"/>
    </row>
    <row r="7" spans="1:32" s="13" customFormat="1" ht="20.100000000000001" customHeight="1" thickTop="1" x14ac:dyDescent="0.3">
      <c r="A7" s="4">
        <v>1</v>
      </c>
      <c r="B7" s="5">
        <v>12</v>
      </c>
      <c r="C7" s="5">
        <v>16</v>
      </c>
      <c r="D7" s="6" t="s">
        <v>38</v>
      </c>
      <c r="E7" s="6" t="s">
        <v>69</v>
      </c>
      <c r="F7" s="6" t="s">
        <v>151</v>
      </c>
      <c r="G7" s="4" t="s">
        <v>117</v>
      </c>
      <c r="H7" s="4" t="s">
        <v>118</v>
      </c>
      <c r="I7" s="7">
        <f t="shared" ref="I7:I46" si="0">J7+K7</f>
        <v>149</v>
      </c>
      <c r="J7" s="8">
        <v>138</v>
      </c>
      <c r="K7" s="7">
        <f t="shared" ref="K7:K17" si="1">SUM(M7:X7)</f>
        <v>11</v>
      </c>
      <c r="L7" s="9">
        <f t="shared" ref="L7:L46" si="2">K7/I7</f>
        <v>7.3825503355704702E-2</v>
      </c>
      <c r="M7" s="10">
        <v>11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>
        <v>33</v>
      </c>
      <c r="Z7" s="10"/>
      <c r="AA7" s="11">
        <v>20201216</v>
      </c>
      <c r="AB7" s="11">
        <v>9</v>
      </c>
      <c r="AC7" s="5" t="s">
        <v>152</v>
      </c>
      <c r="AD7" s="11" t="str">
        <f t="shared" ref="AD7:AD46" si="3">IF($AC7="A","하선동",IF($AC7="B","이형준",""))</f>
        <v>하선동</v>
      </c>
      <c r="AE7" s="12" t="s">
        <v>153</v>
      </c>
      <c r="AF7" s="12"/>
    </row>
    <row r="8" spans="1:32" s="13" customFormat="1" ht="20.100000000000001" customHeight="1" x14ac:dyDescent="0.3">
      <c r="A8" s="4">
        <v>2</v>
      </c>
      <c r="B8" s="5">
        <f>B7</f>
        <v>12</v>
      </c>
      <c r="C8" s="5">
        <f>C7</f>
        <v>16</v>
      </c>
      <c r="D8" s="12" t="s">
        <v>52</v>
      </c>
      <c r="E8" s="6" t="s">
        <v>53</v>
      </c>
      <c r="F8" s="6" t="s">
        <v>54</v>
      </c>
      <c r="G8" s="4" t="s">
        <v>55</v>
      </c>
      <c r="H8" s="4" t="s">
        <v>51</v>
      </c>
      <c r="I8" s="7">
        <f t="shared" si="0"/>
        <v>590</v>
      </c>
      <c r="J8" s="8">
        <v>580</v>
      </c>
      <c r="K8" s="7">
        <f t="shared" si="1"/>
        <v>10</v>
      </c>
      <c r="L8" s="9">
        <f t="shared" si="2"/>
        <v>1.6949152542372881E-2</v>
      </c>
      <c r="M8" s="10"/>
      <c r="N8" s="10"/>
      <c r="O8" s="10"/>
      <c r="P8" s="10"/>
      <c r="Q8" s="10"/>
      <c r="R8" s="10">
        <v>10</v>
      </c>
      <c r="S8" s="10"/>
      <c r="T8" s="10"/>
      <c r="U8" s="10"/>
      <c r="V8" s="10"/>
      <c r="W8" s="10"/>
      <c r="X8" s="10"/>
      <c r="Y8" s="10"/>
      <c r="Z8" s="10"/>
      <c r="AA8" s="11">
        <v>20201216</v>
      </c>
      <c r="AB8" s="11">
        <v>4</v>
      </c>
      <c r="AC8" s="5" t="s">
        <v>152</v>
      </c>
      <c r="AD8" s="11" t="str">
        <f t="shared" si="3"/>
        <v>하선동</v>
      </c>
      <c r="AE8" s="12" t="s">
        <v>153</v>
      </c>
      <c r="AF8" s="12"/>
    </row>
    <row r="9" spans="1:32" s="13" customFormat="1" ht="20.100000000000001" customHeight="1" x14ac:dyDescent="0.3">
      <c r="A9" s="4">
        <v>3</v>
      </c>
      <c r="B9" s="5">
        <f t="shared" ref="B9:C24" si="4">B8</f>
        <v>12</v>
      </c>
      <c r="C9" s="5">
        <f t="shared" si="4"/>
        <v>16</v>
      </c>
      <c r="D9" s="12" t="s">
        <v>173</v>
      </c>
      <c r="E9" s="6" t="s">
        <v>171</v>
      </c>
      <c r="F9" s="6" t="s">
        <v>170</v>
      </c>
      <c r="G9" s="4" t="s">
        <v>172</v>
      </c>
      <c r="H9" s="4" t="s">
        <v>166</v>
      </c>
      <c r="I9" s="7">
        <f t="shared" si="0"/>
        <v>608</v>
      </c>
      <c r="J9" s="8">
        <v>600</v>
      </c>
      <c r="K9" s="7">
        <f t="shared" si="1"/>
        <v>8</v>
      </c>
      <c r="L9" s="9">
        <f t="shared" si="2"/>
        <v>1.3157894736842105E-2</v>
      </c>
      <c r="M9" s="10"/>
      <c r="N9" s="10"/>
      <c r="O9" s="10"/>
      <c r="P9" s="10">
        <v>8</v>
      </c>
      <c r="Q9" s="10"/>
      <c r="R9" s="10"/>
      <c r="S9" s="10"/>
      <c r="T9" s="10"/>
      <c r="U9" s="10"/>
      <c r="V9" s="10"/>
      <c r="W9" s="10"/>
      <c r="X9" s="10"/>
      <c r="Y9" s="10"/>
      <c r="Z9" s="10">
        <v>8</v>
      </c>
      <c r="AA9" s="11">
        <v>20201009</v>
      </c>
      <c r="AB9" s="11">
        <v>11</v>
      </c>
      <c r="AC9" s="5" t="s">
        <v>152</v>
      </c>
      <c r="AD9" s="11" t="str">
        <f t="shared" si="3"/>
        <v>하선동</v>
      </c>
      <c r="AE9" s="12" t="s">
        <v>168</v>
      </c>
      <c r="AF9" s="12"/>
    </row>
    <row r="10" spans="1:32" s="13" customFormat="1" ht="20.100000000000001" customHeight="1" x14ac:dyDescent="0.3">
      <c r="A10" s="4">
        <v>4</v>
      </c>
      <c r="B10" s="5">
        <f t="shared" si="4"/>
        <v>12</v>
      </c>
      <c r="C10" s="5">
        <f t="shared" si="4"/>
        <v>16</v>
      </c>
      <c r="D10" s="12" t="s">
        <v>173</v>
      </c>
      <c r="E10" s="6" t="s">
        <v>171</v>
      </c>
      <c r="F10" s="6" t="s">
        <v>170</v>
      </c>
      <c r="G10" s="4" t="s">
        <v>172</v>
      </c>
      <c r="H10" s="4" t="s">
        <v>166</v>
      </c>
      <c r="I10" s="7">
        <f t="shared" si="0"/>
        <v>319</v>
      </c>
      <c r="J10" s="8">
        <v>308</v>
      </c>
      <c r="K10" s="7">
        <f t="shared" si="1"/>
        <v>11</v>
      </c>
      <c r="L10" s="9">
        <f t="shared" si="2"/>
        <v>3.4482758620689655E-2</v>
      </c>
      <c r="M10" s="10"/>
      <c r="N10" s="10"/>
      <c r="O10" s="10"/>
      <c r="P10" s="10">
        <v>11</v>
      </c>
      <c r="Q10" s="10"/>
      <c r="R10" s="10"/>
      <c r="S10" s="10"/>
      <c r="T10" s="10"/>
      <c r="U10" s="10"/>
      <c r="V10" s="10"/>
      <c r="W10" s="10"/>
      <c r="X10" s="10"/>
      <c r="Y10" s="10"/>
      <c r="Z10" s="10">
        <v>11</v>
      </c>
      <c r="AA10" s="11">
        <v>20201012</v>
      </c>
      <c r="AB10" s="11">
        <v>11</v>
      </c>
      <c r="AC10" s="5" t="s">
        <v>176</v>
      </c>
      <c r="AD10" s="11" t="str">
        <f t="shared" si="3"/>
        <v>이형준</v>
      </c>
      <c r="AE10" s="12" t="s">
        <v>168</v>
      </c>
      <c r="AF10" s="12"/>
    </row>
    <row r="11" spans="1:32" s="13" customFormat="1" ht="20.100000000000001" customHeight="1" x14ac:dyDescent="0.3">
      <c r="A11" s="4">
        <v>5</v>
      </c>
      <c r="B11" s="5">
        <f t="shared" si="4"/>
        <v>12</v>
      </c>
      <c r="C11" s="5">
        <f t="shared" si="4"/>
        <v>16</v>
      </c>
      <c r="D11" s="12" t="s">
        <v>52</v>
      </c>
      <c r="E11" s="6" t="s">
        <v>53</v>
      </c>
      <c r="F11" s="6" t="s">
        <v>54</v>
      </c>
      <c r="G11" s="4" t="s">
        <v>55</v>
      </c>
      <c r="H11" s="4" t="s">
        <v>51</v>
      </c>
      <c r="I11" s="7">
        <f t="shared" si="0"/>
        <v>1486</v>
      </c>
      <c r="J11" s="8">
        <v>1480</v>
      </c>
      <c r="K11" s="7">
        <f t="shared" si="1"/>
        <v>6</v>
      </c>
      <c r="L11" s="9">
        <f t="shared" si="2"/>
        <v>4.0376850605652759E-3</v>
      </c>
      <c r="M11" s="10"/>
      <c r="N11" s="10"/>
      <c r="O11" s="10"/>
      <c r="P11" s="10"/>
      <c r="Q11" s="10"/>
      <c r="R11" s="10">
        <v>6</v>
      </c>
      <c r="S11" s="10"/>
      <c r="T11" s="10"/>
      <c r="U11" s="10"/>
      <c r="V11" s="10"/>
      <c r="W11" s="10"/>
      <c r="X11" s="10"/>
      <c r="Y11" s="10"/>
      <c r="Z11" s="10"/>
      <c r="AA11" s="11">
        <v>20201216</v>
      </c>
      <c r="AB11" s="11">
        <v>4</v>
      </c>
      <c r="AC11" s="5" t="s">
        <v>176</v>
      </c>
      <c r="AD11" s="11" t="str">
        <f t="shared" si="3"/>
        <v>이형준</v>
      </c>
      <c r="AE11" s="12" t="s">
        <v>168</v>
      </c>
      <c r="AF11" s="12"/>
    </row>
    <row r="12" spans="1:32" s="13" customFormat="1" ht="20.100000000000001" customHeight="1" x14ac:dyDescent="0.3">
      <c r="A12" s="4">
        <v>6</v>
      </c>
      <c r="B12" s="5">
        <f t="shared" si="4"/>
        <v>12</v>
      </c>
      <c r="C12" s="5">
        <f t="shared" si="4"/>
        <v>16</v>
      </c>
      <c r="D12" s="12" t="s">
        <v>52</v>
      </c>
      <c r="E12" s="6" t="s">
        <v>53</v>
      </c>
      <c r="F12" s="6" t="s">
        <v>54</v>
      </c>
      <c r="G12" s="4" t="s">
        <v>55</v>
      </c>
      <c r="H12" s="4" t="s">
        <v>51</v>
      </c>
      <c r="I12" s="7">
        <f t="shared" si="0"/>
        <v>1008</v>
      </c>
      <c r="J12" s="8">
        <v>1000</v>
      </c>
      <c r="K12" s="7">
        <f t="shared" si="1"/>
        <v>8</v>
      </c>
      <c r="L12" s="9">
        <f t="shared" si="2"/>
        <v>7.9365079365079361E-3</v>
      </c>
      <c r="M12" s="10"/>
      <c r="N12" s="10"/>
      <c r="O12" s="10"/>
      <c r="P12" s="10"/>
      <c r="Q12" s="10"/>
      <c r="R12" s="10">
        <v>8</v>
      </c>
      <c r="S12" s="10"/>
      <c r="T12" s="10"/>
      <c r="U12" s="10"/>
      <c r="V12" s="10"/>
      <c r="W12" s="10"/>
      <c r="X12" s="10"/>
      <c r="Y12" s="10"/>
      <c r="Z12" s="10"/>
      <c r="AA12" s="11">
        <v>20201216</v>
      </c>
      <c r="AB12" s="11">
        <v>4</v>
      </c>
      <c r="AC12" s="5" t="s">
        <v>176</v>
      </c>
      <c r="AD12" s="11" t="str">
        <f t="shared" si="3"/>
        <v>이형준</v>
      </c>
      <c r="AE12" s="12" t="s">
        <v>168</v>
      </c>
      <c r="AF12" s="12"/>
    </row>
    <row r="13" spans="1:32" s="13" customFormat="1" ht="20.100000000000001" customHeight="1" x14ac:dyDescent="0.3">
      <c r="A13" s="4">
        <v>7</v>
      </c>
      <c r="B13" s="5">
        <f t="shared" si="4"/>
        <v>12</v>
      </c>
      <c r="C13" s="5">
        <f>C12</f>
        <v>16</v>
      </c>
      <c r="D13" s="6" t="s">
        <v>173</v>
      </c>
      <c r="E13" s="6" t="s">
        <v>69</v>
      </c>
      <c r="F13" s="6" t="s">
        <v>174</v>
      </c>
      <c r="G13" s="4" t="s">
        <v>175</v>
      </c>
      <c r="H13" s="4" t="s">
        <v>166</v>
      </c>
      <c r="I13" s="7">
        <f t="shared" si="0"/>
        <v>810</v>
      </c>
      <c r="J13" s="8">
        <v>810</v>
      </c>
      <c r="K13" s="7">
        <f t="shared" si="1"/>
        <v>0</v>
      </c>
      <c r="L13" s="9">
        <f t="shared" si="2"/>
        <v>0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1">
        <v>20201216</v>
      </c>
      <c r="AB13" s="11">
        <v>8</v>
      </c>
      <c r="AC13" s="5" t="s">
        <v>176</v>
      </c>
      <c r="AD13" s="11" t="str">
        <f t="shared" si="3"/>
        <v>이형준</v>
      </c>
      <c r="AE13" s="12" t="s">
        <v>168</v>
      </c>
      <c r="AF13" s="12"/>
    </row>
    <row r="14" spans="1:32" s="13" customFormat="1" ht="20.100000000000001" customHeight="1" x14ac:dyDescent="0.3">
      <c r="A14" s="4">
        <v>8</v>
      </c>
      <c r="B14" s="5">
        <f t="shared" si="4"/>
        <v>12</v>
      </c>
      <c r="C14" s="5">
        <f t="shared" ref="C14" si="5">C13</f>
        <v>16</v>
      </c>
      <c r="D14" s="12" t="s">
        <v>177</v>
      </c>
      <c r="E14" s="4" t="s">
        <v>182</v>
      </c>
      <c r="F14" s="4" t="s">
        <v>179</v>
      </c>
      <c r="G14" s="4" t="s">
        <v>180</v>
      </c>
      <c r="H14" s="4" t="s">
        <v>181</v>
      </c>
      <c r="I14" s="7">
        <f t="shared" si="0"/>
        <v>22320</v>
      </c>
      <c r="J14" s="8">
        <v>22300</v>
      </c>
      <c r="K14" s="7">
        <f t="shared" ref="K14:K15" si="6">SUM(M14:X14)</f>
        <v>20</v>
      </c>
      <c r="L14" s="9">
        <f t="shared" si="2"/>
        <v>8.960573476702509E-4</v>
      </c>
      <c r="M14" s="10">
        <v>20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1">
        <v>20201210</v>
      </c>
      <c r="AB14" s="11">
        <v>10</v>
      </c>
      <c r="AC14" s="5" t="s">
        <v>152</v>
      </c>
      <c r="AD14" s="11" t="str">
        <f t="shared" si="3"/>
        <v>하선동</v>
      </c>
      <c r="AE14" s="12" t="s">
        <v>178</v>
      </c>
      <c r="AF14" s="12"/>
    </row>
    <row r="15" spans="1:32" s="13" customFormat="1" ht="20.100000000000001" customHeight="1" x14ac:dyDescent="0.3">
      <c r="A15" s="4">
        <v>9</v>
      </c>
      <c r="B15" s="5">
        <f t="shared" si="4"/>
        <v>12</v>
      </c>
      <c r="C15" s="5">
        <f t="shared" ref="C15" si="7">C14</f>
        <v>16</v>
      </c>
      <c r="D15" s="12" t="s">
        <v>173</v>
      </c>
      <c r="E15" s="4" t="s">
        <v>183</v>
      </c>
      <c r="F15" s="4" t="s">
        <v>184</v>
      </c>
      <c r="G15" s="4" t="s">
        <v>185</v>
      </c>
      <c r="H15" s="4" t="s">
        <v>186</v>
      </c>
      <c r="I15" s="7">
        <f t="shared" si="0"/>
        <v>3268</v>
      </c>
      <c r="J15" s="8">
        <v>3247</v>
      </c>
      <c r="K15" s="7">
        <f t="shared" si="6"/>
        <v>21</v>
      </c>
      <c r="L15" s="9">
        <f t="shared" si="2"/>
        <v>6.4259485924112606E-3</v>
      </c>
      <c r="M15" s="10"/>
      <c r="N15" s="10"/>
      <c r="O15" s="10"/>
      <c r="P15" s="10">
        <v>13</v>
      </c>
      <c r="Q15" s="10"/>
      <c r="R15" s="10"/>
      <c r="S15" s="10"/>
      <c r="T15" s="10">
        <v>8</v>
      </c>
      <c r="U15" s="10"/>
      <c r="V15" s="10"/>
      <c r="W15" s="10"/>
      <c r="X15" s="10"/>
      <c r="Y15" s="10"/>
      <c r="Z15" s="10"/>
      <c r="AA15" s="11">
        <v>20201216</v>
      </c>
      <c r="AB15" s="11">
        <v>1</v>
      </c>
      <c r="AC15" s="5" t="s">
        <v>152</v>
      </c>
      <c r="AD15" s="11" t="str">
        <f t="shared" si="3"/>
        <v>하선동</v>
      </c>
      <c r="AE15" s="12" t="s">
        <v>178</v>
      </c>
      <c r="AF15" s="12"/>
    </row>
    <row r="16" spans="1:32" s="13" customFormat="1" ht="20.100000000000001" customHeight="1" x14ac:dyDescent="0.3">
      <c r="A16" s="4">
        <v>10</v>
      </c>
      <c r="B16" s="5">
        <f t="shared" si="4"/>
        <v>12</v>
      </c>
      <c r="C16" s="5">
        <f t="shared" ref="C16" si="8">C15</f>
        <v>16</v>
      </c>
      <c r="D16" s="12" t="s">
        <v>52</v>
      </c>
      <c r="E16" s="6" t="s">
        <v>53</v>
      </c>
      <c r="F16" s="6" t="s">
        <v>54</v>
      </c>
      <c r="G16" s="4" t="s">
        <v>55</v>
      </c>
      <c r="H16" s="4" t="s">
        <v>51</v>
      </c>
      <c r="I16" s="7">
        <f t="shared" si="0"/>
        <v>330</v>
      </c>
      <c r="J16" s="8">
        <v>286</v>
      </c>
      <c r="K16" s="7">
        <f t="shared" si="1"/>
        <v>44</v>
      </c>
      <c r="L16" s="9">
        <f t="shared" si="2"/>
        <v>0.13333333333333333</v>
      </c>
      <c r="M16" s="10"/>
      <c r="N16" s="10"/>
      <c r="O16" s="10"/>
      <c r="P16" s="10"/>
      <c r="Q16" s="10"/>
      <c r="R16" s="10">
        <v>43</v>
      </c>
      <c r="S16" s="10"/>
      <c r="T16" s="10"/>
      <c r="U16" s="10"/>
      <c r="V16" s="10">
        <v>1</v>
      </c>
      <c r="W16" s="10"/>
      <c r="X16" s="10"/>
      <c r="Y16" s="10"/>
      <c r="Z16" s="10"/>
      <c r="AA16" s="11">
        <v>20201216</v>
      </c>
      <c r="AB16" s="11">
        <v>4</v>
      </c>
      <c r="AC16" s="5" t="s">
        <v>152</v>
      </c>
      <c r="AD16" s="11" t="str">
        <f t="shared" si="3"/>
        <v>하선동</v>
      </c>
      <c r="AE16" s="12" t="s">
        <v>178</v>
      </c>
      <c r="AF16" s="12"/>
    </row>
    <row r="17" spans="1:32" s="13" customFormat="1" ht="20.100000000000001" customHeight="1" x14ac:dyDescent="0.3">
      <c r="A17" s="4">
        <v>11</v>
      </c>
      <c r="B17" s="5">
        <f t="shared" si="4"/>
        <v>12</v>
      </c>
      <c r="C17" s="5">
        <f t="shared" ref="C17" si="9">C16</f>
        <v>16</v>
      </c>
      <c r="D17" s="6" t="s">
        <v>52</v>
      </c>
      <c r="E17" s="6" t="s">
        <v>187</v>
      </c>
      <c r="F17" s="6" t="s">
        <v>188</v>
      </c>
      <c r="G17" s="4"/>
      <c r="H17" s="4"/>
      <c r="I17" s="7">
        <f t="shared" si="0"/>
        <v>18700</v>
      </c>
      <c r="J17" s="8">
        <v>18030</v>
      </c>
      <c r="K17" s="7">
        <f t="shared" si="1"/>
        <v>670</v>
      </c>
      <c r="L17" s="9">
        <f t="shared" si="2"/>
        <v>3.5828877005347592E-2</v>
      </c>
      <c r="M17" s="10">
        <v>670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1">
        <v>20200929</v>
      </c>
      <c r="AB17" s="11">
        <v>4</v>
      </c>
      <c r="AC17" s="5" t="s">
        <v>152</v>
      </c>
      <c r="AD17" s="11" t="str">
        <f t="shared" si="3"/>
        <v>하선동</v>
      </c>
      <c r="AE17" s="12" t="s">
        <v>189</v>
      </c>
      <c r="AF17" s="12"/>
    </row>
    <row r="18" spans="1:32" s="13" customFormat="1" ht="20.100000000000001" customHeight="1" x14ac:dyDescent="0.3">
      <c r="A18" s="4">
        <v>12</v>
      </c>
      <c r="B18" s="5">
        <f t="shared" si="4"/>
        <v>12</v>
      </c>
      <c r="C18" s="5">
        <f t="shared" si="4"/>
        <v>16</v>
      </c>
      <c r="D18" s="6" t="s">
        <v>52</v>
      </c>
      <c r="E18" s="6" t="s">
        <v>78</v>
      </c>
      <c r="F18" s="6" t="s">
        <v>114</v>
      </c>
      <c r="G18" s="4" t="s">
        <v>90</v>
      </c>
      <c r="H18" s="4" t="s">
        <v>51</v>
      </c>
      <c r="I18" s="7">
        <f t="shared" si="0"/>
        <v>3031</v>
      </c>
      <c r="J18" s="8">
        <v>3030</v>
      </c>
      <c r="K18" s="7">
        <f t="shared" ref="K18:K46" si="10">SUM(M18:X18)</f>
        <v>1</v>
      </c>
      <c r="L18" s="9">
        <f t="shared" si="2"/>
        <v>3.2992411745298581E-4</v>
      </c>
      <c r="M18" s="10">
        <v>1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1">
        <v>20201216</v>
      </c>
      <c r="AB18" s="11">
        <v>11</v>
      </c>
      <c r="AC18" s="5" t="s">
        <v>152</v>
      </c>
      <c r="AD18" s="11" t="str">
        <f t="shared" si="3"/>
        <v>하선동</v>
      </c>
      <c r="AE18" s="12" t="s">
        <v>189</v>
      </c>
      <c r="AF18" s="12"/>
    </row>
    <row r="19" spans="1:32" s="13" customFormat="1" ht="20.100000000000001" customHeight="1" x14ac:dyDescent="0.3">
      <c r="A19" s="4">
        <v>13</v>
      </c>
      <c r="B19" s="5">
        <f t="shared" si="4"/>
        <v>12</v>
      </c>
      <c r="C19" s="5">
        <f t="shared" si="4"/>
        <v>16</v>
      </c>
      <c r="D19" s="6" t="s">
        <v>52</v>
      </c>
      <c r="E19" s="6" t="s">
        <v>156</v>
      </c>
      <c r="F19" s="6" t="s">
        <v>162</v>
      </c>
      <c r="G19" s="4" t="s">
        <v>159</v>
      </c>
      <c r="H19" s="4" t="s">
        <v>160</v>
      </c>
      <c r="I19" s="7">
        <f t="shared" si="0"/>
        <v>422</v>
      </c>
      <c r="J19" s="8">
        <v>380</v>
      </c>
      <c r="K19" s="7">
        <f t="shared" si="10"/>
        <v>42</v>
      </c>
      <c r="L19" s="9">
        <f t="shared" si="2"/>
        <v>9.9526066350710901E-2</v>
      </c>
      <c r="M19" s="10"/>
      <c r="N19" s="10"/>
      <c r="O19" s="10"/>
      <c r="P19" s="10"/>
      <c r="Q19" s="10"/>
      <c r="R19" s="10">
        <v>9</v>
      </c>
      <c r="S19" s="10">
        <v>22</v>
      </c>
      <c r="T19" s="10"/>
      <c r="U19" s="10">
        <v>11</v>
      </c>
      <c r="V19" s="10"/>
      <c r="W19" s="10"/>
      <c r="X19" s="10"/>
      <c r="Y19" s="10"/>
      <c r="Z19" s="10"/>
      <c r="AA19" s="11">
        <v>20201130</v>
      </c>
      <c r="AB19" s="11">
        <v>1</v>
      </c>
      <c r="AC19" s="5" t="s">
        <v>152</v>
      </c>
      <c r="AD19" s="11" t="str">
        <f t="shared" si="3"/>
        <v>하선동</v>
      </c>
      <c r="AE19" s="12" t="s">
        <v>189</v>
      </c>
      <c r="AF19" s="12"/>
    </row>
    <row r="20" spans="1:32" s="13" customFormat="1" ht="20.100000000000001" customHeight="1" x14ac:dyDescent="0.3">
      <c r="A20" s="4">
        <v>14</v>
      </c>
      <c r="B20" s="5">
        <f t="shared" si="4"/>
        <v>12</v>
      </c>
      <c r="C20" s="5">
        <f t="shared" si="4"/>
        <v>16</v>
      </c>
      <c r="D20" s="6"/>
      <c r="E20" s="6"/>
      <c r="F20" s="6"/>
      <c r="G20" s="4"/>
      <c r="H20" s="4"/>
      <c r="I20" s="7">
        <f t="shared" si="0"/>
        <v>0</v>
      </c>
      <c r="J20" s="8"/>
      <c r="K20" s="7">
        <f t="shared" si="10"/>
        <v>0</v>
      </c>
      <c r="L20" s="9" t="e">
        <f t="shared" si="2"/>
        <v>#DIV/0!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1"/>
      <c r="AB20" s="11"/>
      <c r="AC20" s="5"/>
      <c r="AD20" s="11" t="str">
        <f t="shared" si="3"/>
        <v/>
      </c>
      <c r="AE20" s="12"/>
      <c r="AF20" s="12"/>
    </row>
    <row r="21" spans="1:32" s="13" customFormat="1" ht="20.100000000000001" customHeight="1" x14ac:dyDescent="0.3">
      <c r="A21" s="4">
        <v>15</v>
      </c>
      <c r="B21" s="5">
        <f>B20</f>
        <v>12</v>
      </c>
      <c r="C21" s="5">
        <f>C20</f>
        <v>16</v>
      </c>
      <c r="D21" s="12"/>
      <c r="E21" s="4"/>
      <c r="F21" s="4"/>
      <c r="G21" s="24"/>
      <c r="H21" s="24"/>
      <c r="I21" s="7">
        <f t="shared" si="0"/>
        <v>0</v>
      </c>
      <c r="J21" s="8"/>
      <c r="K21" s="7">
        <f t="shared" si="10"/>
        <v>0</v>
      </c>
      <c r="L21" s="9" t="e">
        <f t="shared" si="2"/>
        <v>#DIV/0!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1"/>
      <c r="AB21" s="11"/>
      <c r="AC21" s="5"/>
      <c r="AD21" s="11" t="str">
        <f t="shared" si="3"/>
        <v/>
      </c>
      <c r="AE21" s="12"/>
      <c r="AF21" s="12"/>
    </row>
    <row r="22" spans="1:32" s="13" customFormat="1" ht="20.100000000000001" customHeight="1" x14ac:dyDescent="0.3">
      <c r="A22" s="4">
        <v>16</v>
      </c>
      <c r="B22" s="5">
        <f t="shared" si="4"/>
        <v>12</v>
      </c>
      <c r="C22" s="5">
        <f t="shared" si="4"/>
        <v>16</v>
      </c>
      <c r="D22" s="6"/>
      <c r="E22" s="4"/>
      <c r="F22" s="4"/>
      <c r="G22" s="4"/>
      <c r="H22" s="4"/>
      <c r="I22" s="7">
        <f t="shared" si="0"/>
        <v>0</v>
      </c>
      <c r="J22" s="8"/>
      <c r="K22" s="7">
        <f t="shared" si="10"/>
        <v>0</v>
      </c>
      <c r="L22" s="9" t="e">
        <f t="shared" si="2"/>
        <v>#DIV/0!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1"/>
      <c r="AB22" s="11"/>
      <c r="AC22" s="5"/>
      <c r="AD22" s="11" t="str">
        <f t="shared" si="3"/>
        <v/>
      </c>
      <c r="AE22" s="12"/>
      <c r="AF22" s="12"/>
    </row>
    <row r="23" spans="1:32" s="13" customFormat="1" ht="20.100000000000001" customHeight="1" x14ac:dyDescent="0.3">
      <c r="A23" s="4">
        <v>17</v>
      </c>
      <c r="B23" s="5">
        <f t="shared" si="4"/>
        <v>12</v>
      </c>
      <c r="C23" s="5">
        <f t="shared" si="4"/>
        <v>16</v>
      </c>
      <c r="D23" s="6"/>
      <c r="E23" s="6"/>
      <c r="F23" s="6"/>
      <c r="G23" s="4"/>
      <c r="H23" s="4"/>
      <c r="I23" s="7">
        <f t="shared" si="0"/>
        <v>0</v>
      </c>
      <c r="J23" s="8"/>
      <c r="K23" s="7">
        <f t="shared" si="10"/>
        <v>0</v>
      </c>
      <c r="L23" s="9" t="e">
        <f t="shared" si="2"/>
        <v>#DIV/0!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  <c r="AB23" s="11"/>
      <c r="AC23" s="5"/>
      <c r="AD23" s="11" t="str">
        <f t="shared" si="3"/>
        <v/>
      </c>
      <c r="AE23" s="12"/>
      <c r="AF23" s="12"/>
    </row>
    <row r="24" spans="1:32" s="13" customFormat="1" ht="20.100000000000001" customHeight="1" x14ac:dyDescent="0.3">
      <c r="A24" s="4">
        <v>18</v>
      </c>
      <c r="B24" s="5">
        <f t="shared" si="4"/>
        <v>12</v>
      </c>
      <c r="C24" s="5">
        <f t="shared" si="4"/>
        <v>16</v>
      </c>
      <c r="D24" s="6"/>
      <c r="E24" s="6"/>
      <c r="F24" s="6"/>
      <c r="G24" s="23"/>
      <c r="H24" s="4"/>
      <c r="I24" s="7">
        <f t="shared" si="0"/>
        <v>0</v>
      </c>
      <c r="J24" s="8"/>
      <c r="K24" s="7">
        <f t="shared" si="10"/>
        <v>0</v>
      </c>
      <c r="L24" s="9" t="e">
        <f t="shared" si="2"/>
        <v>#DIV/0!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1"/>
      <c r="AB24" s="11"/>
      <c r="AC24" s="5"/>
      <c r="AD24" s="11" t="str">
        <f t="shared" si="3"/>
        <v/>
      </c>
      <c r="AE24" s="12"/>
      <c r="AF24" s="12"/>
    </row>
    <row r="25" spans="1:32" s="13" customFormat="1" ht="20.100000000000001" customHeight="1" x14ac:dyDescent="0.3">
      <c r="A25" s="4">
        <v>19</v>
      </c>
      <c r="B25" s="5">
        <f t="shared" ref="B25:C40" si="11">B24</f>
        <v>12</v>
      </c>
      <c r="C25" s="5">
        <f t="shared" si="11"/>
        <v>16</v>
      </c>
      <c r="D25" s="6"/>
      <c r="E25" s="6"/>
      <c r="F25" s="6"/>
      <c r="G25" s="4"/>
      <c r="H25" s="4"/>
      <c r="I25" s="7">
        <f t="shared" si="0"/>
        <v>0</v>
      </c>
      <c r="J25" s="8"/>
      <c r="K25" s="7">
        <f t="shared" si="10"/>
        <v>0</v>
      </c>
      <c r="L25" s="9" t="e">
        <f t="shared" si="2"/>
        <v>#DIV/0!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1"/>
      <c r="AB25" s="11"/>
      <c r="AC25" s="5"/>
      <c r="AD25" s="11" t="str">
        <f t="shared" si="3"/>
        <v/>
      </c>
      <c r="AE25" s="12"/>
      <c r="AF25" s="12"/>
    </row>
    <row r="26" spans="1:32" s="13" customFormat="1" ht="20.100000000000001" customHeight="1" x14ac:dyDescent="0.3">
      <c r="A26" s="4">
        <v>20</v>
      </c>
      <c r="B26" s="5">
        <f t="shared" si="11"/>
        <v>12</v>
      </c>
      <c r="C26" s="5">
        <f t="shared" si="11"/>
        <v>16</v>
      </c>
      <c r="D26" s="6"/>
      <c r="E26" s="6"/>
      <c r="F26" s="6"/>
      <c r="G26" s="4"/>
      <c r="H26" s="4"/>
      <c r="I26" s="7">
        <f t="shared" si="0"/>
        <v>0</v>
      </c>
      <c r="J26" s="8"/>
      <c r="K26" s="7">
        <f t="shared" si="10"/>
        <v>0</v>
      </c>
      <c r="L26" s="9" t="e">
        <f t="shared" si="2"/>
        <v>#DIV/0!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1"/>
      <c r="AB26" s="11"/>
      <c r="AC26" s="11"/>
      <c r="AD26" s="11" t="str">
        <f t="shared" si="3"/>
        <v/>
      </c>
      <c r="AE26" s="12"/>
      <c r="AF26" s="12"/>
    </row>
    <row r="27" spans="1:32" s="13" customFormat="1" ht="20.100000000000001" customHeight="1" x14ac:dyDescent="0.3">
      <c r="A27" s="4">
        <v>21</v>
      </c>
      <c r="B27" s="5">
        <f t="shared" si="11"/>
        <v>12</v>
      </c>
      <c r="C27" s="5">
        <f t="shared" si="11"/>
        <v>16</v>
      </c>
      <c r="D27" s="6"/>
      <c r="E27" s="6"/>
      <c r="F27" s="6"/>
      <c r="G27" s="4"/>
      <c r="H27" s="4"/>
      <c r="I27" s="7">
        <f t="shared" si="0"/>
        <v>0</v>
      </c>
      <c r="J27" s="8"/>
      <c r="K27" s="7">
        <f t="shared" si="10"/>
        <v>0</v>
      </c>
      <c r="L27" s="9" t="e">
        <f t="shared" si="2"/>
        <v>#DIV/0!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1"/>
      <c r="AB27" s="11"/>
      <c r="AC27" s="11"/>
      <c r="AD27" s="11" t="str">
        <f t="shared" si="3"/>
        <v/>
      </c>
      <c r="AE27" s="12"/>
      <c r="AF27" s="12"/>
    </row>
    <row r="28" spans="1:32" s="13" customFormat="1" ht="20.100000000000001" customHeight="1" x14ac:dyDescent="0.3">
      <c r="A28" s="4">
        <v>22</v>
      </c>
      <c r="B28" s="5">
        <f t="shared" si="11"/>
        <v>12</v>
      </c>
      <c r="C28" s="5">
        <f t="shared" si="11"/>
        <v>16</v>
      </c>
      <c r="D28" s="6"/>
      <c r="E28" s="6"/>
      <c r="F28" s="6"/>
      <c r="G28" s="4"/>
      <c r="H28" s="4"/>
      <c r="I28" s="7">
        <f t="shared" si="0"/>
        <v>0</v>
      </c>
      <c r="J28" s="8"/>
      <c r="K28" s="7">
        <f t="shared" si="10"/>
        <v>0</v>
      </c>
      <c r="L28" s="9" t="e">
        <f t="shared" si="2"/>
        <v>#DIV/0!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1"/>
      <c r="AB28" s="11"/>
      <c r="AC28" s="11"/>
      <c r="AD28" s="11" t="str">
        <f t="shared" si="3"/>
        <v/>
      </c>
      <c r="AE28" s="12"/>
      <c r="AF28" s="12"/>
    </row>
    <row r="29" spans="1:32" s="13" customFormat="1" ht="20.100000000000001" customHeight="1" x14ac:dyDescent="0.3">
      <c r="A29" s="4">
        <v>23</v>
      </c>
      <c r="B29" s="5">
        <f t="shared" si="11"/>
        <v>12</v>
      </c>
      <c r="C29" s="5">
        <f t="shared" si="11"/>
        <v>16</v>
      </c>
      <c r="D29" s="6"/>
      <c r="E29" s="6"/>
      <c r="F29" s="6"/>
      <c r="G29" s="4"/>
      <c r="H29" s="4"/>
      <c r="I29" s="7">
        <f t="shared" si="0"/>
        <v>0</v>
      </c>
      <c r="J29" s="8"/>
      <c r="K29" s="7">
        <f t="shared" si="10"/>
        <v>0</v>
      </c>
      <c r="L29" s="9" t="e">
        <f t="shared" si="2"/>
        <v>#DIV/0!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1"/>
      <c r="AB29" s="11"/>
      <c r="AC29" s="11"/>
      <c r="AD29" s="11" t="str">
        <f t="shared" si="3"/>
        <v/>
      </c>
      <c r="AE29" s="12"/>
      <c r="AF29" s="12"/>
    </row>
    <row r="30" spans="1:32" s="13" customFormat="1" ht="20.100000000000001" customHeight="1" x14ac:dyDescent="0.3">
      <c r="A30" s="4">
        <v>24</v>
      </c>
      <c r="B30" s="5">
        <f t="shared" si="11"/>
        <v>12</v>
      </c>
      <c r="C30" s="5">
        <f t="shared" si="11"/>
        <v>16</v>
      </c>
      <c r="D30" s="6"/>
      <c r="E30" s="6"/>
      <c r="F30" s="6"/>
      <c r="G30" s="4"/>
      <c r="H30" s="4"/>
      <c r="I30" s="7">
        <f t="shared" si="0"/>
        <v>0</v>
      </c>
      <c r="J30" s="8"/>
      <c r="K30" s="7">
        <f t="shared" si="10"/>
        <v>0</v>
      </c>
      <c r="L30" s="9" t="e">
        <f t="shared" si="2"/>
        <v>#DIV/0!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1"/>
      <c r="AB30" s="11"/>
      <c r="AC30" s="5"/>
      <c r="AD30" s="11" t="str">
        <f t="shared" si="3"/>
        <v/>
      </c>
      <c r="AE30" s="12"/>
      <c r="AF30" s="12"/>
    </row>
    <row r="31" spans="1:32" s="13" customFormat="1" ht="20.100000000000001" customHeight="1" x14ac:dyDescent="0.3">
      <c r="A31" s="4">
        <v>25</v>
      </c>
      <c r="B31" s="5">
        <f t="shared" si="11"/>
        <v>12</v>
      </c>
      <c r="C31" s="5">
        <f t="shared" si="11"/>
        <v>16</v>
      </c>
      <c r="D31" s="6"/>
      <c r="E31" s="6"/>
      <c r="F31" s="6"/>
      <c r="G31" s="4"/>
      <c r="H31" s="4"/>
      <c r="I31" s="7">
        <f>J31+K31</f>
        <v>0</v>
      </c>
      <c r="J31" s="8"/>
      <c r="K31" s="7">
        <f t="shared" si="10"/>
        <v>0</v>
      </c>
      <c r="L31" s="9" t="e">
        <f t="shared" si="2"/>
        <v>#DIV/0!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1"/>
      <c r="AB31" s="11"/>
      <c r="AC31" s="5"/>
      <c r="AD31" s="11" t="str">
        <f t="shared" si="3"/>
        <v/>
      </c>
      <c r="AE31" s="12"/>
      <c r="AF31" s="12"/>
    </row>
    <row r="32" spans="1:32" s="13" customFormat="1" ht="20.100000000000001" customHeight="1" x14ac:dyDescent="0.3">
      <c r="A32" s="4">
        <v>26</v>
      </c>
      <c r="B32" s="5">
        <f t="shared" si="11"/>
        <v>12</v>
      </c>
      <c r="C32" s="5">
        <f t="shared" si="11"/>
        <v>16</v>
      </c>
      <c r="D32" s="6"/>
      <c r="E32" s="6"/>
      <c r="F32" s="6"/>
      <c r="G32" s="4"/>
      <c r="H32" s="4"/>
      <c r="I32" s="7">
        <f>J32+K32</f>
        <v>0</v>
      </c>
      <c r="J32" s="8"/>
      <c r="K32" s="7">
        <f t="shared" si="10"/>
        <v>0</v>
      </c>
      <c r="L32" s="9" t="e">
        <f t="shared" si="2"/>
        <v>#DIV/0!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1"/>
      <c r="AB32" s="11"/>
      <c r="AC32" s="5"/>
      <c r="AD32" s="11" t="str">
        <f t="shared" si="3"/>
        <v/>
      </c>
      <c r="AE32" s="12"/>
      <c r="AF32" s="12"/>
    </row>
    <row r="33" spans="1:32" s="13" customFormat="1" ht="20.100000000000001" customHeight="1" x14ac:dyDescent="0.3">
      <c r="A33" s="4">
        <v>27</v>
      </c>
      <c r="B33" s="5">
        <f t="shared" si="11"/>
        <v>12</v>
      </c>
      <c r="C33" s="5">
        <f t="shared" si="11"/>
        <v>16</v>
      </c>
      <c r="D33" s="6"/>
      <c r="E33" s="6"/>
      <c r="F33" s="6"/>
      <c r="G33" s="4"/>
      <c r="H33" s="4"/>
      <c r="I33" s="7">
        <f>J33+K33</f>
        <v>0</v>
      </c>
      <c r="J33" s="8"/>
      <c r="K33" s="7">
        <f t="shared" si="10"/>
        <v>0</v>
      </c>
      <c r="L33" s="9" t="e">
        <f t="shared" si="2"/>
        <v>#DIV/0!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1"/>
      <c r="AB33" s="11"/>
      <c r="AC33" s="5"/>
      <c r="AD33" s="11" t="str">
        <f t="shared" si="3"/>
        <v/>
      </c>
      <c r="AE33" s="12"/>
      <c r="AF33" s="12"/>
    </row>
    <row r="34" spans="1:32" s="13" customFormat="1" ht="20.100000000000001" customHeight="1" x14ac:dyDescent="0.3">
      <c r="A34" s="4">
        <v>28</v>
      </c>
      <c r="B34" s="5">
        <f t="shared" si="11"/>
        <v>12</v>
      </c>
      <c r="C34" s="5">
        <f t="shared" si="11"/>
        <v>16</v>
      </c>
      <c r="D34" s="6"/>
      <c r="E34" s="6"/>
      <c r="F34" s="6"/>
      <c r="G34" s="4"/>
      <c r="H34" s="4"/>
      <c r="I34" s="7">
        <f t="shared" si="0"/>
        <v>0</v>
      </c>
      <c r="J34" s="8"/>
      <c r="K34" s="7">
        <f t="shared" si="10"/>
        <v>0</v>
      </c>
      <c r="L34" s="9" t="e">
        <f t="shared" si="2"/>
        <v>#DIV/0!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1"/>
      <c r="AB34" s="11"/>
      <c r="AC34" s="5"/>
      <c r="AD34" s="11" t="str">
        <f t="shared" si="3"/>
        <v/>
      </c>
      <c r="AE34" s="12"/>
      <c r="AF34" s="12"/>
    </row>
    <row r="35" spans="1:32" s="13" customFormat="1" ht="20.100000000000001" customHeight="1" x14ac:dyDescent="0.3">
      <c r="A35" s="4">
        <v>29</v>
      </c>
      <c r="B35" s="5">
        <f t="shared" si="11"/>
        <v>12</v>
      </c>
      <c r="C35" s="5">
        <f t="shared" si="11"/>
        <v>16</v>
      </c>
      <c r="D35" s="6"/>
      <c r="E35" s="6"/>
      <c r="F35" s="6"/>
      <c r="G35" s="4"/>
      <c r="H35" s="4"/>
      <c r="I35" s="7">
        <f t="shared" si="0"/>
        <v>0</v>
      </c>
      <c r="J35" s="8"/>
      <c r="K35" s="7">
        <f t="shared" si="10"/>
        <v>0</v>
      </c>
      <c r="L35" s="9" t="e">
        <f t="shared" si="2"/>
        <v>#DIV/0!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1"/>
      <c r="AB35" s="11"/>
      <c r="AC35" s="5"/>
      <c r="AD35" s="11" t="str">
        <f t="shared" si="3"/>
        <v/>
      </c>
      <c r="AE35" s="12"/>
      <c r="AF35" s="12"/>
    </row>
    <row r="36" spans="1:32" s="13" customFormat="1" ht="20.100000000000001" customHeight="1" x14ac:dyDescent="0.3">
      <c r="A36" s="4">
        <v>30</v>
      </c>
      <c r="B36" s="5">
        <f t="shared" si="11"/>
        <v>12</v>
      </c>
      <c r="C36" s="5">
        <f t="shared" si="11"/>
        <v>16</v>
      </c>
      <c r="D36" s="6"/>
      <c r="E36" s="6"/>
      <c r="F36" s="6"/>
      <c r="G36" s="4"/>
      <c r="H36" s="4"/>
      <c r="I36" s="7">
        <f t="shared" si="0"/>
        <v>0</v>
      </c>
      <c r="J36" s="8"/>
      <c r="K36" s="7">
        <f t="shared" si="10"/>
        <v>0</v>
      </c>
      <c r="L36" s="9" t="e">
        <f t="shared" si="2"/>
        <v>#DIV/0!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1"/>
      <c r="AB36" s="11"/>
      <c r="AC36" s="5"/>
      <c r="AD36" s="11" t="str">
        <f t="shared" si="3"/>
        <v/>
      </c>
      <c r="AE36" s="12"/>
      <c r="AF36" s="12"/>
    </row>
    <row r="37" spans="1:32" s="13" customFormat="1" ht="20.100000000000001" customHeight="1" x14ac:dyDescent="0.3">
      <c r="A37" s="4">
        <v>31</v>
      </c>
      <c r="B37" s="5">
        <f t="shared" si="11"/>
        <v>12</v>
      </c>
      <c r="C37" s="5">
        <f t="shared" si="11"/>
        <v>16</v>
      </c>
      <c r="D37" s="6"/>
      <c r="E37" s="6"/>
      <c r="F37" s="6"/>
      <c r="G37" s="4"/>
      <c r="H37" s="4"/>
      <c r="I37" s="7">
        <f t="shared" si="0"/>
        <v>0</v>
      </c>
      <c r="J37" s="8"/>
      <c r="K37" s="7">
        <f t="shared" si="10"/>
        <v>0</v>
      </c>
      <c r="L37" s="9" t="e">
        <f t="shared" si="2"/>
        <v>#DIV/0!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1"/>
      <c r="AB37" s="11"/>
      <c r="AC37" s="5"/>
      <c r="AD37" s="11" t="str">
        <f t="shared" si="3"/>
        <v/>
      </c>
      <c r="AE37" s="12"/>
      <c r="AF37" s="12"/>
    </row>
    <row r="38" spans="1:32" s="13" customFormat="1" ht="20.100000000000001" customHeight="1" x14ac:dyDescent="0.3">
      <c r="A38" s="4">
        <v>32</v>
      </c>
      <c r="B38" s="5">
        <f t="shared" si="11"/>
        <v>12</v>
      </c>
      <c r="C38" s="5">
        <f t="shared" si="11"/>
        <v>16</v>
      </c>
      <c r="D38" s="6"/>
      <c r="E38" s="6"/>
      <c r="F38" s="6"/>
      <c r="G38" s="4"/>
      <c r="H38" s="4"/>
      <c r="I38" s="7">
        <f t="shared" si="0"/>
        <v>0</v>
      </c>
      <c r="J38" s="8"/>
      <c r="K38" s="7">
        <f t="shared" si="10"/>
        <v>0</v>
      </c>
      <c r="L38" s="9" t="e">
        <f t="shared" si="2"/>
        <v>#DIV/0!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1"/>
      <c r="AB38" s="11"/>
      <c r="AC38" s="5"/>
      <c r="AD38" s="11" t="str">
        <f t="shared" si="3"/>
        <v/>
      </c>
      <c r="AE38" s="12"/>
      <c r="AF38" s="12"/>
    </row>
    <row r="39" spans="1:32" s="13" customFormat="1" ht="20.100000000000001" customHeight="1" x14ac:dyDescent="0.3">
      <c r="A39" s="4">
        <v>33</v>
      </c>
      <c r="B39" s="5">
        <f t="shared" si="11"/>
        <v>12</v>
      </c>
      <c r="C39" s="5">
        <f t="shared" si="11"/>
        <v>16</v>
      </c>
      <c r="D39" s="6"/>
      <c r="E39" s="4"/>
      <c r="F39" s="4"/>
      <c r="G39" s="4"/>
      <c r="H39" s="4"/>
      <c r="I39" s="7">
        <f t="shared" si="0"/>
        <v>0</v>
      </c>
      <c r="J39" s="8"/>
      <c r="K39" s="7">
        <f t="shared" si="10"/>
        <v>0</v>
      </c>
      <c r="L39" s="9" t="e">
        <f t="shared" si="2"/>
        <v>#DIV/0!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1"/>
      <c r="AB39" s="11"/>
      <c r="AC39" s="5"/>
      <c r="AD39" s="11" t="str">
        <f t="shared" si="3"/>
        <v/>
      </c>
      <c r="AE39" s="4"/>
      <c r="AF39" s="12"/>
    </row>
    <row r="40" spans="1:32" s="13" customFormat="1" ht="20.100000000000001" customHeight="1" x14ac:dyDescent="0.3">
      <c r="A40" s="4">
        <v>34</v>
      </c>
      <c r="B40" s="5">
        <f t="shared" si="11"/>
        <v>12</v>
      </c>
      <c r="C40" s="5">
        <f t="shared" si="11"/>
        <v>16</v>
      </c>
      <c r="D40" s="6"/>
      <c r="E40" s="4"/>
      <c r="F40" s="4"/>
      <c r="G40" s="4"/>
      <c r="H40" s="4"/>
      <c r="I40" s="7">
        <f t="shared" si="0"/>
        <v>0</v>
      </c>
      <c r="J40" s="8"/>
      <c r="K40" s="7">
        <f t="shared" si="10"/>
        <v>0</v>
      </c>
      <c r="L40" s="9" t="e">
        <f t="shared" si="2"/>
        <v>#DIV/0!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1"/>
      <c r="AB40" s="11"/>
      <c r="AC40" s="5"/>
      <c r="AD40" s="11" t="str">
        <f t="shared" si="3"/>
        <v/>
      </c>
      <c r="AE40" s="4"/>
      <c r="AF40" s="12"/>
    </row>
    <row r="41" spans="1:32" s="13" customFormat="1" ht="20.100000000000001" customHeight="1" x14ac:dyDescent="0.3">
      <c r="A41" s="4">
        <v>35</v>
      </c>
      <c r="B41" s="5">
        <f t="shared" ref="B41:C46" si="12">B40</f>
        <v>12</v>
      </c>
      <c r="C41" s="5">
        <f t="shared" si="12"/>
        <v>16</v>
      </c>
      <c r="D41" s="6"/>
      <c r="E41" s="6"/>
      <c r="F41" s="6"/>
      <c r="G41" s="4"/>
      <c r="H41" s="4"/>
      <c r="I41" s="7">
        <f t="shared" si="0"/>
        <v>0</v>
      </c>
      <c r="J41" s="8"/>
      <c r="K41" s="7">
        <f t="shared" si="10"/>
        <v>0</v>
      </c>
      <c r="L41" s="9" t="e">
        <f t="shared" si="2"/>
        <v>#DIV/0!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1"/>
      <c r="AB41" s="11"/>
      <c r="AC41" s="5"/>
      <c r="AD41" s="11" t="str">
        <f t="shared" si="3"/>
        <v/>
      </c>
      <c r="AE41" s="4"/>
      <c r="AF41" s="12"/>
    </row>
    <row r="42" spans="1:32" s="13" customFormat="1" ht="20.100000000000001" customHeight="1" x14ac:dyDescent="0.3">
      <c r="A42" s="4">
        <v>36</v>
      </c>
      <c r="B42" s="5">
        <f t="shared" si="12"/>
        <v>12</v>
      </c>
      <c r="C42" s="5">
        <f t="shared" si="12"/>
        <v>16</v>
      </c>
      <c r="D42" s="6"/>
      <c r="E42" s="6"/>
      <c r="F42" s="6"/>
      <c r="G42" s="4"/>
      <c r="H42" s="4"/>
      <c r="I42" s="7">
        <f t="shared" si="0"/>
        <v>0</v>
      </c>
      <c r="J42" s="8"/>
      <c r="K42" s="7">
        <f t="shared" si="10"/>
        <v>0</v>
      </c>
      <c r="L42" s="9" t="e">
        <f t="shared" si="2"/>
        <v>#DIV/0!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1"/>
      <c r="AB42" s="11"/>
      <c r="AC42" s="5"/>
      <c r="AD42" s="11" t="str">
        <f t="shared" si="3"/>
        <v/>
      </c>
      <c r="AE42" s="4"/>
      <c r="AF42" s="12"/>
    </row>
    <row r="43" spans="1:32" s="13" customFormat="1" ht="20.100000000000001" customHeight="1" x14ac:dyDescent="0.3">
      <c r="A43" s="4">
        <v>37</v>
      </c>
      <c r="B43" s="5">
        <f t="shared" si="12"/>
        <v>12</v>
      </c>
      <c r="C43" s="5">
        <f t="shared" si="12"/>
        <v>16</v>
      </c>
      <c r="D43" s="6"/>
      <c r="E43" s="6"/>
      <c r="F43" s="6"/>
      <c r="G43" s="4"/>
      <c r="H43" s="4"/>
      <c r="I43" s="7">
        <f t="shared" si="0"/>
        <v>0</v>
      </c>
      <c r="J43" s="8"/>
      <c r="K43" s="7">
        <f t="shared" si="10"/>
        <v>0</v>
      </c>
      <c r="L43" s="9" t="e">
        <f t="shared" si="2"/>
        <v>#DIV/0!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1"/>
      <c r="AB43" s="11"/>
      <c r="AC43" s="5"/>
      <c r="AD43" s="11" t="str">
        <f t="shared" si="3"/>
        <v/>
      </c>
      <c r="AE43" s="4"/>
      <c r="AF43" s="12"/>
    </row>
    <row r="44" spans="1:32" s="13" customFormat="1" ht="20.100000000000001" customHeight="1" x14ac:dyDescent="0.3">
      <c r="A44" s="4">
        <v>38</v>
      </c>
      <c r="B44" s="5">
        <f t="shared" si="12"/>
        <v>12</v>
      </c>
      <c r="C44" s="5">
        <f t="shared" si="12"/>
        <v>16</v>
      </c>
      <c r="D44" s="6"/>
      <c r="E44" s="6"/>
      <c r="F44" s="6"/>
      <c r="G44" s="4"/>
      <c r="H44" s="4"/>
      <c r="I44" s="7">
        <f t="shared" si="0"/>
        <v>0</v>
      </c>
      <c r="J44" s="8"/>
      <c r="K44" s="7">
        <f t="shared" si="10"/>
        <v>0</v>
      </c>
      <c r="L44" s="9" t="e">
        <f t="shared" si="2"/>
        <v>#DIV/0!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1"/>
      <c r="AB44" s="11"/>
      <c r="AC44" s="5"/>
      <c r="AD44" s="11" t="str">
        <f t="shared" si="3"/>
        <v/>
      </c>
      <c r="AE44" s="4"/>
      <c r="AF44" s="12"/>
    </row>
    <row r="45" spans="1:32" s="13" customFormat="1" ht="20.100000000000001" customHeight="1" x14ac:dyDescent="0.3">
      <c r="A45" s="4">
        <v>39</v>
      </c>
      <c r="B45" s="5">
        <f t="shared" si="12"/>
        <v>12</v>
      </c>
      <c r="C45" s="5">
        <f t="shared" si="12"/>
        <v>16</v>
      </c>
      <c r="D45" s="6"/>
      <c r="E45" s="6"/>
      <c r="F45" s="6"/>
      <c r="G45" s="4"/>
      <c r="H45" s="4"/>
      <c r="I45" s="7">
        <f t="shared" si="0"/>
        <v>0</v>
      </c>
      <c r="J45" s="8"/>
      <c r="K45" s="7">
        <f t="shared" si="10"/>
        <v>0</v>
      </c>
      <c r="L45" s="9" t="e">
        <f t="shared" si="2"/>
        <v>#DIV/0!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1"/>
      <c r="AB45" s="11"/>
      <c r="AC45" s="5"/>
      <c r="AD45" s="11" t="str">
        <f t="shared" si="3"/>
        <v/>
      </c>
      <c r="AE45" s="4"/>
      <c r="AF45" s="12"/>
    </row>
    <row r="46" spans="1:32" s="13" customFormat="1" ht="20.100000000000001" customHeight="1" x14ac:dyDescent="0.3">
      <c r="A46" s="4">
        <v>40</v>
      </c>
      <c r="B46" s="5">
        <f t="shared" si="12"/>
        <v>12</v>
      </c>
      <c r="C46" s="5">
        <f t="shared" si="12"/>
        <v>16</v>
      </c>
      <c r="D46" s="6"/>
      <c r="E46" s="6"/>
      <c r="F46" s="6"/>
      <c r="G46" s="4"/>
      <c r="H46" s="4"/>
      <c r="I46" s="7">
        <f t="shared" si="0"/>
        <v>0</v>
      </c>
      <c r="J46" s="8"/>
      <c r="K46" s="7">
        <f t="shared" si="10"/>
        <v>0</v>
      </c>
      <c r="L46" s="9" t="e">
        <f t="shared" si="2"/>
        <v>#DIV/0!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1"/>
      <c r="AB46" s="11"/>
      <c r="AC46" s="5"/>
      <c r="AD46" s="11" t="str">
        <f t="shared" si="3"/>
        <v/>
      </c>
      <c r="AE46" s="4"/>
      <c r="AF46" s="12"/>
    </row>
    <row r="47" spans="1:32" s="15" customFormat="1" ht="13.5" x14ac:dyDescent="0.3">
      <c r="A47" s="46"/>
      <c r="B47" s="47"/>
      <c r="C47" s="47"/>
      <c r="D47" s="47"/>
      <c r="E47" s="47"/>
      <c r="F47" s="47"/>
      <c r="G47" s="47"/>
      <c r="H47" s="47"/>
      <c r="I47" s="38">
        <f t="shared" ref="I47:X47" si="13">SUM(I7:I46)</f>
        <v>53041</v>
      </c>
      <c r="J47" s="38">
        <f t="shared" si="13"/>
        <v>52189</v>
      </c>
      <c r="K47" s="38">
        <f t="shared" si="13"/>
        <v>852</v>
      </c>
      <c r="L47" s="38" t="e">
        <f t="shared" si="13"/>
        <v>#DIV/0!</v>
      </c>
      <c r="M47" s="38">
        <f t="shared" si="13"/>
        <v>702</v>
      </c>
      <c r="N47" s="38">
        <f t="shared" si="13"/>
        <v>0</v>
      </c>
      <c r="O47" s="38">
        <f t="shared" si="13"/>
        <v>0</v>
      </c>
      <c r="P47" s="38">
        <f t="shared" si="13"/>
        <v>32</v>
      </c>
      <c r="Q47" s="38">
        <f t="shared" si="13"/>
        <v>0</v>
      </c>
      <c r="R47" s="38">
        <f t="shared" si="13"/>
        <v>76</v>
      </c>
      <c r="S47" s="38">
        <f t="shared" si="13"/>
        <v>22</v>
      </c>
      <c r="T47" s="38">
        <f t="shared" si="13"/>
        <v>8</v>
      </c>
      <c r="U47" s="38">
        <f t="shared" si="13"/>
        <v>11</v>
      </c>
      <c r="V47" s="38">
        <f t="shared" si="13"/>
        <v>1</v>
      </c>
      <c r="W47" s="38">
        <f t="shared" si="13"/>
        <v>0</v>
      </c>
      <c r="X47" s="38">
        <f t="shared" si="13"/>
        <v>0</v>
      </c>
      <c r="Y47" s="39"/>
      <c r="Z47" s="40"/>
      <c r="AA47" s="40"/>
      <c r="AB47" s="40"/>
      <c r="AC47" s="40"/>
      <c r="AD47" s="40"/>
    </row>
    <row r="48" spans="1:32" s="15" customFormat="1" ht="13.5" x14ac:dyDescent="0.3">
      <c r="A48" s="46"/>
      <c r="B48" s="47"/>
      <c r="C48" s="47"/>
      <c r="D48" s="47"/>
      <c r="E48" s="47"/>
      <c r="F48" s="47"/>
      <c r="G48" s="47"/>
      <c r="H48" s="47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40"/>
      <c r="Z48" s="40"/>
      <c r="AA48" s="40"/>
      <c r="AB48" s="40"/>
      <c r="AC48" s="40"/>
      <c r="AD48" s="40"/>
    </row>
    <row r="49" spans="1:32" ht="20.100000000000001" customHeight="1" x14ac:dyDescent="0.3">
      <c r="A49" s="4">
        <v>1</v>
      </c>
      <c r="B49" s="5">
        <v>12</v>
      </c>
      <c r="C49" s="5">
        <v>16</v>
      </c>
      <c r="D49" s="6" t="s">
        <v>38</v>
      </c>
      <c r="E49" s="6" t="s">
        <v>69</v>
      </c>
      <c r="F49" s="6" t="s">
        <v>116</v>
      </c>
      <c r="G49" s="4" t="s">
        <v>117</v>
      </c>
      <c r="H49" s="4" t="s">
        <v>118</v>
      </c>
      <c r="I49" s="7">
        <f t="shared" ref="I49:I63" si="14">J49+K49</f>
        <v>301</v>
      </c>
      <c r="J49" s="8">
        <v>202</v>
      </c>
      <c r="K49" s="7">
        <f t="shared" ref="K49:K63" si="15">SUM(M49:X49)</f>
        <v>99</v>
      </c>
      <c r="L49" s="9">
        <f t="shared" ref="L49:L63" si="16">K49/I49</f>
        <v>0.32890365448504982</v>
      </c>
      <c r="M49" s="10">
        <v>99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1">
        <v>20200929</v>
      </c>
      <c r="AB49" s="11">
        <v>9</v>
      </c>
      <c r="AC49" s="5" t="s">
        <v>152</v>
      </c>
      <c r="AD49" s="11" t="str">
        <f t="shared" ref="AD49:AD56" si="17">IF($AC49="A","하선동",IF($AC49="B","이형준",""))</f>
        <v>하선동</v>
      </c>
      <c r="AE49" s="12" t="s">
        <v>153</v>
      </c>
      <c r="AF49" s="12" t="s">
        <v>154</v>
      </c>
    </row>
    <row r="50" spans="1:32" ht="20.100000000000001" customHeight="1" x14ac:dyDescent="0.3">
      <c r="A50" s="4">
        <v>2</v>
      </c>
      <c r="B50" s="5">
        <f t="shared" ref="B50:C63" si="18">B49</f>
        <v>12</v>
      </c>
      <c r="C50" s="5">
        <f t="shared" si="18"/>
        <v>16</v>
      </c>
      <c r="D50" s="6" t="s">
        <v>52</v>
      </c>
      <c r="E50" s="6" t="s">
        <v>69</v>
      </c>
      <c r="F50" s="6" t="s">
        <v>158</v>
      </c>
      <c r="G50" s="4" t="s">
        <v>159</v>
      </c>
      <c r="H50" s="4" t="s">
        <v>160</v>
      </c>
      <c r="I50" s="7">
        <f t="shared" si="14"/>
        <v>60</v>
      </c>
      <c r="J50" s="14">
        <v>60</v>
      </c>
      <c r="K50" s="7">
        <f t="shared" si="15"/>
        <v>0</v>
      </c>
      <c r="L50" s="9">
        <f t="shared" si="16"/>
        <v>0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1">
        <v>20201215</v>
      </c>
      <c r="AB50" s="11">
        <v>2</v>
      </c>
      <c r="AC50" s="5" t="s">
        <v>152</v>
      </c>
      <c r="AD50" s="11" t="str">
        <f t="shared" si="17"/>
        <v>하선동</v>
      </c>
      <c r="AE50" s="12" t="s">
        <v>153</v>
      </c>
      <c r="AF50" s="12" t="s">
        <v>155</v>
      </c>
    </row>
    <row r="51" spans="1:32" ht="20.100000000000001" customHeight="1" x14ac:dyDescent="0.3">
      <c r="A51" s="4">
        <v>3</v>
      </c>
      <c r="B51" s="5">
        <f t="shared" si="18"/>
        <v>12</v>
      </c>
      <c r="C51" s="5">
        <f t="shared" si="18"/>
        <v>16</v>
      </c>
      <c r="D51" s="6" t="s">
        <v>52</v>
      </c>
      <c r="E51" s="6" t="s">
        <v>156</v>
      </c>
      <c r="F51" s="6" t="s">
        <v>161</v>
      </c>
      <c r="G51" s="4" t="s">
        <v>159</v>
      </c>
      <c r="H51" s="4" t="s">
        <v>160</v>
      </c>
      <c r="I51" s="7">
        <f t="shared" si="14"/>
        <v>61</v>
      </c>
      <c r="J51" s="8">
        <v>60</v>
      </c>
      <c r="K51" s="7">
        <f t="shared" si="15"/>
        <v>1</v>
      </c>
      <c r="L51" s="9">
        <f t="shared" si="16"/>
        <v>1.6393442622950821E-2</v>
      </c>
      <c r="M51" s="10"/>
      <c r="N51" s="10"/>
      <c r="O51" s="10"/>
      <c r="P51" s="10"/>
      <c r="Q51" s="10"/>
      <c r="R51" s="10"/>
      <c r="S51" s="10"/>
      <c r="T51" s="10">
        <v>1</v>
      </c>
      <c r="U51" s="10"/>
      <c r="V51" s="10"/>
      <c r="W51" s="10"/>
      <c r="X51" s="10"/>
      <c r="Y51" s="10"/>
      <c r="Z51" s="10"/>
      <c r="AA51" s="11">
        <v>20201215</v>
      </c>
      <c r="AB51" s="11">
        <v>2</v>
      </c>
      <c r="AC51" s="5" t="s">
        <v>152</v>
      </c>
      <c r="AD51" s="11" t="str">
        <f t="shared" si="17"/>
        <v>하선동</v>
      </c>
      <c r="AE51" s="12" t="s">
        <v>153</v>
      </c>
      <c r="AF51" s="12" t="s">
        <v>155</v>
      </c>
    </row>
    <row r="52" spans="1:32" ht="20.100000000000001" customHeight="1" x14ac:dyDescent="0.3">
      <c r="A52" s="4">
        <v>4</v>
      </c>
      <c r="B52" s="5">
        <f t="shared" si="18"/>
        <v>12</v>
      </c>
      <c r="C52" s="5">
        <f t="shared" si="18"/>
        <v>16</v>
      </c>
      <c r="D52" s="6" t="s">
        <v>52</v>
      </c>
      <c r="E52" s="6" t="s">
        <v>156</v>
      </c>
      <c r="F52" s="6" t="s">
        <v>162</v>
      </c>
      <c r="G52" s="4" t="s">
        <v>159</v>
      </c>
      <c r="H52" s="4" t="s">
        <v>160</v>
      </c>
      <c r="I52" s="7">
        <f t="shared" si="14"/>
        <v>206</v>
      </c>
      <c r="J52" s="8">
        <v>200</v>
      </c>
      <c r="K52" s="7">
        <f t="shared" si="15"/>
        <v>6</v>
      </c>
      <c r="L52" s="9">
        <f t="shared" si="16"/>
        <v>2.9126213592233011E-2</v>
      </c>
      <c r="M52" s="10"/>
      <c r="N52" s="10"/>
      <c r="O52" s="10"/>
      <c r="P52" s="10"/>
      <c r="Q52" s="10"/>
      <c r="R52" s="10"/>
      <c r="S52" s="10"/>
      <c r="T52" s="10">
        <v>6</v>
      </c>
      <c r="U52" s="10"/>
      <c r="V52" s="10"/>
      <c r="W52" s="10"/>
      <c r="X52" s="10"/>
      <c r="Y52" s="10"/>
      <c r="Z52" s="10"/>
      <c r="AA52" s="11">
        <v>20201216</v>
      </c>
      <c r="AB52" s="11">
        <v>2</v>
      </c>
      <c r="AC52" s="5" t="s">
        <v>152</v>
      </c>
      <c r="AD52" s="11" t="str">
        <f t="shared" si="17"/>
        <v>하선동</v>
      </c>
      <c r="AE52" s="12" t="s">
        <v>153</v>
      </c>
      <c r="AF52" s="12" t="s">
        <v>163</v>
      </c>
    </row>
    <row r="53" spans="1:32" ht="20.100000000000001" customHeight="1" x14ac:dyDescent="0.3">
      <c r="A53" s="4">
        <v>5</v>
      </c>
      <c r="B53" s="5">
        <f t="shared" si="18"/>
        <v>12</v>
      </c>
      <c r="C53" s="5">
        <f t="shared" si="18"/>
        <v>16</v>
      </c>
      <c r="D53" s="6" t="s">
        <v>52</v>
      </c>
      <c r="E53" s="6" t="s">
        <v>156</v>
      </c>
      <c r="F53" s="6" t="s">
        <v>164</v>
      </c>
      <c r="G53" s="4" t="s">
        <v>165</v>
      </c>
      <c r="H53" s="4" t="s">
        <v>166</v>
      </c>
      <c r="I53" s="7">
        <f t="shared" si="14"/>
        <v>50</v>
      </c>
      <c r="J53" s="8">
        <v>50</v>
      </c>
      <c r="K53" s="7">
        <f t="shared" si="15"/>
        <v>0</v>
      </c>
      <c r="L53" s="9">
        <f t="shared" si="16"/>
        <v>0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1">
        <v>20201216</v>
      </c>
      <c r="AB53" s="11">
        <v>3</v>
      </c>
      <c r="AC53" s="5" t="s">
        <v>152</v>
      </c>
      <c r="AD53" s="11" t="str">
        <f t="shared" si="17"/>
        <v>하선동</v>
      </c>
      <c r="AE53" s="12" t="s">
        <v>153</v>
      </c>
      <c r="AF53" s="12" t="s">
        <v>155</v>
      </c>
    </row>
    <row r="54" spans="1:32" ht="20.100000000000001" customHeight="1" x14ac:dyDescent="0.3">
      <c r="A54" s="4">
        <v>6</v>
      </c>
      <c r="B54" s="5">
        <f t="shared" si="18"/>
        <v>12</v>
      </c>
      <c r="C54" s="5">
        <f t="shared" si="18"/>
        <v>16</v>
      </c>
      <c r="D54" s="6" t="s">
        <v>52</v>
      </c>
      <c r="E54" s="6" t="s">
        <v>157</v>
      </c>
      <c r="F54" s="6" t="s">
        <v>167</v>
      </c>
      <c r="G54" s="4" t="s">
        <v>159</v>
      </c>
      <c r="H54" s="4" t="s">
        <v>166</v>
      </c>
      <c r="I54" s="7">
        <f t="shared" si="14"/>
        <v>63</v>
      </c>
      <c r="J54" s="8">
        <v>60</v>
      </c>
      <c r="K54" s="7">
        <f t="shared" si="15"/>
        <v>3</v>
      </c>
      <c r="L54" s="9">
        <f t="shared" si="16"/>
        <v>4.7619047619047616E-2</v>
      </c>
      <c r="M54" s="10">
        <v>3</v>
      </c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1">
        <v>20201216</v>
      </c>
      <c r="AB54" s="11">
        <v>13</v>
      </c>
      <c r="AC54" s="5" t="s">
        <v>152</v>
      </c>
      <c r="AD54" s="11" t="str">
        <f t="shared" si="17"/>
        <v>하선동</v>
      </c>
      <c r="AE54" s="12" t="s">
        <v>153</v>
      </c>
      <c r="AF54" s="12" t="s">
        <v>155</v>
      </c>
    </row>
    <row r="55" spans="1:32" ht="20.100000000000001" customHeight="1" x14ac:dyDescent="0.3">
      <c r="A55" s="4">
        <v>7</v>
      </c>
      <c r="B55" s="5">
        <f t="shared" si="18"/>
        <v>12</v>
      </c>
      <c r="C55" s="5">
        <f t="shared" si="18"/>
        <v>16</v>
      </c>
      <c r="D55" s="6"/>
      <c r="E55" s="6"/>
      <c r="F55" s="6"/>
      <c r="G55" s="4"/>
      <c r="H55" s="4"/>
      <c r="I55" s="7">
        <f t="shared" si="14"/>
        <v>0</v>
      </c>
      <c r="J55" s="8"/>
      <c r="K55" s="7">
        <f t="shared" si="15"/>
        <v>0</v>
      </c>
      <c r="L55" s="9" t="e">
        <f t="shared" si="16"/>
        <v>#DIV/0!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1"/>
      <c r="AB55" s="11"/>
      <c r="AC55" s="5"/>
      <c r="AD55" s="11" t="str">
        <f t="shared" si="17"/>
        <v/>
      </c>
      <c r="AE55" s="12"/>
      <c r="AF55" s="12"/>
    </row>
    <row r="56" spans="1:32" ht="20.100000000000001" customHeight="1" x14ac:dyDescent="0.3">
      <c r="A56" s="4">
        <v>8</v>
      </c>
      <c r="B56" s="5">
        <f t="shared" si="18"/>
        <v>12</v>
      </c>
      <c r="C56" s="5">
        <f t="shared" si="18"/>
        <v>16</v>
      </c>
      <c r="D56" s="6"/>
      <c r="E56" s="6"/>
      <c r="F56" s="6"/>
      <c r="G56" s="4"/>
      <c r="H56" s="4"/>
      <c r="I56" s="7">
        <f t="shared" si="14"/>
        <v>0</v>
      </c>
      <c r="J56" s="8"/>
      <c r="K56" s="7">
        <f t="shared" si="15"/>
        <v>0</v>
      </c>
      <c r="L56" s="9" t="e">
        <f t="shared" si="16"/>
        <v>#DIV/0!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1"/>
      <c r="AB56" s="11"/>
      <c r="AC56" s="5"/>
      <c r="AD56" s="11" t="str">
        <f t="shared" si="17"/>
        <v/>
      </c>
      <c r="AE56" s="12"/>
      <c r="AF56" s="12"/>
    </row>
    <row r="57" spans="1:32" ht="20.100000000000001" customHeight="1" x14ac:dyDescent="0.3">
      <c r="A57" s="4">
        <v>9</v>
      </c>
      <c r="B57" s="5">
        <f t="shared" si="18"/>
        <v>12</v>
      </c>
      <c r="C57" s="5">
        <f t="shared" si="18"/>
        <v>16</v>
      </c>
      <c r="D57" s="6"/>
      <c r="E57" s="6"/>
      <c r="F57" s="6"/>
      <c r="G57" s="4"/>
      <c r="H57" s="4"/>
      <c r="I57" s="7">
        <f t="shared" si="14"/>
        <v>0</v>
      </c>
      <c r="J57" s="8"/>
      <c r="K57" s="7">
        <f t="shared" si="15"/>
        <v>0</v>
      </c>
      <c r="L57" s="9" t="e">
        <f t="shared" si="16"/>
        <v>#DIV/0!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1"/>
      <c r="AB57" s="11"/>
      <c r="AC57" s="5"/>
      <c r="AD57" s="11"/>
      <c r="AE57" s="12"/>
      <c r="AF57" s="12"/>
    </row>
    <row r="58" spans="1:32" ht="20.100000000000001" customHeight="1" x14ac:dyDescent="0.3">
      <c r="A58" s="4">
        <v>10</v>
      </c>
      <c r="B58" s="5">
        <f t="shared" si="18"/>
        <v>12</v>
      </c>
      <c r="C58" s="5">
        <f t="shared" si="18"/>
        <v>16</v>
      </c>
      <c r="D58" s="6"/>
      <c r="E58" s="6"/>
      <c r="F58" s="6"/>
      <c r="G58" s="4"/>
      <c r="H58" s="4"/>
      <c r="I58" s="7">
        <f t="shared" si="14"/>
        <v>0</v>
      </c>
      <c r="J58" s="8"/>
      <c r="K58" s="7">
        <f t="shared" si="15"/>
        <v>0</v>
      </c>
      <c r="L58" s="9" t="e">
        <f t="shared" si="16"/>
        <v>#DIV/0!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1"/>
      <c r="AB58" s="11"/>
      <c r="AC58" s="5"/>
      <c r="AD58" s="11"/>
      <c r="AE58" s="4"/>
      <c r="AF58" s="12"/>
    </row>
    <row r="59" spans="1:32" ht="20.100000000000001" customHeight="1" x14ac:dyDescent="0.3">
      <c r="A59" s="4">
        <v>11</v>
      </c>
      <c r="B59" s="5">
        <f t="shared" si="18"/>
        <v>12</v>
      </c>
      <c r="C59" s="5">
        <f t="shared" si="18"/>
        <v>16</v>
      </c>
      <c r="D59" s="6"/>
      <c r="E59" s="6"/>
      <c r="F59" s="6"/>
      <c r="G59" s="4"/>
      <c r="H59" s="4"/>
      <c r="I59" s="7">
        <f t="shared" si="14"/>
        <v>0</v>
      </c>
      <c r="J59" s="8"/>
      <c r="K59" s="7">
        <f t="shared" si="15"/>
        <v>0</v>
      </c>
      <c r="L59" s="9" t="e">
        <f t="shared" si="16"/>
        <v>#DIV/0!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1"/>
      <c r="AB59" s="11"/>
      <c r="AC59" s="5"/>
      <c r="AD59" s="11"/>
      <c r="AE59" s="4"/>
      <c r="AF59" s="12"/>
    </row>
    <row r="60" spans="1:32" ht="20.100000000000001" customHeight="1" x14ac:dyDescent="0.3">
      <c r="A60" s="4">
        <v>12</v>
      </c>
      <c r="B60" s="5">
        <f t="shared" si="18"/>
        <v>12</v>
      </c>
      <c r="C60" s="5">
        <f t="shared" si="18"/>
        <v>16</v>
      </c>
      <c r="D60" s="6"/>
      <c r="E60" s="6"/>
      <c r="F60" s="6"/>
      <c r="G60" s="4"/>
      <c r="H60" s="4"/>
      <c r="I60" s="7">
        <f t="shared" si="14"/>
        <v>0</v>
      </c>
      <c r="J60" s="8"/>
      <c r="K60" s="7">
        <f t="shared" si="15"/>
        <v>0</v>
      </c>
      <c r="L60" s="9" t="e">
        <f t="shared" si="16"/>
        <v>#DIV/0!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1"/>
      <c r="AB60" s="11"/>
      <c r="AC60" s="5"/>
      <c r="AD60" s="11"/>
      <c r="AE60" s="4"/>
      <c r="AF60" s="12"/>
    </row>
    <row r="61" spans="1:32" ht="20.100000000000001" customHeight="1" x14ac:dyDescent="0.3">
      <c r="A61" s="4">
        <v>13</v>
      </c>
      <c r="B61" s="5">
        <f t="shared" si="18"/>
        <v>12</v>
      </c>
      <c r="C61" s="5">
        <f t="shared" si="18"/>
        <v>16</v>
      </c>
      <c r="D61" s="6"/>
      <c r="E61" s="6"/>
      <c r="F61" s="6"/>
      <c r="G61" s="4"/>
      <c r="H61" s="4"/>
      <c r="I61" s="7">
        <f t="shared" si="14"/>
        <v>0</v>
      </c>
      <c r="J61" s="8"/>
      <c r="K61" s="7">
        <f t="shared" si="15"/>
        <v>0</v>
      </c>
      <c r="L61" s="9" t="e">
        <f t="shared" si="16"/>
        <v>#DIV/0!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1"/>
      <c r="AB61" s="11"/>
      <c r="AC61" s="5"/>
      <c r="AD61" s="11"/>
      <c r="AE61" s="4"/>
      <c r="AF61" s="12"/>
    </row>
    <row r="62" spans="1:32" ht="20.100000000000001" customHeight="1" x14ac:dyDescent="0.3">
      <c r="A62" s="4">
        <v>14</v>
      </c>
      <c r="B62" s="5">
        <f t="shared" si="18"/>
        <v>12</v>
      </c>
      <c r="C62" s="5">
        <f t="shared" si="18"/>
        <v>16</v>
      </c>
      <c r="D62" s="6"/>
      <c r="E62" s="6"/>
      <c r="F62" s="6"/>
      <c r="G62" s="4"/>
      <c r="H62" s="4"/>
      <c r="I62" s="7">
        <f t="shared" si="14"/>
        <v>0</v>
      </c>
      <c r="J62" s="8"/>
      <c r="K62" s="7">
        <f t="shared" si="15"/>
        <v>0</v>
      </c>
      <c r="L62" s="9" t="e">
        <f t="shared" si="16"/>
        <v>#DIV/0!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1"/>
      <c r="AB62" s="11"/>
      <c r="AC62" s="5"/>
      <c r="AD62" s="11" t="str">
        <f>IF($AC62="A","하선동",IF($AC62="B","이형준",""))</f>
        <v/>
      </c>
      <c r="AE62" s="4"/>
      <c r="AF62" s="12"/>
    </row>
    <row r="63" spans="1:32" ht="20.100000000000001" customHeight="1" x14ac:dyDescent="0.3">
      <c r="A63" s="4">
        <v>15</v>
      </c>
      <c r="B63" s="5">
        <f t="shared" si="18"/>
        <v>12</v>
      </c>
      <c r="C63" s="5">
        <f t="shared" si="18"/>
        <v>16</v>
      </c>
      <c r="D63" s="6"/>
      <c r="E63" s="6"/>
      <c r="F63" s="6"/>
      <c r="G63" s="4"/>
      <c r="H63" s="4"/>
      <c r="I63" s="7">
        <f t="shared" si="14"/>
        <v>0</v>
      </c>
      <c r="J63" s="8"/>
      <c r="K63" s="7">
        <f t="shared" si="15"/>
        <v>0</v>
      </c>
      <c r="L63" s="9" t="e">
        <f t="shared" si="16"/>
        <v>#DIV/0!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1"/>
      <c r="AB63" s="11"/>
      <c r="AC63" s="5"/>
      <c r="AD63" s="11" t="str">
        <f>IF($AC63="A","하선동",IF($AC63="B","이형준",""))</f>
        <v/>
      </c>
      <c r="AE63" s="4"/>
      <c r="AF63" s="12"/>
    </row>
    <row r="64" spans="1:32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</sheetData>
  <dataConsolidate/>
  <mergeCells count="38">
    <mergeCell ref="A1:D3"/>
    <mergeCell ref="E1:AD3"/>
    <mergeCell ref="A4:AD4"/>
    <mergeCell ref="A5:A6"/>
    <mergeCell ref="B5:B6"/>
    <mergeCell ref="C5:C6"/>
    <mergeCell ref="D5:D6"/>
    <mergeCell ref="E5:E6"/>
    <mergeCell ref="F5:F6"/>
    <mergeCell ref="G5:G6"/>
    <mergeCell ref="AD5:AD6"/>
    <mergeCell ref="AE5:AE6"/>
    <mergeCell ref="AF5:AF6"/>
    <mergeCell ref="A47:H48"/>
    <mergeCell ref="I47:I48"/>
    <mergeCell ref="J47:J48"/>
    <mergeCell ref="K47:K48"/>
    <mergeCell ref="L47:L48"/>
    <mergeCell ref="M47:M48"/>
    <mergeCell ref="N47:N48"/>
    <mergeCell ref="H5:H6"/>
    <mergeCell ref="I5:I6"/>
    <mergeCell ref="J5:J6"/>
    <mergeCell ref="K5:K6"/>
    <mergeCell ref="L5:L6"/>
    <mergeCell ref="Y5:AA5"/>
    <mergeCell ref="M5:X5"/>
    <mergeCell ref="O47:O48"/>
    <mergeCell ref="P47:P48"/>
    <mergeCell ref="Q47:Q48"/>
    <mergeCell ref="R47:R48"/>
    <mergeCell ref="S47:S48"/>
    <mergeCell ref="Y47:AD48"/>
    <mergeCell ref="T47:T48"/>
    <mergeCell ref="U47:U48"/>
    <mergeCell ref="V47:V48"/>
    <mergeCell ref="W47:W48"/>
    <mergeCell ref="X47:X48"/>
  </mergeCells>
  <phoneticPr fontId="4" type="noConversion"/>
  <conditionalFormatting sqref="D45:L46 D39:H44 K18:L18 D32:D38 J7:L13 J19:L44 J16:L17 L14:L15 A7:C46">
    <cfRule type="expression" dxfId="1125" priority="657">
      <formula>$L7&gt;0.15</formula>
    </cfRule>
    <cfRule type="expression" dxfId="1124" priority="658">
      <formula>AND($L7&gt;0.08,$L7&lt;0.15)</formula>
    </cfRule>
  </conditionalFormatting>
  <conditionalFormatting sqref="A49:C49 A50:A63 D61:L63 J49:L60 D50:H60">
    <cfRule type="expression" dxfId="1123" priority="655">
      <formula>$L49&gt;0.15</formula>
    </cfRule>
    <cfRule type="expression" dxfId="1122" priority="656">
      <formula>AND($L49&gt;0.08,$L49&lt;0.15)</formula>
    </cfRule>
  </conditionalFormatting>
  <conditionalFormatting sqref="J7:L13 L14:L15">
    <cfRule type="expression" dxfId="1121" priority="653">
      <formula>$L7&gt;0.15</formula>
    </cfRule>
    <cfRule type="expression" dxfId="1120" priority="654">
      <formula>AND($L7&gt;0.08,$L7&lt;0.15)</formula>
    </cfRule>
  </conditionalFormatting>
  <conditionalFormatting sqref="D38:H38">
    <cfRule type="expression" dxfId="1119" priority="651">
      <formula>$L37&gt;0.15</formula>
    </cfRule>
    <cfRule type="expression" dxfId="1118" priority="652">
      <formula>AND($L37&gt;0.08,$L37&lt;0.15)</formula>
    </cfRule>
  </conditionalFormatting>
  <conditionalFormatting sqref="I21:I29">
    <cfRule type="expression" dxfId="1117" priority="647">
      <formula>$L21&gt;0.15</formula>
    </cfRule>
    <cfRule type="expression" dxfId="1116" priority="648">
      <formula>AND($L21&gt;0.08,$L21&lt;0.15)</formula>
    </cfRule>
  </conditionalFormatting>
  <conditionalFormatting sqref="I30:I44">
    <cfRule type="expression" dxfId="1115" priority="645">
      <formula>$L30&gt;0.15</formula>
    </cfRule>
    <cfRule type="expression" dxfId="1114" priority="646">
      <formula>AND($L30&gt;0.08,$L30&lt;0.15)</formula>
    </cfRule>
  </conditionalFormatting>
  <conditionalFormatting sqref="I19:I20 I7:I13 I16:I17">
    <cfRule type="expression" dxfId="1113" priority="649">
      <formula>$L7&gt;0.15</formula>
    </cfRule>
    <cfRule type="expression" dxfId="1112" priority="650">
      <formula>AND($L7&gt;0.08,$L7&lt;0.15)</formula>
    </cfRule>
  </conditionalFormatting>
  <conditionalFormatting sqref="D56:F56">
    <cfRule type="expression" dxfId="1111" priority="637">
      <formula>$L20&gt;0.15</formula>
    </cfRule>
    <cfRule type="expression" dxfId="1110" priority="638">
      <formula>AND($L20&gt;0.08,$L20&lt;0.15)</formula>
    </cfRule>
  </conditionalFormatting>
  <conditionalFormatting sqref="D56:F56">
    <cfRule type="expression" dxfId="1109" priority="635">
      <formula>$L20&gt;0.15</formula>
    </cfRule>
    <cfRule type="expression" dxfId="1108" priority="636">
      <formula>AND($L20&gt;0.08,$L20&lt;0.15)</formula>
    </cfRule>
  </conditionalFormatting>
  <conditionalFormatting sqref="G56:H56">
    <cfRule type="expression" dxfId="1107" priority="633">
      <formula>$L20&gt;0.15</formula>
    </cfRule>
    <cfRule type="expression" dxfId="1106" priority="634">
      <formula>AND($L20&gt;0.08,$L20&lt;0.15)</formula>
    </cfRule>
  </conditionalFormatting>
  <conditionalFormatting sqref="J18">
    <cfRule type="expression" dxfId="1105" priority="631">
      <formula>$L18&gt;0.15</formula>
    </cfRule>
    <cfRule type="expression" dxfId="1104" priority="632">
      <formula>AND($L18&gt;0.08,$L18&lt;0.15)</formula>
    </cfRule>
  </conditionalFormatting>
  <conditionalFormatting sqref="I18">
    <cfRule type="expression" dxfId="1103" priority="629">
      <formula>$L18&gt;0.15</formula>
    </cfRule>
    <cfRule type="expression" dxfId="1102" priority="630">
      <formula>AND($L18&gt;0.08,$L18&lt;0.15)</formula>
    </cfRule>
  </conditionalFormatting>
  <conditionalFormatting sqref="D57:F57">
    <cfRule type="expression" dxfId="1101" priority="627">
      <formula>$L21&gt;0.15</formula>
    </cfRule>
    <cfRule type="expression" dxfId="1100" priority="628">
      <formula>AND($L21&gt;0.08,$L21&lt;0.15)</formula>
    </cfRule>
  </conditionalFormatting>
  <conditionalFormatting sqref="D57:F57">
    <cfRule type="expression" dxfId="1099" priority="625">
      <formula>$L21&gt;0.15</formula>
    </cfRule>
    <cfRule type="expression" dxfId="1098" priority="626">
      <formula>AND($L21&gt;0.08,$L21&lt;0.15)</formula>
    </cfRule>
  </conditionalFormatting>
  <conditionalFormatting sqref="G57:H57">
    <cfRule type="expression" dxfId="1097" priority="623">
      <formula>$L21&gt;0.15</formula>
    </cfRule>
    <cfRule type="expression" dxfId="1096" priority="624">
      <formula>AND($L21&gt;0.08,$L21&lt;0.15)</formula>
    </cfRule>
  </conditionalFormatting>
  <conditionalFormatting sqref="I49:I53">
    <cfRule type="expression" dxfId="1095" priority="621">
      <formula>$L49&gt;0.15</formula>
    </cfRule>
    <cfRule type="expression" dxfId="1094" priority="622">
      <formula>AND($L49&gt;0.08,$L49&lt;0.15)</formula>
    </cfRule>
  </conditionalFormatting>
  <conditionalFormatting sqref="I59:I60">
    <cfRule type="expression" dxfId="1093" priority="619">
      <formula>$L59&gt;0.15</formula>
    </cfRule>
    <cfRule type="expression" dxfId="1092" priority="620">
      <formula>AND($L59&gt;0.08,$L59&lt;0.15)</formula>
    </cfRule>
  </conditionalFormatting>
  <conditionalFormatting sqref="I54:I58">
    <cfRule type="expression" dxfId="1091" priority="617">
      <formula>$L54&gt;0.15</formula>
    </cfRule>
    <cfRule type="expression" dxfId="1090" priority="618">
      <formula>AND($L54&gt;0.08,$L54&lt;0.15)</formula>
    </cfRule>
  </conditionalFormatting>
  <conditionalFormatting sqref="I16:I17">
    <cfRule type="expression" dxfId="1089" priority="615">
      <formula>$L16&gt;0.15</formula>
    </cfRule>
    <cfRule type="expression" dxfId="1088" priority="616">
      <formula>AND($L16&gt;0.08,$L16&lt;0.15)</formula>
    </cfRule>
  </conditionalFormatting>
  <conditionalFormatting sqref="J12">
    <cfRule type="expression" dxfId="1087" priority="613">
      <formula>$L12&gt;0.15</formula>
    </cfRule>
    <cfRule type="expression" dxfId="1086" priority="614">
      <formula>AND($L12&gt;0.08,$L12&lt;0.15)</formula>
    </cfRule>
  </conditionalFormatting>
  <conditionalFormatting sqref="I12">
    <cfRule type="expression" dxfId="1085" priority="611">
      <formula>$L12&gt;0.15</formula>
    </cfRule>
    <cfRule type="expression" dxfId="1084" priority="612">
      <formula>AND($L12&gt;0.08,$L12&lt;0.15)</formula>
    </cfRule>
  </conditionalFormatting>
  <conditionalFormatting sqref="E23:F23">
    <cfRule type="expression" dxfId="1083" priority="603">
      <formula>$L23&gt;0.15</formula>
    </cfRule>
    <cfRule type="expression" dxfId="1082" priority="604">
      <formula>AND($L23&gt;0.08,$L23&lt;0.15)</formula>
    </cfRule>
  </conditionalFormatting>
  <conditionalFormatting sqref="E25:H25">
    <cfRule type="expression" dxfId="1081" priority="601">
      <formula>$L25&gt;0.15</formula>
    </cfRule>
    <cfRule type="expression" dxfId="1080" priority="602">
      <formula>AND($L25&gt;0.08,$L25&lt;0.15)</formula>
    </cfRule>
  </conditionalFormatting>
  <conditionalFormatting sqref="D33 F33">
    <cfRule type="expression" dxfId="1079" priority="599">
      <formula>$L33&gt;0.15</formula>
    </cfRule>
    <cfRule type="expression" dxfId="1078" priority="600">
      <formula>AND($L33&gt;0.08,$L33&lt;0.15)</formula>
    </cfRule>
  </conditionalFormatting>
  <conditionalFormatting sqref="D33 F33">
    <cfRule type="expression" dxfId="1077" priority="597">
      <formula>$L33&gt;0.15</formula>
    </cfRule>
    <cfRule type="expression" dxfId="1076" priority="598">
      <formula>AND($L33&gt;0.08,$L33&lt;0.15)</formula>
    </cfRule>
  </conditionalFormatting>
  <conditionalFormatting sqref="G33:H33">
    <cfRule type="expression" dxfId="1075" priority="595">
      <formula>$L33&gt;0.15</formula>
    </cfRule>
    <cfRule type="expression" dxfId="1074" priority="596">
      <formula>AND($L33&gt;0.08,$L33&lt;0.15)</formula>
    </cfRule>
  </conditionalFormatting>
  <conditionalFormatting sqref="D33 F33:H33">
    <cfRule type="expression" dxfId="1073" priority="593">
      <formula>$L33&gt;0.15</formula>
    </cfRule>
    <cfRule type="expression" dxfId="1072" priority="594">
      <formula>AND($L33&gt;0.08,$L33&lt;0.15)</formula>
    </cfRule>
  </conditionalFormatting>
  <conditionalFormatting sqref="D33 F33">
    <cfRule type="expression" dxfId="1071" priority="591">
      <formula>$L33&gt;0.15</formula>
    </cfRule>
    <cfRule type="expression" dxfId="1070" priority="592">
      <formula>AND($L33&gt;0.08,$L33&lt;0.15)</formula>
    </cfRule>
  </conditionalFormatting>
  <conditionalFormatting sqref="E13:F13">
    <cfRule type="expression" dxfId="1069" priority="569">
      <formula>$L13&gt;0.15</formula>
    </cfRule>
    <cfRule type="expression" dxfId="1068" priority="570">
      <formula>AND($L13&gt;0.08,$L13&lt;0.15)</formula>
    </cfRule>
  </conditionalFormatting>
  <conditionalFormatting sqref="E13:F13">
    <cfRule type="expression" dxfId="1067" priority="567">
      <formula>$L13&gt;0.15</formula>
    </cfRule>
    <cfRule type="expression" dxfId="1066" priority="568">
      <formula>AND($L13&gt;0.08,$L13&lt;0.15)</formula>
    </cfRule>
  </conditionalFormatting>
  <conditionalFormatting sqref="G13:H13">
    <cfRule type="expression" dxfId="1065" priority="565">
      <formula>$L13&gt;0.15</formula>
    </cfRule>
    <cfRule type="expression" dxfId="1064" priority="566">
      <formula>AND($L13&gt;0.08,$L13&lt;0.15)</formula>
    </cfRule>
  </conditionalFormatting>
  <conditionalFormatting sqref="E13:F13">
    <cfRule type="expression" dxfId="1063" priority="563">
      <formula>$L13&gt;0.15</formula>
    </cfRule>
    <cfRule type="expression" dxfId="1062" priority="564">
      <formula>AND($L13&gt;0.08,$L13&lt;0.15)</formula>
    </cfRule>
  </conditionalFormatting>
  <conditionalFormatting sqref="E13:F13">
    <cfRule type="expression" dxfId="1061" priority="561">
      <formula>$L13&gt;0.15</formula>
    </cfRule>
    <cfRule type="expression" dxfId="1060" priority="562">
      <formula>AND($L13&gt;0.08,$L13&lt;0.15)</formula>
    </cfRule>
  </conditionalFormatting>
  <conditionalFormatting sqref="G13:H13">
    <cfRule type="expression" dxfId="1059" priority="559">
      <formula>$L13&gt;0.15</formula>
    </cfRule>
    <cfRule type="expression" dxfId="1058" priority="560">
      <formula>AND($L13&gt;0.08,$L13&lt;0.15)</formula>
    </cfRule>
  </conditionalFormatting>
  <conditionalFormatting sqref="E19:F19">
    <cfRule type="expression" dxfId="1057" priority="557">
      <formula>$L19&gt;0.15</formula>
    </cfRule>
    <cfRule type="expression" dxfId="1056" priority="558">
      <formula>AND($L19&gt;0.08,$L19&lt;0.15)</formula>
    </cfRule>
  </conditionalFormatting>
  <conditionalFormatting sqref="E19:F19">
    <cfRule type="expression" dxfId="1055" priority="555">
      <formula>$L19&gt;0.15</formula>
    </cfRule>
    <cfRule type="expression" dxfId="1054" priority="556">
      <formula>AND($L19&gt;0.08,$L19&lt;0.15)</formula>
    </cfRule>
  </conditionalFormatting>
  <conditionalFormatting sqref="E20:F20">
    <cfRule type="expression" dxfId="1053" priority="551">
      <formula>$L20&gt;0.15</formula>
    </cfRule>
    <cfRule type="expression" dxfId="1052" priority="552">
      <formula>AND($L20&gt;0.08,$L20&lt;0.15)</formula>
    </cfRule>
  </conditionalFormatting>
  <conditionalFormatting sqref="E20:F20">
    <cfRule type="expression" dxfId="1051" priority="549">
      <formula>$L20&gt;0.15</formula>
    </cfRule>
    <cfRule type="expression" dxfId="1050" priority="550">
      <formula>AND($L20&gt;0.08,$L20&lt;0.15)</formula>
    </cfRule>
  </conditionalFormatting>
  <conditionalFormatting sqref="G20:H20">
    <cfRule type="expression" dxfId="1049" priority="547">
      <formula>$L20&gt;0.15</formula>
    </cfRule>
    <cfRule type="expression" dxfId="1048" priority="548">
      <formula>AND($L20&gt;0.08,$L20&lt;0.15)</formula>
    </cfRule>
  </conditionalFormatting>
  <conditionalFormatting sqref="E20:H20">
    <cfRule type="expression" dxfId="1047" priority="545">
      <formula>$L20&gt;0.15</formula>
    </cfRule>
    <cfRule type="expression" dxfId="1046" priority="546">
      <formula>AND($L20&gt;0.08,$L20&lt;0.15)</formula>
    </cfRule>
  </conditionalFormatting>
  <conditionalFormatting sqref="E22:F22">
    <cfRule type="expression" dxfId="1045" priority="543">
      <formula>$L22&gt;0.15</formula>
    </cfRule>
    <cfRule type="expression" dxfId="1044" priority="544">
      <formula>AND($L22&gt;0.08,$L22&lt;0.15)</formula>
    </cfRule>
  </conditionalFormatting>
  <conditionalFormatting sqref="E22:F22">
    <cfRule type="expression" dxfId="1043" priority="541">
      <formula>$L22&gt;0.15</formula>
    </cfRule>
    <cfRule type="expression" dxfId="1042" priority="542">
      <formula>AND($L22&gt;0.08,$L22&lt;0.15)</formula>
    </cfRule>
  </conditionalFormatting>
  <conditionalFormatting sqref="G22:H22">
    <cfRule type="expression" dxfId="1041" priority="539">
      <formula>$L22&gt;0.15</formula>
    </cfRule>
    <cfRule type="expression" dxfId="1040" priority="540">
      <formula>AND($L22&gt;0.08,$L22&lt;0.15)</formula>
    </cfRule>
  </conditionalFormatting>
  <conditionalFormatting sqref="E22:H22">
    <cfRule type="expression" dxfId="1039" priority="537">
      <formula>$L22&gt;0.15</formula>
    </cfRule>
    <cfRule type="expression" dxfId="1038" priority="538">
      <formula>AND($L22&gt;0.08,$L22&lt;0.15)</formula>
    </cfRule>
  </conditionalFormatting>
  <conditionalFormatting sqref="G31:H31">
    <cfRule type="expression" dxfId="1037" priority="531">
      <formula>$L31&gt;0.15</formula>
    </cfRule>
    <cfRule type="expression" dxfId="1036" priority="532">
      <formula>AND($L31&gt;0.08,$L31&lt;0.15)</formula>
    </cfRule>
  </conditionalFormatting>
  <conditionalFormatting sqref="E31:F31">
    <cfRule type="expression" dxfId="1035" priority="535">
      <formula>$L31&gt;0.15</formula>
    </cfRule>
    <cfRule type="expression" dxfId="1034" priority="536">
      <formula>AND($L31&gt;0.08,$L31&lt;0.15)</formula>
    </cfRule>
  </conditionalFormatting>
  <conditionalFormatting sqref="E31:F31">
    <cfRule type="expression" dxfId="1033" priority="533">
      <formula>$L31&gt;0.15</formula>
    </cfRule>
    <cfRule type="expression" dxfId="1032" priority="534">
      <formula>AND($L31&gt;0.08,$L31&lt;0.15)</formula>
    </cfRule>
  </conditionalFormatting>
  <conditionalFormatting sqref="E31:F31">
    <cfRule type="expression" dxfId="1031" priority="529">
      <formula>$L31&gt;0.15</formula>
    </cfRule>
    <cfRule type="expression" dxfId="1030" priority="530">
      <formula>AND($L31&gt;0.08,$L31&lt;0.15)</formula>
    </cfRule>
  </conditionalFormatting>
  <conditionalFormatting sqref="E31:F31">
    <cfRule type="expression" dxfId="1029" priority="527">
      <formula>$L31&gt;0.15</formula>
    </cfRule>
    <cfRule type="expression" dxfId="1028" priority="528">
      <formula>AND($L31&gt;0.08,$L31&lt;0.15)</formula>
    </cfRule>
  </conditionalFormatting>
  <conditionalFormatting sqref="G31:H31">
    <cfRule type="expression" dxfId="1027" priority="525">
      <formula>$L31&gt;0.15</formula>
    </cfRule>
    <cfRule type="expression" dxfId="1026" priority="526">
      <formula>AND($L31&gt;0.08,$L31&lt;0.15)</formula>
    </cfRule>
  </conditionalFormatting>
  <conditionalFormatting sqref="H32">
    <cfRule type="expression" dxfId="1025" priority="519">
      <formula>$L32&gt;0.15</formula>
    </cfRule>
    <cfRule type="expression" dxfId="1024" priority="520">
      <formula>AND($L32&gt;0.08,$L32&lt;0.15)</formula>
    </cfRule>
  </conditionalFormatting>
  <conditionalFormatting sqref="D32:F32">
    <cfRule type="expression" dxfId="1023" priority="523">
      <formula>$L32&gt;0.15</formula>
    </cfRule>
    <cfRule type="expression" dxfId="1022" priority="524">
      <formula>AND($L32&gt;0.08,$L32&lt;0.15)</formula>
    </cfRule>
  </conditionalFormatting>
  <conditionalFormatting sqref="D32:F32">
    <cfRule type="expression" dxfId="1021" priority="521">
      <formula>$L32&gt;0.15</formula>
    </cfRule>
    <cfRule type="expression" dxfId="1020" priority="522">
      <formula>AND($L32&gt;0.08,$L32&lt;0.15)</formula>
    </cfRule>
  </conditionalFormatting>
  <conditionalFormatting sqref="D32:F32">
    <cfRule type="expression" dxfId="1019" priority="517">
      <formula>$L32&gt;0.15</formula>
    </cfRule>
    <cfRule type="expression" dxfId="1018" priority="518">
      <formula>AND($L32&gt;0.08,$L32&lt;0.15)</formula>
    </cfRule>
  </conditionalFormatting>
  <conditionalFormatting sqref="D32:F32">
    <cfRule type="expression" dxfId="1017" priority="515">
      <formula>$L32&gt;0.15</formula>
    </cfRule>
    <cfRule type="expression" dxfId="1016" priority="516">
      <formula>AND($L32&gt;0.08,$L32&lt;0.15)</formula>
    </cfRule>
  </conditionalFormatting>
  <conditionalFormatting sqref="H32">
    <cfRule type="expression" dxfId="1015" priority="513">
      <formula>$L32&gt;0.15</formula>
    </cfRule>
    <cfRule type="expression" dxfId="1014" priority="514">
      <formula>AND($L32&gt;0.08,$L32&lt;0.15)</formula>
    </cfRule>
  </conditionalFormatting>
  <conditionalFormatting sqref="E33">
    <cfRule type="expression" dxfId="1013" priority="511">
      <formula>$L33&gt;0.15</formula>
    </cfRule>
    <cfRule type="expression" dxfId="1012" priority="512">
      <formula>AND($L33&gt;0.08,$L33&lt;0.15)</formula>
    </cfRule>
  </conditionalFormatting>
  <conditionalFormatting sqref="E33">
    <cfRule type="expression" dxfId="1011" priority="509">
      <formula>$L33&gt;0.15</formula>
    </cfRule>
    <cfRule type="expression" dxfId="1010" priority="510">
      <formula>AND($L33&gt;0.08,$L33&lt;0.15)</formula>
    </cfRule>
  </conditionalFormatting>
  <conditionalFormatting sqref="E33">
    <cfRule type="expression" dxfId="1009" priority="507">
      <formula>$L33&gt;0.15</formula>
    </cfRule>
    <cfRule type="expression" dxfId="1008" priority="508">
      <formula>AND($L33&gt;0.08,$L33&lt;0.15)</formula>
    </cfRule>
  </conditionalFormatting>
  <conditionalFormatting sqref="E33">
    <cfRule type="expression" dxfId="1007" priority="505">
      <formula>$L33&gt;0.15</formula>
    </cfRule>
    <cfRule type="expression" dxfId="1006" priority="506">
      <formula>AND($L33&gt;0.08,$L33&lt;0.15)</formula>
    </cfRule>
  </conditionalFormatting>
  <conditionalFormatting sqref="D34 F34">
    <cfRule type="expression" dxfId="1005" priority="503">
      <formula>$L34&gt;0.15</formula>
    </cfRule>
    <cfRule type="expression" dxfId="1004" priority="504">
      <formula>AND($L34&gt;0.08,$L34&lt;0.15)</formula>
    </cfRule>
  </conditionalFormatting>
  <conditionalFormatting sqref="D34 F34">
    <cfRule type="expression" dxfId="1003" priority="501">
      <formula>$L34&gt;0.15</formula>
    </cfRule>
    <cfRule type="expression" dxfId="1002" priority="502">
      <formula>AND($L34&gt;0.08,$L34&lt;0.15)</formula>
    </cfRule>
  </conditionalFormatting>
  <conditionalFormatting sqref="G34:H34">
    <cfRule type="expression" dxfId="1001" priority="499">
      <formula>$L34&gt;0.15</formula>
    </cfRule>
    <cfRule type="expression" dxfId="1000" priority="500">
      <formula>AND($L34&gt;0.08,$L34&lt;0.15)</formula>
    </cfRule>
  </conditionalFormatting>
  <conditionalFormatting sqref="D34 F34:H34">
    <cfRule type="expression" dxfId="999" priority="497">
      <formula>$L34&gt;0.15</formula>
    </cfRule>
    <cfRule type="expression" dxfId="998" priority="498">
      <formula>AND($L34&gt;0.08,$L34&lt;0.15)</formula>
    </cfRule>
  </conditionalFormatting>
  <conditionalFormatting sqref="D34 F34">
    <cfRule type="expression" dxfId="997" priority="495">
      <formula>$L34&gt;0.15</formula>
    </cfRule>
    <cfRule type="expression" dxfId="996" priority="496">
      <formula>AND($L34&gt;0.08,$L34&lt;0.15)</formula>
    </cfRule>
  </conditionalFormatting>
  <conditionalFormatting sqref="E34">
    <cfRule type="expression" dxfId="995" priority="493">
      <formula>$L34&gt;0.15</formula>
    </cfRule>
    <cfRule type="expression" dxfId="994" priority="494">
      <formula>AND($L34&gt;0.08,$L34&lt;0.15)</formula>
    </cfRule>
  </conditionalFormatting>
  <conditionalFormatting sqref="E34">
    <cfRule type="expression" dxfId="993" priority="491">
      <formula>$L34&gt;0.15</formula>
    </cfRule>
    <cfRule type="expression" dxfId="992" priority="492">
      <formula>AND($L34&gt;0.08,$L34&lt;0.15)</formula>
    </cfRule>
  </conditionalFormatting>
  <conditionalFormatting sqref="E34">
    <cfRule type="expression" dxfId="991" priority="489">
      <formula>$L34&gt;0.15</formula>
    </cfRule>
    <cfRule type="expression" dxfId="990" priority="490">
      <formula>AND($L34&gt;0.08,$L34&lt;0.15)</formula>
    </cfRule>
  </conditionalFormatting>
  <conditionalFormatting sqref="E34">
    <cfRule type="expression" dxfId="989" priority="487">
      <formula>$L34&gt;0.15</formula>
    </cfRule>
    <cfRule type="expression" dxfId="988" priority="488">
      <formula>AND($L34&gt;0.08,$L34&lt;0.15)</formula>
    </cfRule>
  </conditionalFormatting>
  <conditionalFormatting sqref="D35 F35">
    <cfRule type="expression" dxfId="987" priority="485">
      <formula>$L35&gt;0.15</formula>
    </cfRule>
    <cfRule type="expression" dxfId="986" priority="486">
      <formula>AND($L35&gt;0.08,$L35&lt;0.15)</formula>
    </cfRule>
  </conditionalFormatting>
  <conditionalFormatting sqref="D35 F35">
    <cfRule type="expression" dxfId="985" priority="483">
      <formula>$L35&gt;0.15</formula>
    </cfRule>
    <cfRule type="expression" dxfId="984" priority="484">
      <formula>AND($L35&gt;0.08,$L35&lt;0.15)</formula>
    </cfRule>
  </conditionalFormatting>
  <conditionalFormatting sqref="G35:H35">
    <cfRule type="expression" dxfId="983" priority="481">
      <formula>$L35&gt;0.15</formula>
    </cfRule>
    <cfRule type="expression" dxfId="982" priority="482">
      <formula>AND($L35&gt;0.08,$L35&lt;0.15)</formula>
    </cfRule>
  </conditionalFormatting>
  <conditionalFormatting sqref="D35 F35:H35">
    <cfRule type="expression" dxfId="981" priority="479">
      <formula>$L35&gt;0.15</formula>
    </cfRule>
    <cfRule type="expression" dxfId="980" priority="480">
      <formula>AND($L35&gt;0.08,$L35&lt;0.15)</formula>
    </cfRule>
  </conditionalFormatting>
  <conditionalFormatting sqref="D35 F35">
    <cfRule type="expression" dxfId="979" priority="477">
      <formula>$L35&gt;0.15</formula>
    </cfRule>
    <cfRule type="expression" dxfId="978" priority="478">
      <formula>AND($L35&gt;0.08,$L35&lt;0.15)</formula>
    </cfRule>
  </conditionalFormatting>
  <conditionalFormatting sqref="E35">
    <cfRule type="expression" dxfId="977" priority="475">
      <formula>$L35&gt;0.15</formula>
    </cfRule>
    <cfRule type="expression" dxfId="976" priority="476">
      <formula>AND($L35&gt;0.08,$L35&lt;0.15)</formula>
    </cfRule>
  </conditionalFormatting>
  <conditionalFormatting sqref="E35">
    <cfRule type="expression" dxfId="975" priority="473">
      <formula>$L35&gt;0.15</formula>
    </cfRule>
    <cfRule type="expression" dxfId="974" priority="474">
      <formula>AND($L35&gt;0.08,$L35&lt;0.15)</formula>
    </cfRule>
  </conditionalFormatting>
  <conditionalFormatting sqref="E35">
    <cfRule type="expression" dxfId="973" priority="471">
      <formula>$L35&gt;0.15</formula>
    </cfRule>
    <cfRule type="expression" dxfId="972" priority="472">
      <formula>AND($L35&gt;0.08,$L35&lt;0.15)</formula>
    </cfRule>
  </conditionalFormatting>
  <conditionalFormatting sqref="E35">
    <cfRule type="expression" dxfId="971" priority="469">
      <formula>$L35&gt;0.15</formula>
    </cfRule>
    <cfRule type="expression" dxfId="970" priority="470">
      <formula>AND($L35&gt;0.08,$L35&lt;0.15)</formula>
    </cfRule>
  </conditionalFormatting>
  <conditionalFormatting sqref="D36 F36">
    <cfRule type="expression" dxfId="969" priority="467">
      <formula>$L36&gt;0.15</formula>
    </cfRule>
    <cfRule type="expression" dxfId="968" priority="468">
      <formula>AND($L36&gt;0.08,$L36&lt;0.15)</formula>
    </cfRule>
  </conditionalFormatting>
  <conditionalFormatting sqref="D36 F36">
    <cfRule type="expression" dxfId="967" priority="465">
      <formula>$L36&gt;0.15</formula>
    </cfRule>
    <cfRule type="expression" dxfId="966" priority="466">
      <formula>AND($L36&gt;0.08,$L36&lt;0.15)</formula>
    </cfRule>
  </conditionalFormatting>
  <conditionalFormatting sqref="G36:H36">
    <cfRule type="expression" dxfId="965" priority="463">
      <formula>$L36&gt;0.15</formula>
    </cfRule>
    <cfRule type="expression" dxfId="964" priority="464">
      <formula>AND($L36&gt;0.08,$L36&lt;0.15)</formula>
    </cfRule>
  </conditionalFormatting>
  <conditionalFormatting sqref="D36 F36:H36">
    <cfRule type="expression" dxfId="963" priority="461">
      <formula>$L36&gt;0.15</formula>
    </cfRule>
    <cfRule type="expression" dxfId="962" priority="462">
      <formula>AND($L36&gt;0.08,$L36&lt;0.15)</formula>
    </cfRule>
  </conditionalFormatting>
  <conditionalFormatting sqref="D36 F36">
    <cfRule type="expression" dxfId="961" priority="459">
      <formula>$L36&gt;0.15</formula>
    </cfRule>
    <cfRule type="expression" dxfId="960" priority="460">
      <formula>AND($L36&gt;0.08,$L36&lt;0.15)</formula>
    </cfRule>
  </conditionalFormatting>
  <conditionalFormatting sqref="E36">
    <cfRule type="expression" dxfId="959" priority="457">
      <formula>$L36&gt;0.15</formula>
    </cfRule>
    <cfRule type="expression" dxfId="958" priority="458">
      <formula>AND($L36&gt;0.08,$L36&lt;0.15)</formula>
    </cfRule>
  </conditionalFormatting>
  <conditionalFormatting sqref="E36">
    <cfRule type="expression" dxfId="957" priority="455">
      <formula>$L36&gt;0.15</formula>
    </cfRule>
    <cfRule type="expression" dxfId="956" priority="456">
      <formula>AND($L36&gt;0.08,$L36&lt;0.15)</formula>
    </cfRule>
  </conditionalFormatting>
  <conditionalFormatting sqref="E36">
    <cfRule type="expression" dxfId="955" priority="453">
      <formula>$L36&gt;0.15</formula>
    </cfRule>
    <cfRule type="expression" dxfId="954" priority="454">
      <formula>AND($L36&gt;0.08,$L36&lt;0.15)</formula>
    </cfRule>
  </conditionalFormatting>
  <conditionalFormatting sqref="E36">
    <cfRule type="expression" dxfId="953" priority="451">
      <formula>$L36&gt;0.15</formula>
    </cfRule>
    <cfRule type="expression" dxfId="952" priority="452">
      <formula>AND($L36&gt;0.08,$L36&lt;0.15)</formula>
    </cfRule>
  </conditionalFormatting>
  <conditionalFormatting sqref="D37 F37">
    <cfRule type="expression" dxfId="951" priority="449">
      <formula>$L37&gt;0.15</formula>
    </cfRule>
    <cfRule type="expression" dxfId="950" priority="450">
      <formula>AND($L37&gt;0.08,$L37&lt;0.15)</formula>
    </cfRule>
  </conditionalFormatting>
  <conditionalFormatting sqref="D37 F37">
    <cfRule type="expression" dxfId="949" priority="447">
      <formula>$L37&gt;0.15</formula>
    </cfRule>
    <cfRule type="expression" dxfId="948" priority="448">
      <formula>AND($L37&gt;0.08,$L37&lt;0.15)</formula>
    </cfRule>
  </conditionalFormatting>
  <conditionalFormatting sqref="G37:H37">
    <cfRule type="expression" dxfId="947" priority="445">
      <formula>$L37&gt;0.15</formula>
    </cfRule>
    <cfRule type="expression" dxfId="946" priority="446">
      <formula>AND($L37&gt;0.08,$L37&lt;0.15)</formula>
    </cfRule>
  </conditionalFormatting>
  <conditionalFormatting sqref="D37 F37:H37">
    <cfRule type="expression" dxfId="945" priority="443">
      <formula>$L37&gt;0.15</formula>
    </cfRule>
    <cfRule type="expression" dxfId="944" priority="444">
      <formula>AND($L37&gt;0.08,$L37&lt;0.15)</formula>
    </cfRule>
  </conditionalFormatting>
  <conditionalFormatting sqref="D37 F37">
    <cfRule type="expression" dxfId="943" priority="441">
      <formula>$L37&gt;0.15</formula>
    </cfRule>
    <cfRule type="expression" dxfId="942" priority="442">
      <formula>AND($L37&gt;0.08,$L37&lt;0.15)</formula>
    </cfRule>
  </conditionalFormatting>
  <conditionalFormatting sqref="E37">
    <cfRule type="expression" dxfId="941" priority="439">
      <formula>$L37&gt;0.15</formula>
    </cfRule>
    <cfRule type="expression" dxfId="940" priority="440">
      <formula>AND($L37&gt;0.08,$L37&lt;0.15)</formula>
    </cfRule>
  </conditionalFormatting>
  <conditionalFormatting sqref="E37">
    <cfRule type="expression" dxfId="939" priority="437">
      <formula>$L37&gt;0.15</formula>
    </cfRule>
    <cfRule type="expression" dxfId="938" priority="438">
      <formula>AND($L37&gt;0.08,$L37&lt;0.15)</formula>
    </cfRule>
  </conditionalFormatting>
  <conditionalFormatting sqref="E37">
    <cfRule type="expression" dxfId="937" priority="435">
      <formula>$L37&gt;0.15</formula>
    </cfRule>
    <cfRule type="expression" dxfId="936" priority="436">
      <formula>AND($L37&gt;0.08,$L37&lt;0.15)</formula>
    </cfRule>
  </conditionalFormatting>
  <conditionalFormatting sqref="E37">
    <cfRule type="expression" dxfId="935" priority="433">
      <formula>$L37&gt;0.15</formula>
    </cfRule>
    <cfRule type="expression" dxfId="934" priority="434">
      <formula>AND($L37&gt;0.08,$L37&lt;0.15)</formula>
    </cfRule>
  </conditionalFormatting>
  <conditionalFormatting sqref="D19:D20 D22">
    <cfRule type="expression" dxfId="933" priority="431">
      <formula>$L19&gt;0.15</formula>
    </cfRule>
    <cfRule type="expression" dxfId="932" priority="432">
      <formula>AND($L19&gt;0.08,$L19&lt;0.15)</formula>
    </cfRule>
  </conditionalFormatting>
  <conditionalFormatting sqref="D25 D31">
    <cfRule type="expression" dxfId="931" priority="429">
      <formula>$L25&gt;0.15</formula>
    </cfRule>
    <cfRule type="expression" dxfId="930" priority="430">
      <formula>AND($L25&gt;0.08,$L25&lt;0.15)</formula>
    </cfRule>
  </conditionalFormatting>
  <conditionalFormatting sqref="D23">
    <cfRule type="expression" dxfId="929" priority="427">
      <formula>$L22&gt;0.15</formula>
    </cfRule>
    <cfRule type="expression" dxfId="928" priority="428">
      <formula>AND($L22&gt;0.08,$L22&lt;0.15)</formula>
    </cfRule>
  </conditionalFormatting>
  <conditionalFormatting sqref="D31">
    <cfRule type="expression" dxfId="927" priority="425">
      <formula>$L30&gt;0.15</formula>
    </cfRule>
    <cfRule type="expression" dxfId="926" priority="426">
      <formula>AND($L30&gt;0.08,$L30&lt;0.15)</formula>
    </cfRule>
  </conditionalFormatting>
  <conditionalFormatting sqref="I17:I18">
    <cfRule type="expression" dxfId="925" priority="423">
      <formula>$L17&gt;0.15</formula>
    </cfRule>
    <cfRule type="expression" dxfId="924" priority="424">
      <formula>AND($L17&gt;0.08,$L17&lt;0.15)</formula>
    </cfRule>
  </conditionalFormatting>
  <conditionalFormatting sqref="I11:I13">
    <cfRule type="expression" dxfId="923" priority="421">
      <formula>$L11&gt;0.15</formula>
    </cfRule>
    <cfRule type="expression" dxfId="922" priority="422">
      <formula>AND($L11&gt;0.08,$L11&lt;0.15)</formula>
    </cfRule>
  </conditionalFormatting>
  <conditionalFormatting sqref="I8">
    <cfRule type="expression" dxfId="921" priority="419">
      <formula>$L8&gt;0.15</formula>
    </cfRule>
    <cfRule type="expression" dxfId="920" priority="420">
      <formula>AND($L8&gt;0.08,$L8&lt;0.15)</formula>
    </cfRule>
  </conditionalFormatting>
  <conditionalFormatting sqref="D13">
    <cfRule type="expression" dxfId="919" priority="415">
      <formula>$L13&gt;0.15</formula>
    </cfRule>
    <cfRule type="expression" dxfId="918" priority="416">
      <formula>AND($L13&gt;0.08,$L13&lt;0.15)</formula>
    </cfRule>
  </conditionalFormatting>
  <conditionalFormatting sqref="B50:C62">
    <cfRule type="expression" dxfId="917" priority="411">
      <formula>$L50&gt;0.15</formula>
    </cfRule>
    <cfRule type="expression" dxfId="916" priority="412">
      <formula>AND($L50&gt;0.08,$L50&lt;0.15)</formula>
    </cfRule>
  </conditionalFormatting>
  <conditionalFormatting sqref="B63:C63">
    <cfRule type="expression" dxfId="915" priority="409">
      <formula>$L63&gt;0.15</formula>
    </cfRule>
    <cfRule type="expression" dxfId="914" priority="410">
      <formula>AND($L63&gt;0.08,$L63&lt;0.15)</formula>
    </cfRule>
  </conditionalFormatting>
  <conditionalFormatting sqref="M7:P13 M20:P46 R7:R13 T7:X13 Z7:Z13 T20:X46 W19:X19 R20:R46 M19:O19 Z16:Z46 T16:X18 R16:R18 M16:P18">
    <cfRule type="expression" dxfId="913" priority="407">
      <formula>$L7&gt;0.15</formula>
    </cfRule>
    <cfRule type="expression" dxfId="912" priority="408">
      <formula>AND($L7&gt;0.08,$L7&lt;0.15)</formula>
    </cfRule>
  </conditionalFormatting>
  <conditionalFormatting sqref="M49:Z63">
    <cfRule type="expression" dxfId="911" priority="405">
      <formula>$L49&gt;0.15</formula>
    </cfRule>
    <cfRule type="expression" dxfId="910" priority="406">
      <formula>AND($L49&gt;0.08,$L49&lt;0.15)</formula>
    </cfRule>
  </conditionalFormatting>
  <conditionalFormatting sqref="M7:P13 R7:R13 T7:X13 Z7:Z13">
    <cfRule type="expression" dxfId="909" priority="403">
      <formula>$L7&gt;0.15</formula>
    </cfRule>
    <cfRule type="expression" dxfId="908" priority="404">
      <formula>AND($L7&gt;0.08,$L7&lt;0.15)</formula>
    </cfRule>
  </conditionalFormatting>
  <conditionalFormatting sqref="Q7:Q13 Q20:Q46 Q16:Q18">
    <cfRule type="expression" dxfId="907" priority="401">
      <formula>$L7&gt;0.15</formula>
    </cfRule>
    <cfRule type="expression" dxfId="906" priority="402">
      <formula>AND($L7&gt;0.08,$L7&lt;0.15)</formula>
    </cfRule>
  </conditionalFormatting>
  <conditionalFormatting sqref="Q7:Q13">
    <cfRule type="expression" dxfId="905" priority="399">
      <formula>$L7&gt;0.15</formula>
    </cfRule>
    <cfRule type="expression" dxfId="904" priority="400">
      <formula>AND($L7&gt;0.08,$L7&lt;0.15)</formula>
    </cfRule>
  </conditionalFormatting>
  <conditionalFormatting sqref="S7:S13 S20:S46 S16:S18">
    <cfRule type="expression" dxfId="903" priority="397">
      <formula>$L7&gt;0.15</formula>
    </cfRule>
    <cfRule type="expression" dxfId="902" priority="398">
      <formula>AND($L7&gt;0.08,$L7&lt;0.15)</formula>
    </cfRule>
  </conditionalFormatting>
  <conditionalFormatting sqref="S7:S13">
    <cfRule type="expression" dxfId="901" priority="395">
      <formula>$L7&gt;0.15</formula>
    </cfRule>
    <cfRule type="expression" dxfId="900" priority="396">
      <formula>AND($L7&gt;0.08,$L7&lt;0.15)</formula>
    </cfRule>
  </conditionalFormatting>
  <conditionalFormatting sqref="Y7:Y13 Y16:Y46">
    <cfRule type="expression" dxfId="899" priority="393">
      <formula>$L7&gt;0.15</formula>
    </cfRule>
    <cfRule type="expression" dxfId="898" priority="394">
      <formula>AND($L7&gt;0.08,$L7&lt;0.15)</formula>
    </cfRule>
  </conditionalFormatting>
  <conditionalFormatting sqref="Y7:Y13">
    <cfRule type="expression" dxfId="897" priority="391">
      <formula>$L7&gt;0.15</formula>
    </cfRule>
    <cfRule type="expression" dxfId="896" priority="392">
      <formula>AND($L7&gt;0.08,$L7&lt;0.15)</formula>
    </cfRule>
  </conditionalFormatting>
  <conditionalFormatting sqref="P19 R19 T19:V19">
    <cfRule type="expression" dxfId="895" priority="389">
      <formula>$L19&gt;0.15</formula>
    </cfRule>
    <cfRule type="expression" dxfId="894" priority="390">
      <formula>AND($L19&gt;0.08,$L19&lt;0.15)</formula>
    </cfRule>
  </conditionalFormatting>
  <conditionalFormatting sqref="Q19">
    <cfRule type="expression" dxfId="893" priority="387">
      <formula>$L19&gt;0.15</formula>
    </cfRule>
    <cfRule type="expression" dxfId="892" priority="388">
      <formula>AND($L19&gt;0.08,$L19&lt;0.15)</formula>
    </cfRule>
  </conditionalFormatting>
  <conditionalFormatting sqref="S19">
    <cfRule type="expression" dxfId="891" priority="385">
      <formula>$L19&gt;0.15</formula>
    </cfRule>
    <cfRule type="expression" dxfId="890" priority="386">
      <formula>AND($L19&gt;0.08,$L19&lt;0.15)</formula>
    </cfRule>
  </conditionalFormatting>
  <conditionalFormatting sqref="AF9:AF12 AE7:AF8 AF16:AF46 AE34:AE46 AE8:AE21">
    <cfRule type="expression" dxfId="889" priority="383">
      <formula>$L7&gt;0.15</formula>
    </cfRule>
    <cfRule type="expression" dxfId="888" priority="384">
      <formula>AND($L7&gt;0.08,$L7&lt;0.15)</formula>
    </cfRule>
  </conditionalFormatting>
  <conditionalFormatting sqref="AA57:AF63 AA49:AC56 AF49:AF56">
    <cfRule type="expression" dxfId="887" priority="381">
      <formula>$L49&gt;0.15</formula>
    </cfRule>
    <cfRule type="expression" dxfId="886" priority="382">
      <formula>AND($L49&gt;0.08,$L49&lt;0.15)</formula>
    </cfRule>
  </conditionalFormatting>
  <conditionalFormatting sqref="AE7:AF8 AF9:AF15 AE8:AE21">
    <cfRule type="expression" dxfId="885" priority="379">
      <formula>$L7&gt;0.15</formula>
    </cfRule>
    <cfRule type="expression" dxfId="884" priority="380">
      <formula>AND($L7&gt;0.08,$L7&lt;0.15)</formula>
    </cfRule>
  </conditionalFormatting>
  <conditionalFormatting sqref="AA7:AA9">
    <cfRule type="expression" dxfId="883" priority="377">
      <formula>$L7&gt;0.15</formula>
    </cfRule>
    <cfRule type="expression" dxfId="882" priority="378">
      <formula>AND($L7&gt;0.08,$L7&lt;0.15)</formula>
    </cfRule>
  </conditionalFormatting>
  <conditionalFormatting sqref="AA7:AA9">
    <cfRule type="expression" dxfId="881" priority="375">
      <formula>$L7&gt;0.15</formula>
    </cfRule>
    <cfRule type="expression" dxfId="880" priority="376">
      <formula>AND($L7&gt;0.08,$L7&lt;0.15)</formula>
    </cfRule>
  </conditionalFormatting>
  <conditionalFormatting sqref="AA16:AA25 AA7:AA14">
    <cfRule type="expression" dxfId="879" priority="373">
      <formula>$L7&gt;0.15</formula>
    </cfRule>
    <cfRule type="expression" dxfId="878" priority="374">
      <formula>AND($L7&gt;0.08,$L7&lt;0.15)</formula>
    </cfRule>
  </conditionalFormatting>
  <conditionalFormatting sqref="AA9:AA13">
    <cfRule type="expression" dxfId="877" priority="371">
      <formula>$L9&gt;0.15</formula>
    </cfRule>
    <cfRule type="expression" dxfId="876" priority="372">
      <formula>AND($L9&gt;0.08,$L9&lt;0.15)</formula>
    </cfRule>
  </conditionalFormatting>
  <conditionalFormatting sqref="AA26:AA27">
    <cfRule type="expression" dxfId="875" priority="369">
      <formula>$L26&gt;0.15</formula>
    </cfRule>
    <cfRule type="expression" dxfId="874" priority="370">
      <formula>AND($L26&gt;0.08,$L26&lt;0.15)</formula>
    </cfRule>
  </conditionalFormatting>
  <conditionalFormatting sqref="AA26:AA27">
    <cfRule type="expression" dxfId="873" priority="367">
      <formula>$L26&gt;0.15</formula>
    </cfRule>
    <cfRule type="expression" dxfId="872" priority="368">
      <formula>AND($L26&gt;0.08,$L26&lt;0.15)</formula>
    </cfRule>
  </conditionalFormatting>
  <conditionalFormatting sqref="AA28:AA29">
    <cfRule type="expression" dxfId="871" priority="365">
      <formula>$L28&gt;0.15</formula>
    </cfRule>
    <cfRule type="expression" dxfId="870" priority="366">
      <formula>AND($L28&gt;0.08,$L28&lt;0.15)</formula>
    </cfRule>
  </conditionalFormatting>
  <conditionalFormatting sqref="AA28:AA29">
    <cfRule type="expression" dxfId="869" priority="363">
      <formula>$L28&gt;0.15</formula>
    </cfRule>
    <cfRule type="expression" dxfId="868" priority="364">
      <formula>AND($L28&gt;0.08,$L28&lt;0.15)</formula>
    </cfRule>
  </conditionalFormatting>
  <conditionalFormatting sqref="AA30 AA34:AA46">
    <cfRule type="expression" dxfId="867" priority="361">
      <formula>$L30&gt;0.15</formula>
    </cfRule>
    <cfRule type="expression" dxfId="866" priority="362">
      <formula>AND($L30&gt;0.08,$L30&lt;0.15)</formula>
    </cfRule>
  </conditionalFormatting>
  <conditionalFormatting sqref="AA30:AA33">
    <cfRule type="expression" dxfId="865" priority="359">
      <formula>$L30&gt;0.15</formula>
    </cfRule>
    <cfRule type="expression" dxfId="864" priority="360">
      <formula>AND($L30&gt;0.08,$L30&lt;0.15)</formula>
    </cfRule>
  </conditionalFormatting>
  <conditionalFormatting sqref="AB7:AB8">
    <cfRule type="expression" dxfId="863" priority="357">
      <formula>$L7&gt;0.15</formula>
    </cfRule>
    <cfRule type="expression" dxfId="862" priority="358">
      <formula>AND($L7&gt;0.08,$L7&lt;0.15)</formula>
    </cfRule>
  </conditionalFormatting>
  <conditionalFormatting sqref="AB7:AB8">
    <cfRule type="expression" dxfId="861" priority="355">
      <formula>$L7&gt;0.15</formula>
    </cfRule>
    <cfRule type="expression" dxfId="860" priority="356">
      <formula>AND($L7&gt;0.08,$L7&lt;0.15)</formula>
    </cfRule>
  </conditionalFormatting>
  <conditionalFormatting sqref="AC7">
    <cfRule type="expression" dxfId="859" priority="353">
      <formula>$L7&gt;0.15</formula>
    </cfRule>
    <cfRule type="expression" dxfId="858" priority="354">
      <formula>AND($L7&gt;0.08,$L7&lt;0.15)</formula>
    </cfRule>
  </conditionalFormatting>
  <conditionalFormatting sqref="AC7:AC8">
    <cfRule type="expression" dxfId="857" priority="351">
      <formula>$L7&gt;0.15</formula>
    </cfRule>
    <cfRule type="expression" dxfId="856" priority="352">
      <formula>AND($L7&gt;0.08,$L7&lt;0.15)</formula>
    </cfRule>
  </conditionalFormatting>
  <conditionalFormatting sqref="AB7:AB13 AB16:AB25">
    <cfRule type="expression" dxfId="855" priority="349">
      <formula>$L7&gt;0.15</formula>
    </cfRule>
    <cfRule type="expression" dxfId="854" priority="350">
      <formula>AND($L7&gt;0.08,$L7&lt;0.15)</formula>
    </cfRule>
  </conditionalFormatting>
  <conditionalFormatting sqref="AB9:AB12">
    <cfRule type="expression" dxfId="853" priority="347">
      <formula>$L9&gt;0.15</formula>
    </cfRule>
    <cfRule type="expression" dxfId="852" priority="348">
      <formula>AND($L9&gt;0.08,$L9&lt;0.15)</formula>
    </cfRule>
  </conditionalFormatting>
  <conditionalFormatting sqref="AC7:AC13 AC16:AC25">
    <cfRule type="expression" dxfId="851" priority="345">
      <formula>$L7&gt;0.15</formula>
    </cfRule>
    <cfRule type="expression" dxfId="850" priority="346">
      <formula>AND($L7&gt;0.08,$L7&lt;0.15)</formula>
    </cfRule>
  </conditionalFormatting>
  <conditionalFormatting sqref="AC9:AC12">
    <cfRule type="expression" dxfId="849" priority="343">
      <formula>$L9&gt;0.15</formula>
    </cfRule>
    <cfRule type="expression" dxfId="848" priority="344">
      <formula>AND($L9&gt;0.08,$L9&lt;0.15)</formula>
    </cfRule>
  </conditionalFormatting>
  <conditionalFormatting sqref="AB26:AB27">
    <cfRule type="expression" dxfId="847" priority="341">
      <formula>$L26&gt;0.15</formula>
    </cfRule>
    <cfRule type="expression" dxfId="846" priority="342">
      <formula>AND($L26&gt;0.08,$L26&lt;0.15)</formula>
    </cfRule>
  </conditionalFormatting>
  <conditionalFormatting sqref="AB26:AB27">
    <cfRule type="expression" dxfId="845" priority="339">
      <formula>$L26&gt;0.15</formula>
    </cfRule>
    <cfRule type="expression" dxfId="844" priority="340">
      <formula>AND($L26&gt;0.08,$L26&lt;0.15)</formula>
    </cfRule>
  </conditionalFormatting>
  <conditionalFormatting sqref="AC26">
    <cfRule type="expression" dxfId="843" priority="337">
      <formula>$L26&gt;0.15</formula>
    </cfRule>
    <cfRule type="expression" dxfId="842" priority="338">
      <formula>AND($L26&gt;0.08,$L26&lt;0.15)</formula>
    </cfRule>
  </conditionalFormatting>
  <conditionalFormatting sqref="AC26:AC27">
    <cfRule type="expression" dxfId="841" priority="335">
      <formula>$L26&gt;0.15</formula>
    </cfRule>
    <cfRule type="expression" dxfId="840" priority="336">
      <formula>AND($L26&gt;0.08,$L26&lt;0.15)</formula>
    </cfRule>
  </conditionalFormatting>
  <conditionalFormatting sqref="AB28:AB29">
    <cfRule type="expression" dxfId="839" priority="333">
      <formula>$L28&gt;0.15</formula>
    </cfRule>
    <cfRule type="expression" dxfId="838" priority="334">
      <formula>AND($L28&gt;0.08,$L28&lt;0.15)</formula>
    </cfRule>
  </conditionalFormatting>
  <conditionalFormatting sqref="AB28:AB29">
    <cfRule type="expression" dxfId="837" priority="331">
      <formula>$L28&gt;0.15</formula>
    </cfRule>
    <cfRule type="expression" dxfId="836" priority="332">
      <formula>AND($L28&gt;0.08,$L28&lt;0.15)</formula>
    </cfRule>
  </conditionalFormatting>
  <conditionalFormatting sqref="AC28">
    <cfRule type="expression" dxfId="835" priority="329">
      <formula>$L28&gt;0.15</formula>
    </cfRule>
    <cfRule type="expression" dxfId="834" priority="330">
      <formula>AND($L28&gt;0.08,$L28&lt;0.15)</formula>
    </cfRule>
  </conditionalFormatting>
  <conditionalFormatting sqref="AC28:AC29">
    <cfRule type="expression" dxfId="833" priority="327">
      <formula>$L28&gt;0.15</formula>
    </cfRule>
    <cfRule type="expression" dxfId="832" priority="328">
      <formula>AND($L28&gt;0.08,$L28&lt;0.15)</formula>
    </cfRule>
  </conditionalFormatting>
  <conditionalFormatting sqref="AB30 AB34:AB46">
    <cfRule type="expression" dxfId="831" priority="325">
      <formula>$L30&gt;0.15</formula>
    </cfRule>
    <cfRule type="expression" dxfId="830" priority="326">
      <formula>AND($L30&gt;0.08,$L30&lt;0.15)</formula>
    </cfRule>
  </conditionalFormatting>
  <conditionalFormatting sqref="AB30:AB33">
    <cfRule type="expression" dxfId="829" priority="323">
      <formula>$L30&gt;0.15</formula>
    </cfRule>
    <cfRule type="expression" dxfId="828" priority="324">
      <formula>AND($L30&gt;0.08,$L30&lt;0.15)</formula>
    </cfRule>
  </conditionalFormatting>
  <conditionalFormatting sqref="AC30 AC34:AC46">
    <cfRule type="expression" dxfId="827" priority="321">
      <formula>$L30&gt;0.15</formula>
    </cfRule>
    <cfRule type="expression" dxfId="826" priority="322">
      <formula>AND($L30&gt;0.08,$L30&lt;0.15)</formula>
    </cfRule>
  </conditionalFormatting>
  <conditionalFormatting sqref="AC30:AC33">
    <cfRule type="expression" dxfId="825" priority="319">
      <formula>$L30&gt;0.15</formula>
    </cfRule>
    <cfRule type="expression" dxfId="824" priority="320">
      <formula>AND($L30&gt;0.08,$L30&lt;0.15)</formula>
    </cfRule>
  </conditionalFormatting>
  <conditionalFormatting sqref="AD7:AD13 AD16:AD21">
    <cfRule type="expression" dxfId="823" priority="317">
      <formula>$L7&gt;0.15</formula>
    </cfRule>
    <cfRule type="expression" dxfId="822" priority="318">
      <formula>AND($L7&gt;0.08,$L7&lt;0.15)</formula>
    </cfRule>
  </conditionalFormatting>
  <conditionalFormatting sqref="AD7:AD8">
    <cfRule type="expression" dxfId="821" priority="315">
      <formula>$L7&gt;0.15</formula>
    </cfRule>
    <cfRule type="expression" dxfId="820" priority="316">
      <formula>AND($L7&gt;0.08,$L7&lt;0.15)</formula>
    </cfRule>
  </conditionalFormatting>
  <conditionalFormatting sqref="AD24:AD29">
    <cfRule type="expression" dxfId="819" priority="313">
      <formula>$L24&gt;0.15</formula>
    </cfRule>
    <cfRule type="expression" dxfId="818" priority="314">
      <formula>AND($L24&gt;0.08,$L24&lt;0.15)</formula>
    </cfRule>
  </conditionalFormatting>
  <conditionalFormatting sqref="AD22:AD23">
    <cfRule type="expression" dxfId="817" priority="311">
      <formula>$L22&gt;0.15</formula>
    </cfRule>
    <cfRule type="expression" dxfId="816" priority="312">
      <formula>AND($L22&gt;0.08,$L22&lt;0.15)</formula>
    </cfRule>
  </conditionalFormatting>
  <conditionalFormatting sqref="AD30:AD31">
    <cfRule type="expression" dxfId="815" priority="309">
      <formula>$L30&gt;0.15</formula>
    </cfRule>
    <cfRule type="expression" dxfId="814" priority="310">
      <formula>AND($L30&gt;0.08,$L30&lt;0.15)</formula>
    </cfRule>
  </conditionalFormatting>
  <conditionalFormatting sqref="AD34:AD46">
    <cfRule type="expression" dxfId="813" priority="307">
      <formula>$L34&gt;0.15</formula>
    </cfRule>
    <cfRule type="expression" dxfId="812" priority="308">
      <formula>AND($L34&gt;0.08,$L34&lt;0.15)</formula>
    </cfRule>
  </conditionalFormatting>
  <conditionalFormatting sqref="AD32:AD33">
    <cfRule type="expression" dxfId="811" priority="305">
      <formula>$L32&gt;0.15</formula>
    </cfRule>
    <cfRule type="expression" dxfId="810" priority="306">
      <formula>AND($L32&gt;0.08,$L32&lt;0.15)</formula>
    </cfRule>
  </conditionalFormatting>
  <conditionalFormatting sqref="AD16:AD17">
    <cfRule type="expression" dxfId="809" priority="303">
      <formula>$L16&gt;0.15</formula>
    </cfRule>
    <cfRule type="expression" dxfId="808" priority="304">
      <formula>AND($L16&gt;0.08,$L16&lt;0.15)</formula>
    </cfRule>
  </conditionalFormatting>
  <conditionalFormatting sqref="AA9:AA11">
    <cfRule type="expression" dxfId="807" priority="301">
      <formula>$L9&gt;0.15</formula>
    </cfRule>
    <cfRule type="expression" dxfId="806" priority="302">
      <formula>AND($L9&gt;0.08,$L9&lt;0.15)</formula>
    </cfRule>
  </conditionalFormatting>
  <conditionalFormatting sqref="AA9:AA11">
    <cfRule type="expression" dxfId="805" priority="299">
      <formula>$L9&gt;0.15</formula>
    </cfRule>
    <cfRule type="expression" dxfId="804" priority="300">
      <formula>AND($L9&gt;0.08,$L9&lt;0.15)</formula>
    </cfRule>
  </conditionalFormatting>
  <conditionalFormatting sqref="AA9:AA11">
    <cfRule type="expression" dxfId="803" priority="297">
      <formula>$L9&gt;0.15</formula>
    </cfRule>
    <cfRule type="expression" dxfId="802" priority="298">
      <formula>AND($L9&gt;0.08,$L9&lt;0.15)</formula>
    </cfRule>
  </conditionalFormatting>
  <conditionalFormatting sqref="AA9:AA11">
    <cfRule type="expression" dxfId="801" priority="295">
      <formula>$L9&gt;0.15</formula>
    </cfRule>
    <cfRule type="expression" dxfId="800" priority="296">
      <formula>AND($L9&gt;0.08,$L9&lt;0.15)</formula>
    </cfRule>
  </conditionalFormatting>
  <conditionalFormatting sqref="AA13">
    <cfRule type="expression" dxfId="799" priority="293">
      <formula>$L13&gt;0.15</formula>
    </cfRule>
    <cfRule type="expression" dxfId="798" priority="294">
      <formula>AND($L13&gt;0.08,$L13&lt;0.15)</formula>
    </cfRule>
  </conditionalFormatting>
  <conditionalFormatting sqref="AE22:AE33">
    <cfRule type="expression" dxfId="797" priority="291">
      <formula>$L22&gt;0.15</formula>
    </cfRule>
    <cfRule type="expression" dxfId="796" priority="292">
      <formula>AND($L22&gt;0.08,$L22&lt;0.15)</formula>
    </cfRule>
  </conditionalFormatting>
  <conditionalFormatting sqref="AE49:AE56">
    <cfRule type="expression" dxfId="795" priority="289">
      <formula>$L49&gt;0.15</formula>
    </cfRule>
    <cfRule type="expression" dxfId="794" priority="290">
      <formula>AND($L49&gt;0.08,$L49&lt;0.15)</formula>
    </cfRule>
  </conditionalFormatting>
  <conditionalFormatting sqref="AD49:AD56">
    <cfRule type="expression" dxfId="793" priority="287">
      <formula>$L49&gt;0.15</formula>
    </cfRule>
    <cfRule type="expression" dxfId="792" priority="288">
      <formula>AND($L49&gt;0.08,$L49&lt;0.15)</formula>
    </cfRule>
  </conditionalFormatting>
  <conditionalFormatting sqref="J14:K15">
    <cfRule type="expression" dxfId="791" priority="253">
      <formula>$L14&gt;0.15</formula>
    </cfRule>
    <cfRule type="expression" dxfId="790" priority="254">
      <formula>AND($L14&gt;0.08,$L14&lt;0.15)</formula>
    </cfRule>
  </conditionalFormatting>
  <conditionalFormatting sqref="I14:I15">
    <cfRule type="expression" dxfId="789" priority="251">
      <formula>$L14&gt;0.15</formula>
    </cfRule>
    <cfRule type="expression" dxfId="788" priority="252">
      <formula>AND($L14&gt;0.08,$L14&lt;0.15)</formula>
    </cfRule>
  </conditionalFormatting>
  <conditionalFormatting sqref="I14:I15">
    <cfRule type="expression" dxfId="787" priority="249">
      <formula>$L14&gt;0.15</formula>
    </cfRule>
    <cfRule type="expression" dxfId="786" priority="250">
      <formula>AND($L14&gt;0.08,$L14&lt;0.15)</formula>
    </cfRule>
  </conditionalFormatting>
  <conditionalFormatting sqref="I15">
    <cfRule type="expression" dxfId="785" priority="247">
      <formula>$L15&gt;0.15</formula>
    </cfRule>
    <cfRule type="expression" dxfId="784" priority="248">
      <formula>AND($L15&gt;0.08,$L15&lt;0.15)</formula>
    </cfRule>
  </conditionalFormatting>
  <conditionalFormatting sqref="Z14:Z15 T14:X15 R14:R15 M14:P15">
    <cfRule type="expression" dxfId="783" priority="245">
      <formula>$L14&gt;0.15</formula>
    </cfRule>
    <cfRule type="expression" dxfId="782" priority="246">
      <formula>AND($L14&gt;0.08,$L14&lt;0.15)</formula>
    </cfRule>
  </conditionalFormatting>
  <conditionalFormatting sqref="Q14:Q15">
    <cfRule type="expression" dxfId="781" priority="243">
      <formula>$L14&gt;0.15</formula>
    </cfRule>
    <cfRule type="expression" dxfId="780" priority="244">
      <formula>AND($L14&gt;0.08,$L14&lt;0.15)</formula>
    </cfRule>
  </conditionalFormatting>
  <conditionalFormatting sqref="S14:S15">
    <cfRule type="expression" dxfId="779" priority="241">
      <formula>$L14&gt;0.15</formula>
    </cfRule>
    <cfRule type="expression" dxfId="778" priority="242">
      <formula>AND($L14&gt;0.08,$L14&lt;0.15)</formula>
    </cfRule>
  </conditionalFormatting>
  <conditionalFormatting sqref="Y14:Y15">
    <cfRule type="expression" dxfId="777" priority="239">
      <formula>$L14&gt;0.15</formula>
    </cfRule>
    <cfRule type="expression" dxfId="776" priority="240">
      <formula>AND($L14&gt;0.08,$L14&lt;0.15)</formula>
    </cfRule>
  </conditionalFormatting>
  <conditionalFormatting sqref="AA14:AA16">
    <cfRule type="expression" dxfId="775" priority="237">
      <formula>$L14&gt;0.15</formula>
    </cfRule>
    <cfRule type="expression" dxfId="774" priority="238">
      <formula>AND($L14&gt;0.08,$L14&lt;0.15)</formula>
    </cfRule>
  </conditionalFormatting>
  <conditionalFormatting sqref="AB14:AB15">
    <cfRule type="expression" dxfId="773" priority="235">
      <formula>$L14&gt;0.15</formula>
    </cfRule>
    <cfRule type="expression" dxfId="772" priority="236">
      <formula>AND($L14&gt;0.08,$L14&lt;0.15)</formula>
    </cfRule>
  </conditionalFormatting>
  <conditionalFormatting sqref="AC14:AC15">
    <cfRule type="expression" dxfId="771" priority="233">
      <formula>$L14&gt;0.15</formula>
    </cfRule>
    <cfRule type="expression" dxfId="770" priority="234">
      <formula>AND($L14&gt;0.08,$L14&lt;0.15)</formula>
    </cfRule>
  </conditionalFormatting>
  <conditionalFormatting sqref="AD14:AD15">
    <cfRule type="expression" dxfId="769" priority="231">
      <formula>$L14&gt;0.15</formula>
    </cfRule>
    <cfRule type="expression" dxfId="768" priority="232">
      <formula>AND($L14&gt;0.08,$L14&lt;0.15)</formula>
    </cfRule>
  </conditionalFormatting>
  <conditionalFormatting sqref="AD14:AD15">
    <cfRule type="expression" dxfId="767" priority="229">
      <formula>$L14&gt;0.15</formula>
    </cfRule>
    <cfRule type="expression" dxfId="766" priority="230">
      <formula>AND($L14&gt;0.08,$L14&lt;0.15)</formula>
    </cfRule>
  </conditionalFormatting>
  <conditionalFormatting sqref="E14:H14">
    <cfRule type="expression" dxfId="765" priority="227">
      <formula>$L13&gt;0.15</formula>
    </cfRule>
    <cfRule type="expression" dxfId="764" priority="228">
      <formula>AND($L13&gt;0.08,$L13&lt;0.15)</formula>
    </cfRule>
  </conditionalFormatting>
  <conditionalFormatting sqref="E14:F14">
    <cfRule type="expression" dxfId="763" priority="225">
      <formula>$L14&gt;0.15</formula>
    </cfRule>
    <cfRule type="expression" dxfId="762" priority="226">
      <formula>AND($L14&gt;0.08,$L14&lt;0.15)</formula>
    </cfRule>
  </conditionalFormatting>
  <conditionalFormatting sqref="E14:F14">
    <cfRule type="expression" dxfId="761" priority="223">
      <formula>$L14&gt;0.15</formula>
    </cfRule>
    <cfRule type="expression" dxfId="760" priority="224">
      <formula>AND($L14&gt;0.08,$L14&lt;0.15)</formula>
    </cfRule>
  </conditionalFormatting>
  <conditionalFormatting sqref="D14">
    <cfRule type="expression" dxfId="759" priority="221">
      <formula>$L14&gt;0.15</formula>
    </cfRule>
    <cfRule type="expression" dxfId="758" priority="222">
      <formula>AND($L14&gt;0.08,$L14&lt;0.15)</formula>
    </cfRule>
  </conditionalFormatting>
  <conditionalFormatting sqref="D14">
    <cfRule type="expression" dxfId="757" priority="219">
      <formula>$L14&gt;0.15</formula>
    </cfRule>
    <cfRule type="expression" dxfId="756" priority="220">
      <formula>AND($L14&gt;0.08,$L14&lt;0.15)</formula>
    </cfRule>
  </conditionalFormatting>
  <conditionalFormatting sqref="E15:H15">
    <cfRule type="expression" dxfId="755" priority="217">
      <formula>$L14&gt;0.15</formula>
    </cfRule>
    <cfRule type="expression" dxfId="754" priority="218">
      <formula>AND($L14&gt;0.08,$L14&lt;0.15)</formula>
    </cfRule>
  </conditionalFormatting>
  <conditionalFormatting sqref="E15:F15">
    <cfRule type="expression" dxfId="753" priority="215">
      <formula>$L15&gt;0.15</formula>
    </cfRule>
    <cfRule type="expression" dxfId="752" priority="216">
      <formula>AND($L15&gt;0.08,$L15&lt;0.15)</formula>
    </cfRule>
  </conditionalFormatting>
  <conditionalFormatting sqref="E15:F15">
    <cfRule type="expression" dxfId="751" priority="213">
      <formula>$L15&gt;0.15</formula>
    </cfRule>
    <cfRule type="expression" dxfId="750" priority="214">
      <formula>AND($L15&gt;0.08,$L15&lt;0.15)</formula>
    </cfRule>
  </conditionalFormatting>
  <conditionalFormatting sqref="D15">
    <cfRule type="expression" dxfId="749" priority="211">
      <formula>$L15&gt;0.15</formula>
    </cfRule>
    <cfRule type="expression" dxfId="748" priority="212">
      <formula>AND($L15&gt;0.08,$L15&lt;0.15)</formula>
    </cfRule>
  </conditionalFormatting>
  <conditionalFormatting sqref="D15">
    <cfRule type="expression" dxfId="747" priority="209">
      <formula>$L15&gt;0.15</formula>
    </cfRule>
    <cfRule type="expression" dxfId="746" priority="210">
      <formula>AND($L15&gt;0.08,$L15&lt;0.15)</formula>
    </cfRule>
  </conditionalFormatting>
  <conditionalFormatting sqref="G17:H17">
    <cfRule type="expression" dxfId="745" priority="201">
      <formula>$L17&gt;0.15</formula>
    </cfRule>
    <cfRule type="expression" dxfId="744" priority="202">
      <formula>AND($L17&gt;0.08,$L17&lt;0.15)</formula>
    </cfRule>
  </conditionalFormatting>
  <conditionalFormatting sqref="E17:F17">
    <cfRule type="expression" dxfId="743" priority="205">
      <formula>$L17&gt;0.15</formula>
    </cfRule>
    <cfRule type="expression" dxfId="742" priority="206">
      <formula>AND($L17&gt;0.08,$L17&lt;0.15)</formula>
    </cfRule>
  </conditionalFormatting>
  <conditionalFormatting sqref="E17:F17">
    <cfRule type="expression" dxfId="741" priority="203">
      <formula>$L17&gt;0.15</formula>
    </cfRule>
    <cfRule type="expression" dxfId="740" priority="204">
      <formula>AND($L17&gt;0.08,$L17&lt;0.15)</formula>
    </cfRule>
  </conditionalFormatting>
  <conditionalFormatting sqref="E17:F17">
    <cfRule type="expression" dxfId="739" priority="199">
      <formula>$L17&gt;0.15</formula>
    </cfRule>
    <cfRule type="expression" dxfId="738" priority="200">
      <formula>AND($L17&gt;0.08,$L17&lt;0.15)</formula>
    </cfRule>
  </conditionalFormatting>
  <conditionalFormatting sqref="E17:F17">
    <cfRule type="expression" dxfId="737" priority="197">
      <formula>$L17&gt;0.15</formula>
    </cfRule>
    <cfRule type="expression" dxfId="736" priority="198">
      <formula>AND($L17&gt;0.08,$L17&lt;0.15)</formula>
    </cfRule>
  </conditionalFormatting>
  <conditionalFormatting sqref="G17:H17">
    <cfRule type="expression" dxfId="735" priority="195">
      <formula>$L17&gt;0.15</formula>
    </cfRule>
    <cfRule type="expression" dxfId="734" priority="196">
      <formula>AND($L17&gt;0.08,$L17&lt;0.15)</formula>
    </cfRule>
  </conditionalFormatting>
  <conditionalFormatting sqref="D17">
    <cfRule type="expression" dxfId="733" priority="193">
      <formula>$L17&gt;0.15</formula>
    </cfRule>
    <cfRule type="expression" dxfId="732" priority="194">
      <formula>AND($L17&gt;0.08,$L17&lt;0.15)</formula>
    </cfRule>
  </conditionalFormatting>
  <conditionalFormatting sqref="G21:H21">
    <cfRule type="expression" dxfId="731" priority="191">
      <formula>$L20&gt;0.15</formula>
    </cfRule>
    <cfRule type="expression" dxfId="730" priority="192">
      <formula>AND($L20&gt;0.08,$L20&lt;0.15)</formula>
    </cfRule>
  </conditionalFormatting>
  <conditionalFormatting sqref="D21">
    <cfRule type="expression" dxfId="729" priority="189">
      <formula>$L21&gt;0.15</formula>
    </cfRule>
    <cfRule type="expression" dxfId="728" priority="190">
      <formula>AND($L21&gt;0.08,$L21&lt;0.15)</formula>
    </cfRule>
  </conditionalFormatting>
  <conditionalFormatting sqref="D21">
    <cfRule type="expression" dxfId="727" priority="187">
      <formula>$L21&gt;0.15</formula>
    </cfRule>
    <cfRule type="expression" dxfId="726" priority="188">
      <formula>AND($L21&gt;0.08,$L21&lt;0.15)</formula>
    </cfRule>
  </conditionalFormatting>
  <conditionalFormatting sqref="E24:H24">
    <cfRule type="expression" dxfId="725" priority="185">
      <formula>$L24&gt;0.15</formula>
    </cfRule>
    <cfRule type="expression" dxfId="724" priority="186">
      <formula>AND($L24&gt;0.08,$L24&lt;0.15)</formula>
    </cfRule>
  </conditionalFormatting>
  <conditionalFormatting sqref="D24">
    <cfRule type="expression" dxfId="723" priority="183">
      <formula>$L23&gt;0.15</formula>
    </cfRule>
    <cfRule type="expression" dxfId="722" priority="184">
      <formula>AND($L23&gt;0.08,$L23&lt;0.15)</formula>
    </cfRule>
  </conditionalFormatting>
  <conditionalFormatting sqref="E21:F21">
    <cfRule type="expression" dxfId="721" priority="181">
      <formula>$L20&gt;0.15</formula>
    </cfRule>
    <cfRule type="expression" dxfId="720" priority="182">
      <formula>AND($L20&gt;0.08,$L20&lt;0.15)</formula>
    </cfRule>
  </conditionalFormatting>
  <conditionalFormatting sqref="E21:F21">
    <cfRule type="expression" dxfId="719" priority="179">
      <formula>$L21&gt;0.15</formula>
    </cfRule>
    <cfRule type="expression" dxfId="718" priority="180">
      <formula>AND($L21&gt;0.08,$L21&lt;0.15)</formula>
    </cfRule>
  </conditionalFormatting>
  <conditionalFormatting sqref="E21:F21">
    <cfRule type="expression" dxfId="717" priority="177">
      <formula>$L21&gt;0.15</formula>
    </cfRule>
    <cfRule type="expression" dxfId="716" priority="178">
      <formula>AND($L21&gt;0.08,$L21&lt;0.15)</formula>
    </cfRule>
  </conditionalFormatting>
  <conditionalFormatting sqref="E26:H26">
    <cfRule type="expression" dxfId="715" priority="175">
      <formula>$L26&gt;0.15</formula>
    </cfRule>
    <cfRule type="expression" dxfId="714" priority="176">
      <formula>AND($L26&gt;0.08,$L26&lt;0.15)</formula>
    </cfRule>
  </conditionalFormatting>
  <conditionalFormatting sqref="D26:D30">
    <cfRule type="expression" dxfId="713" priority="173">
      <formula>$L26&gt;0.15</formula>
    </cfRule>
    <cfRule type="expression" dxfId="712" priority="174">
      <formula>AND($L26&gt;0.08,$L26&lt;0.15)</formula>
    </cfRule>
  </conditionalFormatting>
  <conditionalFormatting sqref="AA14">
    <cfRule type="expression" dxfId="711" priority="171">
      <formula>$L14&gt;0.15</formula>
    </cfRule>
    <cfRule type="expression" dxfId="710" priority="172">
      <formula>AND($L14&gt;0.08,$L14&lt;0.15)</formula>
    </cfRule>
  </conditionalFormatting>
  <conditionalFormatting sqref="E9:F9">
    <cfRule type="expression" dxfId="709" priority="163">
      <formula>$L9&gt;0.15</formula>
    </cfRule>
    <cfRule type="expression" dxfId="708" priority="164">
      <formula>AND($L9&gt;0.08,$L9&lt;0.15)</formula>
    </cfRule>
  </conditionalFormatting>
  <conditionalFormatting sqref="E9:F9">
    <cfRule type="expression" dxfId="707" priority="161">
      <formula>$L9&gt;0.15</formula>
    </cfRule>
    <cfRule type="expression" dxfId="706" priority="162">
      <formula>AND($L9&gt;0.08,$L9&lt;0.15)</formula>
    </cfRule>
  </conditionalFormatting>
  <conditionalFormatting sqref="G9:H9">
    <cfRule type="expression" dxfId="705" priority="159">
      <formula>$L9&gt;0.15</formula>
    </cfRule>
    <cfRule type="expression" dxfId="704" priority="160">
      <formula>AND($L9&gt;0.08,$L9&lt;0.15)</formula>
    </cfRule>
  </conditionalFormatting>
  <conditionalFormatting sqref="G9:H9">
    <cfRule type="expression" dxfId="703" priority="165">
      <formula>$L9&gt;0.15</formula>
    </cfRule>
    <cfRule type="expression" dxfId="702" priority="166">
      <formula>AND($L9&gt;0.08,$L9&lt;0.15)</formula>
    </cfRule>
  </conditionalFormatting>
  <conditionalFormatting sqref="E9:F9">
    <cfRule type="expression" dxfId="701" priority="169">
      <formula>$L9&gt;0.15</formula>
    </cfRule>
    <cfRule type="expression" dxfId="700" priority="170">
      <formula>AND($L9&gt;0.08,$L9&lt;0.15)</formula>
    </cfRule>
  </conditionalFormatting>
  <conditionalFormatting sqref="E9:F9">
    <cfRule type="expression" dxfId="699" priority="167">
      <formula>$L9&gt;0.15</formula>
    </cfRule>
    <cfRule type="expression" dxfId="698" priority="168">
      <formula>AND($L9&gt;0.08,$L9&lt;0.15)</formula>
    </cfRule>
  </conditionalFormatting>
  <conditionalFormatting sqref="D9">
    <cfRule type="expression" dxfId="697" priority="157">
      <formula>$L9&gt;0.15</formula>
    </cfRule>
    <cfRule type="expression" dxfId="696" priority="158">
      <formula>AND($L9&gt;0.08,$L9&lt;0.15)</formula>
    </cfRule>
  </conditionalFormatting>
  <conditionalFormatting sqref="D9">
    <cfRule type="expression" dxfId="695" priority="155">
      <formula>$L9&gt;0.15</formula>
    </cfRule>
    <cfRule type="expression" dxfId="694" priority="156">
      <formula>AND($L9&gt;0.08,$L9&lt;0.15)</formula>
    </cfRule>
  </conditionalFormatting>
  <conditionalFormatting sqref="G23:H23">
    <cfRule type="expression" dxfId="693" priority="123">
      <formula>$L23&gt;0.15</formula>
    </cfRule>
    <cfRule type="expression" dxfId="692" priority="124">
      <formula>AND($L23&gt;0.08,$L23&lt;0.15)</formula>
    </cfRule>
  </conditionalFormatting>
  <conditionalFormatting sqref="E27:H27">
    <cfRule type="expression" dxfId="691" priority="121">
      <formula>$L27&gt;0.15</formula>
    </cfRule>
    <cfRule type="expression" dxfId="690" priority="122">
      <formula>AND($L27&gt;0.08,$L27&lt;0.15)</formula>
    </cfRule>
  </conditionalFormatting>
  <conditionalFormatting sqref="E28:H28">
    <cfRule type="expression" dxfId="689" priority="119">
      <formula>$L28&gt;0.15</formula>
    </cfRule>
    <cfRule type="expression" dxfId="688" priority="120">
      <formula>AND($L28&gt;0.08,$L28&lt;0.15)</formula>
    </cfRule>
  </conditionalFormatting>
  <conditionalFormatting sqref="E29:H29">
    <cfRule type="expression" dxfId="687" priority="117">
      <formula>$L29&gt;0.15</formula>
    </cfRule>
    <cfRule type="expression" dxfId="686" priority="118">
      <formula>AND($L29&gt;0.08,$L29&lt;0.15)</formula>
    </cfRule>
  </conditionalFormatting>
  <conditionalFormatting sqref="E30:H30">
    <cfRule type="expression" dxfId="685" priority="115">
      <formula>$L30&gt;0.15</formula>
    </cfRule>
    <cfRule type="expression" dxfId="684" priority="116">
      <formula>AND($L30&gt;0.08,$L30&lt;0.15)</formula>
    </cfRule>
  </conditionalFormatting>
  <conditionalFormatting sqref="G32">
    <cfRule type="expression" dxfId="683" priority="113">
      <formula>$L32&gt;0.15</formula>
    </cfRule>
    <cfRule type="expression" dxfId="682" priority="114">
      <formula>AND($L32&gt;0.08,$L32&lt;0.15)</formula>
    </cfRule>
  </conditionalFormatting>
  <conditionalFormatting sqref="G32">
    <cfRule type="expression" dxfId="681" priority="111">
      <formula>$L32&gt;0.15</formula>
    </cfRule>
    <cfRule type="expression" dxfId="680" priority="112">
      <formula>AND($L32&gt;0.08,$L32&lt;0.15)</formula>
    </cfRule>
  </conditionalFormatting>
  <conditionalFormatting sqref="E7:F7">
    <cfRule type="expression" dxfId="679" priority="109">
      <formula>$L7&gt;0.15</formula>
    </cfRule>
    <cfRule type="expression" dxfId="678" priority="110">
      <formula>AND($L7&gt;0.08,$L7&lt;0.15)</formula>
    </cfRule>
  </conditionalFormatting>
  <conditionalFormatting sqref="E7:F7">
    <cfRule type="expression" dxfId="677" priority="107">
      <formula>$L7&gt;0.15</formula>
    </cfRule>
    <cfRule type="expression" dxfId="676" priority="108">
      <formula>AND($L7&gt;0.08,$L7&lt;0.15)</formula>
    </cfRule>
  </conditionalFormatting>
  <conditionalFormatting sqref="E7:F7">
    <cfRule type="expression" dxfId="675" priority="103">
      <formula>$L7&gt;0.15</formula>
    </cfRule>
    <cfRule type="expression" dxfId="674" priority="104">
      <formula>AND($L7&gt;0.08,$L7&lt;0.15)</formula>
    </cfRule>
  </conditionalFormatting>
  <conditionalFormatting sqref="D7">
    <cfRule type="expression" dxfId="673" priority="101">
      <formula>$L7&gt;0.15</formula>
    </cfRule>
    <cfRule type="expression" dxfId="672" priority="102">
      <formula>AND($L7&gt;0.08,$L7&lt;0.15)</formula>
    </cfRule>
  </conditionalFormatting>
  <conditionalFormatting sqref="G7:H7">
    <cfRule type="expression" dxfId="671" priority="99">
      <formula>$L7&gt;0.15</formula>
    </cfRule>
    <cfRule type="expression" dxfId="670" priority="100">
      <formula>AND($L7&gt;0.08,$L7&lt;0.15)</formula>
    </cfRule>
  </conditionalFormatting>
  <conditionalFormatting sqref="G7:H7">
    <cfRule type="expression" dxfId="669" priority="97">
      <formula>$L7&gt;0.15</formula>
    </cfRule>
    <cfRule type="expression" dxfId="668" priority="98">
      <formula>AND($L7&gt;0.08,$L7&lt;0.15)</formula>
    </cfRule>
  </conditionalFormatting>
  <conditionalFormatting sqref="E8:F8">
    <cfRule type="expression" dxfId="667" priority="89">
      <formula>$L8&gt;0.15</formula>
    </cfRule>
    <cfRule type="expression" dxfId="666" priority="90">
      <formula>AND($L8&gt;0.08,$L8&lt;0.15)</formula>
    </cfRule>
  </conditionalFormatting>
  <conditionalFormatting sqref="E8:F8">
    <cfRule type="expression" dxfId="665" priority="87">
      <formula>$L8&gt;0.15</formula>
    </cfRule>
    <cfRule type="expression" dxfId="664" priority="88">
      <formula>AND($L8&gt;0.08,$L8&lt;0.15)</formula>
    </cfRule>
  </conditionalFormatting>
  <conditionalFormatting sqref="G8:H8">
    <cfRule type="expression" dxfId="663" priority="85">
      <formula>$L8&gt;0.15</formula>
    </cfRule>
    <cfRule type="expression" dxfId="662" priority="86">
      <formula>AND($L8&gt;0.08,$L8&lt;0.15)</formula>
    </cfRule>
  </conditionalFormatting>
  <conditionalFormatting sqref="G8:H8">
    <cfRule type="expression" dxfId="661" priority="91">
      <formula>$L8&gt;0.15</formula>
    </cfRule>
    <cfRule type="expression" dxfId="660" priority="92">
      <formula>AND($L8&gt;0.08,$L8&lt;0.15)</formula>
    </cfRule>
  </conditionalFormatting>
  <conditionalFormatting sqref="E8:F8">
    <cfRule type="expression" dxfId="659" priority="95">
      <formula>$L8&gt;0.15</formula>
    </cfRule>
    <cfRule type="expression" dxfId="658" priority="96">
      <formula>AND($L8&gt;0.08,$L8&lt;0.15)</formula>
    </cfRule>
  </conditionalFormatting>
  <conditionalFormatting sqref="E8:F8">
    <cfRule type="expression" dxfId="657" priority="93">
      <formula>$L8&gt;0.15</formula>
    </cfRule>
    <cfRule type="expression" dxfId="656" priority="94">
      <formula>AND($L8&gt;0.08,$L8&lt;0.15)</formula>
    </cfRule>
  </conditionalFormatting>
  <conditionalFormatting sqref="D8">
    <cfRule type="expression" dxfId="655" priority="83">
      <formula>$L8&gt;0.15</formula>
    </cfRule>
    <cfRule type="expression" dxfId="654" priority="84">
      <formula>AND($L8&gt;0.08,$L8&lt;0.15)</formula>
    </cfRule>
  </conditionalFormatting>
  <conditionalFormatting sqref="D8">
    <cfRule type="expression" dxfId="653" priority="81">
      <formula>$L8&gt;0.15</formula>
    </cfRule>
    <cfRule type="expression" dxfId="652" priority="82">
      <formula>AND($L8&gt;0.08,$L8&lt;0.15)</formula>
    </cfRule>
  </conditionalFormatting>
  <conditionalFormatting sqref="E49:F49">
    <cfRule type="expression" dxfId="651" priority="79">
      <formula>$L49&gt;0.15</formula>
    </cfRule>
    <cfRule type="expression" dxfId="650" priority="80">
      <formula>AND($L49&gt;0.08,$L49&lt;0.15)</formula>
    </cfRule>
  </conditionalFormatting>
  <conditionalFormatting sqref="E49:F49">
    <cfRule type="expression" dxfId="649" priority="77">
      <formula>$L49&gt;0.15</formula>
    </cfRule>
    <cfRule type="expression" dxfId="648" priority="78">
      <formula>AND($L49&gt;0.08,$L49&lt;0.15)</formula>
    </cfRule>
  </conditionalFormatting>
  <conditionalFormatting sqref="G49:H49">
    <cfRule type="expression" dxfId="647" priority="75">
      <formula>$L49&gt;0.15</formula>
    </cfRule>
    <cfRule type="expression" dxfId="646" priority="76">
      <formula>AND($L49&gt;0.08,$L49&lt;0.15)</formula>
    </cfRule>
  </conditionalFormatting>
  <conditionalFormatting sqref="E49:H49">
    <cfRule type="expression" dxfId="645" priority="73">
      <formula>$L49&gt;0.15</formula>
    </cfRule>
    <cfRule type="expression" dxfId="644" priority="74">
      <formula>AND($L49&gt;0.08,$L49&lt;0.15)</formula>
    </cfRule>
  </conditionalFormatting>
  <conditionalFormatting sqref="D49">
    <cfRule type="expression" dxfId="643" priority="71">
      <formula>$L49&gt;0.15</formula>
    </cfRule>
    <cfRule type="expression" dxfId="642" priority="72">
      <formula>AND($L49&gt;0.08,$L49&lt;0.15)</formula>
    </cfRule>
  </conditionalFormatting>
  <conditionalFormatting sqref="E10:F10">
    <cfRule type="expression" dxfId="641" priority="63">
      <formula>$L10&gt;0.15</formula>
    </cfRule>
    <cfRule type="expression" dxfId="640" priority="64">
      <formula>AND($L10&gt;0.08,$L10&lt;0.15)</formula>
    </cfRule>
  </conditionalFormatting>
  <conditionalFormatting sqref="E10:F10">
    <cfRule type="expression" dxfId="639" priority="61">
      <formula>$L10&gt;0.15</formula>
    </cfRule>
    <cfRule type="expression" dxfId="638" priority="62">
      <formula>AND($L10&gt;0.08,$L10&lt;0.15)</formula>
    </cfRule>
  </conditionalFormatting>
  <conditionalFormatting sqref="G10:H10">
    <cfRule type="expression" dxfId="637" priority="59">
      <formula>$L10&gt;0.15</formula>
    </cfRule>
    <cfRule type="expression" dxfId="636" priority="60">
      <formula>AND($L10&gt;0.08,$L10&lt;0.15)</formula>
    </cfRule>
  </conditionalFormatting>
  <conditionalFormatting sqref="G10:H10">
    <cfRule type="expression" dxfId="635" priority="65">
      <formula>$L10&gt;0.15</formula>
    </cfRule>
    <cfRule type="expression" dxfId="634" priority="66">
      <formula>AND($L10&gt;0.08,$L10&lt;0.15)</formula>
    </cfRule>
  </conditionalFormatting>
  <conditionalFormatting sqref="E10:F10">
    <cfRule type="expression" dxfId="633" priority="69">
      <formula>$L10&gt;0.15</formula>
    </cfRule>
    <cfRule type="expression" dxfId="632" priority="70">
      <formula>AND($L10&gt;0.08,$L10&lt;0.15)</formula>
    </cfRule>
  </conditionalFormatting>
  <conditionalFormatting sqref="E10:F10">
    <cfRule type="expression" dxfId="631" priority="67">
      <formula>$L10&gt;0.15</formula>
    </cfRule>
    <cfRule type="expression" dxfId="630" priority="68">
      <formula>AND($L10&gt;0.08,$L10&lt;0.15)</formula>
    </cfRule>
  </conditionalFormatting>
  <conditionalFormatting sqref="D10">
    <cfRule type="expression" dxfId="629" priority="57">
      <formula>$L10&gt;0.15</formula>
    </cfRule>
    <cfRule type="expression" dxfId="628" priority="58">
      <formula>AND($L10&gt;0.08,$L10&lt;0.15)</formula>
    </cfRule>
  </conditionalFormatting>
  <conditionalFormatting sqref="D10">
    <cfRule type="expression" dxfId="627" priority="55">
      <formula>$L10&gt;0.15</formula>
    </cfRule>
    <cfRule type="expression" dxfId="626" priority="56">
      <formula>AND($L10&gt;0.08,$L10&lt;0.15)</formula>
    </cfRule>
  </conditionalFormatting>
  <conditionalFormatting sqref="E11:F11">
    <cfRule type="expression" dxfId="625" priority="47">
      <formula>$L11&gt;0.15</formula>
    </cfRule>
    <cfRule type="expression" dxfId="624" priority="48">
      <formula>AND($L11&gt;0.08,$L11&lt;0.15)</formula>
    </cfRule>
  </conditionalFormatting>
  <conditionalFormatting sqref="E11:F11">
    <cfRule type="expression" dxfId="623" priority="45">
      <formula>$L11&gt;0.15</formula>
    </cfRule>
    <cfRule type="expression" dxfId="622" priority="46">
      <formula>AND($L11&gt;0.08,$L11&lt;0.15)</formula>
    </cfRule>
  </conditionalFormatting>
  <conditionalFormatting sqref="G11:H11">
    <cfRule type="expression" dxfId="621" priority="43">
      <formula>$L11&gt;0.15</formula>
    </cfRule>
    <cfRule type="expression" dxfId="620" priority="44">
      <formula>AND($L11&gt;0.08,$L11&lt;0.15)</formula>
    </cfRule>
  </conditionalFormatting>
  <conditionalFormatting sqref="G11:H11">
    <cfRule type="expression" dxfId="619" priority="49">
      <formula>$L11&gt;0.15</formula>
    </cfRule>
    <cfRule type="expression" dxfId="618" priority="50">
      <formula>AND($L11&gt;0.08,$L11&lt;0.15)</formula>
    </cfRule>
  </conditionalFormatting>
  <conditionalFormatting sqref="E11:F11">
    <cfRule type="expression" dxfId="617" priority="53">
      <formula>$L11&gt;0.15</formula>
    </cfRule>
    <cfRule type="expression" dxfId="616" priority="54">
      <formula>AND($L11&gt;0.08,$L11&lt;0.15)</formula>
    </cfRule>
  </conditionalFormatting>
  <conditionalFormatting sqref="E11:F11">
    <cfRule type="expression" dxfId="615" priority="51">
      <formula>$L11&gt;0.15</formula>
    </cfRule>
    <cfRule type="expression" dxfId="614" priority="52">
      <formula>AND($L11&gt;0.08,$L11&lt;0.15)</formula>
    </cfRule>
  </conditionalFormatting>
  <conditionalFormatting sqref="D11">
    <cfRule type="expression" dxfId="613" priority="41">
      <formula>$L11&gt;0.15</formula>
    </cfRule>
    <cfRule type="expression" dxfId="612" priority="42">
      <formula>AND($L11&gt;0.08,$L11&lt;0.15)</formula>
    </cfRule>
  </conditionalFormatting>
  <conditionalFormatting sqref="D11">
    <cfRule type="expression" dxfId="611" priority="39">
      <formula>$L11&gt;0.15</formula>
    </cfRule>
    <cfRule type="expression" dxfId="610" priority="40">
      <formula>AND($L11&gt;0.08,$L11&lt;0.15)</formula>
    </cfRule>
  </conditionalFormatting>
  <conditionalFormatting sqref="E12:F12">
    <cfRule type="expression" dxfId="609" priority="31">
      <formula>$L12&gt;0.15</formula>
    </cfRule>
    <cfRule type="expression" dxfId="608" priority="32">
      <formula>AND($L12&gt;0.08,$L12&lt;0.15)</formula>
    </cfRule>
  </conditionalFormatting>
  <conditionalFormatting sqref="E12:F12">
    <cfRule type="expression" dxfId="607" priority="29">
      <formula>$L12&gt;0.15</formula>
    </cfRule>
    <cfRule type="expression" dxfId="606" priority="30">
      <formula>AND($L12&gt;0.08,$L12&lt;0.15)</formula>
    </cfRule>
  </conditionalFormatting>
  <conditionalFormatting sqref="G12:H12">
    <cfRule type="expression" dxfId="605" priority="27">
      <formula>$L12&gt;0.15</formula>
    </cfRule>
    <cfRule type="expression" dxfId="604" priority="28">
      <formula>AND($L12&gt;0.08,$L12&lt;0.15)</formula>
    </cfRule>
  </conditionalFormatting>
  <conditionalFormatting sqref="G12:H12">
    <cfRule type="expression" dxfId="603" priority="33">
      <formula>$L12&gt;0.15</formula>
    </cfRule>
    <cfRule type="expression" dxfId="602" priority="34">
      <formula>AND($L12&gt;0.08,$L12&lt;0.15)</formula>
    </cfRule>
  </conditionalFormatting>
  <conditionalFormatting sqref="E12:F12">
    <cfRule type="expression" dxfId="601" priority="37">
      <formula>$L12&gt;0.15</formula>
    </cfRule>
    <cfRule type="expression" dxfId="600" priority="38">
      <formula>AND($L12&gt;0.08,$L12&lt;0.15)</formula>
    </cfRule>
  </conditionalFormatting>
  <conditionalFormatting sqref="E12:F12">
    <cfRule type="expression" dxfId="599" priority="35">
      <formula>$L12&gt;0.15</formula>
    </cfRule>
    <cfRule type="expression" dxfId="598" priority="36">
      <formula>AND($L12&gt;0.08,$L12&lt;0.15)</formula>
    </cfRule>
  </conditionalFormatting>
  <conditionalFormatting sqref="D12">
    <cfRule type="expression" dxfId="597" priority="25">
      <formula>$L12&gt;0.15</formula>
    </cfRule>
    <cfRule type="expression" dxfId="596" priority="26">
      <formula>AND($L12&gt;0.08,$L12&lt;0.15)</formula>
    </cfRule>
  </conditionalFormatting>
  <conditionalFormatting sqref="D12">
    <cfRule type="expression" dxfId="595" priority="23">
      <formula>$L12&gt;0.15</formula>
    </cfRule>
    <cfRule type="expression" dxfId="594" priority="24">
      <formula>AND($L12&gt;0.08,$L12&lt;0.15)</formula>
    </cfRule>
  </conditionalFormatting>
  <conditionalFormatting sqref="E16:F16">
    <cfRule type="expression" dxfId="593" priority="15">
      <formula>$L16&gt;0.15</formula>
    </cfRule>
    <cfRule type="expression" dxfId="592" priority="16">
      <formula>AND($L16&gt;0.08,$L16&lt;0.15)</formula>
    </cfRule>
  </conditionalFormatting>
  <conditionalFormatting sqref="E16:F16">
    <cfRule type="expression" dxfId="591" priority="13">
      <formula>$L16&gt;0.15</formula>
    </cfRule>
    <cfRule type="expression" dxfId="590" priority="14">
      <formula>AND($L16&gt;0.08,$L16&lt;0.15)</formula>
    </cfRule>
  </conditionalFormatting>
  <conditionalFormatting sqref="G16:H16">
    <cfRule type="expression" dxfId="589" priority="11">
      <formula>$L16&gt;0.15</formula>
    </cfRule>
    <cfRule type="expression" dxfId="588" priority="12">
      <formula>AND($L16&gt;0.08,$L16&lt;0.15)</formula>
    </cfRule>
  </conditionalFormatting>
  <conditionalFormatting sqref="G16:H16">
    <cfRule type="expression" dxfId="587" priority="17">
      <formula>$L16&gt;0.15</formula>
    </cfRule>
    <cfRule type="expression" dxfId="586" priority="18">
      <formula>AND($L16&gt;0.08,$L16&lt;0.15)</formula>
    </cfRule>
  </conditionalFormatting>
  <conditionalFormatting sqref="E16:F16">
    <cfRule type="expression" dxfId="585" priority="21">
      <formula>$L16&gt;0.15</formula>
    </cfRule>
    <cfRule type="expression" dxfId="584" priority="22">
      <formula>AND($L16&gt;0.08,$L16&lt;0.15)</formula>
    </cfRule>
  </conditionalFormatting>
  <conditionalFormatting sqref="E16:F16">
    <cfRule type="expression" dxfId="583" priority="19">
      <formula>$L16&gt;0.15</formula>
    </cfRule>
    <cfRule type="expression" dxfId="582" priority="20">
      <formula>AND($L16&gt;0.08,$L16&lt;0.15)</formula>
    </cfRule>
  </conditionalFormatting>
  <conditionalFormatting sqref="D16">
    <cfRule type="expression" dxfId="581" priority="9">
      <formula>$L16&gt;0.15</formula>
    </cfRule>
    <cfRule type="expression" dxfId="580" priority="10">
      <formula>AND($L16&gt;0.08,$L16&lt;0.15)</formula>
    </cfRule>
  </conditionalFormatting>
  <conditionalFormatting sqref="D16">
    <cfRule type="expression" dxfId="579" priority="7">
      <formula>$L16&gt;0.15</formula>
    </cfRule>
    <cfRule type="expression" dxfId="578" priority="8">
      <formula>AND($L16&gt;0.08,$L16&lt;0.15)</formula>
    </cfRule>
  </conditionalFormatting>
  <conditionalFormatting sqref="G19:H19">
    <cfRule type="expression" dxfId="577" priority="5">
      <formula>$L19&gt;0.15</formula>
    </cfRule>
    <cfRule type="expression" dxfId="576" priority="6">
      <formula>AND($L19&gt;0.08,$L19&lt;0.15)</formula>
    </cfRule>
  </conditionalFormatting>
  <conditionalFormatting sqref="E18:H18">
    <cfRule type="expression" dxfId="575" priority="3">
      <formula>$L18&gt;0.15</formula>
    </cfRule>
    <cfRule type="expression" dxfId="574" priority="4">
      <formula>AND($L18&gt;0.08,$L18&lt;0.15)</formula>
    </cfRule>
  </conditionalFormatting>
  <conditionalFormatting sqref="D18">
    <cfRule type="expression" dxfId="573" priority="1">
      <formula>$L18&gt;0.15</formula>
    </cfRule>
    <cfRule type="expression" dxfId="572" priority="2">
      <formula>AND($L18&gt;0.08,$L18&lt;0.15)</formula>
    </cfRule>
  </conditionalFormatting>
  <dataValidations count="3">
    <dataValidation type="list" allowBlank="1" showInputMessage="1" showErrorMessage="1" sqref="AC7:AC25 AC30:AC46 AC49:AC63">
      <formula1>"A, B"</formula1>
    </dataValidation>
    <dataValidation type="whole" allowBlank="1" showInputMessage="1" showErrorMessage="1" errorTitle="입력값이 올바르지 않습니다." error="숫자만 쓰세요!" sqref="M49:Z63 M7:Z46">
      <formula1>0</formula1>
      <formula2>20000</formula2>
    </dataValidation>
    <dataValidation allowBlank="1" showInputMessage="1" showErrorMessage="1" prompt="수식 계산_x000a_수치 입력 금지" sqref="K49:K63 K7:K46"/>
  </dataValidations>
  <pageMargins left="0.7" right="0.7" top="0.75" bottom="0.75" header="0.3" footer="0.3"/>
  <pageSetup paperSize="9" scale="46" orientation="landscape" r:id="rId1"/>
  <rowBreaks count="1" manualBreakCount="1">
    <brk id="37" max="26" man="1"/>
  </rowBreaks>
  <colBreaks count="2" manualBreakCount="2">
    <brk id="7" max="55" man="1"/>
    <brk id="20" max="5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데이터!$B$4:$B$17</xm:f>
          </x14:formula1>
          <xm:sqref>D7 D22:D46 D13 D49:D63 D17:D20</xm:sqref>
        </x14:dataValidation>
        <x14:dataValidation type="list" allowBlank="1" showInputMessage="1" showErrorMessage="1">
          <x14:formula1>
            <xm:f>'Z:\검사일보\2020년 검사일보\검사일보 12월\[검사일보 12월 2째주 (12.7~12.11).xlsx]데이터'!#REF!</xm:f>
          </x14:formula1>
          <xm:sqref>AE39:AE46 AE58:AE63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abSelected="1" zoomScale="85" zoomScaleNormal="85" workbookViewId="0">
      <pane ySplit="6" topLeftCell="A7" activePane="bottomLeft" state="frozen"/>
      <selection activeCell="A4" sqref="A4:AC4"/>
      <selection pane="bottomLeft" activeCell="AE15" sqref="AE15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8.125" style="16" customWidth="1"/>
    <col min="5" max="5" width="19" style="16" customWidth="1"/>
    <col min="6" max="6" width="22.75" style="16" customWidth="1"/>
    <col min="7" max="8" width="7.875" style="16" customWidth="1"/>
    <col min="9" max="9" width="6.625" style="16" customWidth="1"/>
    <col min="10" max="10" width="7.5" style="16" bestFit="1" customWidth="1"/>
    <col min="11" max="11" width="6.625" style="16" customWidth="1"/>
    <col min="12" max="12" width="7.875" style="17" customWidth="1"/>
    <col min="13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2" s="1" customFormat="1" ht="13.5" customHeight="1" x14ac:dyDescent="0.3">
      <c r="A1" s="48" t="s">
        <v>190</v>
      </c>
      <c r="B1" s="49"/>
      <c r="C1" s="49"/>
      <c r="D1" s="49"/>
      <c r="E1" s="54" t="s">
        <v>0</v>
      </c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5"/>
    </row>
    <row r="2" spans="1:32" s="1" customFormat="1" ht="13.5" customHeight="1" x14ac:dyDescent="0.3">
      <c r="A2" s="50"/>
      <c r="B2" s="51"/>
      <c r="C2" s="51"/>
      <c r="D2" s="51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7"/>
    </row>
    <row r="3" spans="1:32" s="1" customFormat="1" ht="13.5" customHeight="1" x14ac:dyDescent="0.3">
      <c r="A3" s="52"/>
      <c r="B3" s="53"/>
      <c r="C3" s="53"/>
      <c r="D3" s="53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9"/>
    </row>
    <row r="4" spans="1:32" s="1" customFormat="1" ht="9.9499999999999993" customHeight="1" thickBot="1" x14ac:dyDescent="0.35">
      <c r="A4" s="60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2"/>
    </row>
    <row r="5" spans="1:32" s="2" customFormat="1" ht="17.25" thickTop="1" x14ac:dyDescent="0.3">
      <c r="A5" s="63" t="s">
        <v>1</v>
      </c>
      <c r="B5" s="65" t="s">
        <v>45</v>
      </c>
      <c r="C5" s="65" t="str">
        <f>RIGHT($A$1,1)</f>
        <v>일</v>
      </c>
      <c r="D5" s="63" t="s">
        <v>2</v>
      </c>
      <c r="E5" s="63" t="s">
        <v>3</v>
      </c>
      <c r="F5" s="63" t="s">
        <v>4</v>
      </c>
      <c r="G5" s="63" t="s">
        <v>5</v>
      </c>
      <c r="H5" s="67" t="s">
        <v>6</v>
      </c>
      <c r="I5" s="63" t="s">
        <v>7</v>
      </c>
      <c r="J5" s="63" t="s">
        <v>8</v>
      </c>
      <c r="K5" s="63" t="s">
        <v>9</v>
      </c>
      <c r="L5" s="44" t="s">
        <v>10</v>
      </c>
      <c r="M5" s="41" t="s">
        <v>11</v>
      </c>
      <c r="N5" s="42"/>
      <c r="O5" s="42"/>
      <c r="P5" s="42"/>
      <c r="Q5" s="42"/>
      <c r="R5" s="42"/>
      <c r="S5" s="42"/>
      <c r="T5" s="42"/>
      <c r="U5" s="42"/>
      <c r="V5" s="42"/>
      <c r="W5" s="42"/>
      <c r="X5" s="43"/>
      <c r="Y5" s="35" t="s">
        <v>12</v>
      </c>
      <c r="Z5" s="35"/>
      <c r="AA5" s="35"/>
      <c r="AB5" s="32" t="s">
        <v>13</v>
      </c>
      <c r="AC5" s="32" t="s">
        <v>14</v>
      </c>
      <c r="AD5" s="35" t="s">
        <v>13</v>
      </c>
      <c r="AE5" s="35" t="s">
        <v>14</v>
      </c>
      <c r="AF5" s="37" t="s">
        <v>15</v>
      </c>
    </row>
    <row r="6" spans="1:32" s="2" customFormat="1" ht="25.5" customHeight="1" thickBot="1" x14ac:dyDescent="0.35">
      <c r="A6" s="64"/>
      <c r="B6" s="66"/>
      <c r="C6" s="66"/>
      <c r="D6" s="64"/>
      <c r="E6" s="64"/>
      <c r="F6" s="64"/>
      <c r="G6" s="64"/>
      <c r="H6" s="64"/>
      <c r="I6" s="64"/>
      <c r="J6" s="64"/>
      <c r="K6" s="64"/>
      <c r="L6" s="45"/>
      <c r="M6" s="33" t="s">
        <v>16</v>
      </c>
      <c r="N6" s="33" t="s">
        <v>17</v>
      </c>
      <c r="O6" s="33" t="s">
        <v>18</v>
      </c>
      <c r="P6" s="33" t="s">
        <v>19</v>
      </c>
      <c r="Q6" s="33" t="s">
        <v>57</v>
      </c>
      <c r="R6" s="21" t="s">
        <v>46</v>
      </c>
      <c r="S6" s="21" t="s">
        <v>47</v>
      </c>
      <c r="T6" s="22" t="s">
        <v>58</v>
      </c>
      <c r="U6" s="21" t="s">
        <v>48</v>
      </c>
      <c r="V6" s="21" t="s">
        <v>49</v>
      </c>
      <c r="W6" s="3" t="s">
        <v>50</v>
      </c>
      <c r="X6" s="3" t="s">
        <v>41</v>
      </c>
      <c r="Y6" s="21" t="s">
        <v>59</v>
      </c>
      <c r="Z6" s="21" t="s">
        <v>169</v>
      </c>
      <c r="AA6" s="33" t="s">
        <v>20</v>
      </c>
      <c r="AB6" s="33" t="s">
        <v>21</v>
      </c>
      <c r="AC6" s="33" t="s">
        <v>22</v>
      </c>
      <c r="AD6" s="36"/>
      <c r="AE6" s="36"/>
      <c r="AF6" s="36"/>
    </row>
    <row r="7" spans="1:32" s="13" customFormat="1" ht="20.100000000000001" customHeight="1" thickTop="1" x14ac:dyDescent="0.3">
      <c r="A7" s="4">
        <v>1</v>
      </c>
      <c r="B7" s="5">
        <v>12</v>
      </c>
      <c r="C7" s="5">
        <v>17</v>
      </c>
      <c r="D7" s="6" t="s">
        <v>25</v>
      </c>
      <c r="E7" s="6" t="s">
        <v>192</v>
      </c>
      <c r="F7" s="6" t="s">
        <v>191</v>
      </c>
      <c r="G7" s="4" t="s">
        <v>90</v>
      </c>
      <c r="H7" s="4" t="s">
        <v>51</v>
      </c>
      <c r="I7" s="7">
        <f t="shared" ref="I7:I46" si="0">J7+K7</f>
        <v>1733</v>
      </c>
      <c r="J7" s="8">
        <v>1700</v>
      </c>
      <c r="K7" s="7">
        <f t="shared" ref="K7:K17" si="1">SUM(M7:X7)</f>
        <v>33</v>
      </c>
      <c r="L7" s="9">
        <f t="shared" ref="L7:L46" si="2">K7/I7</f>
        <v>1.9042123485285632E-2</v>
      </c>
      <c r="M7" s="10"/>
      <c r="N7" s="10"/>
      <c r="O7" s="10"/>
      <c r="P7" s="10">
        <v>33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1">
        <v>20201215</v>
      </c>
      <c r="AB7" s="11">
        <v>2</v>
      </c>
      <c r="AC7" s="5" t="s">
        <v>196</v>
      </c>
      <c r="AD7" s="11"/>
      <c r="AE7" s="12" t="s">
        <v>26</v>
      </c>
      <c r="AF7" s="12"/>
    </row>
    <row r="8" spans="1:32" s="13" customFormat="1" ht="20.100000000000001" customHeight="1" x14ac:dyDescent="0.3">
      <c r="A8" s="4">
        <v>2</v>
      </c>
      <c r="B8" s="5">
        <f>B7</f>
        <v>12</v>
      </c>
      <c r="C8" s="5">
        <f>C7</f>
        <v>17</v>
      </c>
      <c r="D8" s="6" t="s">
        <v>25</v>
      </c>
      <c r="E8" s="6" t="s">
        <v>192</v>
      </c>
      <c r="F8" s="6" t="s">
        <v>191</v>
      </c>
      <c r="G8" s="4" t="s">
        <v>90</v>
      </c>
      <c r="H8" s="4" t="s">
        <v>51</v>
      </c>
      <c r="I8" s="7">
        <f t="shared" si="0"/>
        <v>1351</v>
      </c>
      <c r="J8" s="8">
        <v>1331</v>
      </c>
      <c r="K8" s="7">
        <f t="shared" si="1"/>
        <v>20</v>
      </c>
      <c r="L8" s="9">
        <f t="shared" si="2"/>
        <v>1.4803849000740192E-2</v>
      </c>
      <c r="M8" s="10"/>
      <c r="N8" s="10"/>
      <c r="O8" s="10"/>
      <c r="P8" s="10">
        <v>20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1">
        <v>20201216</v>
      </c>
      <c r="AB8" s="11">
        <v>2</v>
      </c>
      <c r="AC8" s="5" t="s">
        <v>196</v>
      </c>
      <c r="AD8" s="11" t="str">
        <f t="shared" ref="AD8:AD46" si="3">IF($AC8="A","하선동",IF($AC8="B","이형준",""))</f>
        <v>이형준</v>
      </c>
      <c r="AE8" s="12" t="s">
        <v>32</v>
      </c>
      <c r="AF8" s="12"/>
    </row>
    <row r="9" spans="1:32" s="13" customFormat="1" ht="20.100000000000001" customHeight="1" x14ac:dyDescent="0.3">
      <c r="A9" s="4">
        <v>3</v>
      </c>
      <c r="B9" s="5">
        <f t="shared" ref="B9:C24" si="4">B8</f>
        <v>12</v>
      </c>
      <c r="C9" s="5">
        <f t="shared" si="4"/>
        <v>17</v>
      </c>
      <c r="D9" s="12" t="s">
        <v>84</v>
      </c>
      <c r="E9" s="6"/>
      <c r="F9" s="6" t="s">
        <v>87</v>
      </c>
      <c r="G9" s="4" t="s">
        <v>88</v>
      </c>
      <c r="H9" s="4" t="s">
        <v>51</v>
      </c>
      <c r="I9" s="7">
        <f t="shared" si="0"/>
        <v>602</v>
      </c>
      <c r="J9" s="8">
        <v>600</v>
      </c>
      <c r="K9" s="7">
        <f t="shared" si="1"/>
        <v>2</v>
      </c>
      <c r="L9" s="9">
        <f t="shared" si="2"/>
        <v>3.3222591362126247E-3</v>
      </c>
      <c r="M9" s="10"/>
      <c r="N9" s="10"/>
      <c r="O9" s="10"/>
      <c r="P9" s="10">
        <v>1</v>
      </c>
      <c r="Q9" s="10"/>
      <c r="R9" s="10">
        <v>1</v>
      </c>
      <c r="S9" s="10"/>
      <c r="T9" s="10"/>
      <c r="U9" s="10"/>
      <c r="V9" s="10"/>
      <c r="W9" s="10"/>
      <c r="X9" s="10"/>
      <c r="Y9" s="10"/>
      <c r="Z9" s="10"/>
      <c r="AA9" s="11">
        <v>20201216</v>
      </c>
      <c r="AB9" s="11">
        <v>7</v>
      </c>
      <c r="AC9" s="5" t="s">
        <v>56</v>
      </c>
      <c r="AD9" s="11" t="str">
        <f t="shared" si="3"/>
        <v>하선동</v>
      </c>
      <c r="AE9" s="12" t="s">
        <v>32</v>
      </c>
      <c r="AF9" s="12"/>
    </row>
    <row r="10" spans="1:32" s="13" customFormat="1" ht="20.100000000000001" customHeight="1" x14ac:dyDescent="0.3">
      <c r="A10" s="4">
        <v>4</v>
      </c>
      <c r="B10" s="5">
        <f t="shared" si="4"/>
        <v>12</v>
      </c>
      <c r="C10" s="5">
        <f t="shared" si="4"/>
        <v>17</v>
      </c>
      <c r="D10" s="12" t="s">
        <v>25</v>
      </c>
      <c r="E10" s="6" t="s">
        <v>53</v>
      </c>
      <c r="F10" s="6" t="s">
        <v>141</v>
      </c>
      <c r="G10" s="4">
        <v>7301</v>
      </c>
      <c r="H10" s="4" t="s">
        <v>51</v>
      </c>
      <c r="I10" s="7">
        <f t="shared" si="0"/>
        <v>549</v>
      </c>
      <c r="J10" s="8">
        <v>549</v>
      </c>
      <c r="K10" s="7">
        <f t="shared" si="1"/>
        <v>0</v>
      </c>
      <c r="L10" s="9">
        <f t="shared" si="2"/>
        <v>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>
        <v>20201217</v>
      </c>
      <c r="AB10" s="11">
        <v>14</v>
      </c>
      <c r="AC10" s="5" t="s">
        <v>56</v>
      </c>
      <c r="AD10" s="11" t="str">
        <f t="shared" si="3"/>
        <v>하선동</v>
      </c>
      <c r="AE10" s="12" t="s">
        <v>32</v>
      </c>
      <c r="AF10" s="12"/>
    </row>
    <row r="11" spans="1:32" s="13" customFormat="1" ht="20.100000000000001" customHeight="1" x14ac:dyDescent="0.3">
      <c r="A11" s="4">
        <v>5</v>
      </c>
      <c r="B11" s="5">
        <f t="shared" si="4"/>
        <v>12</v>
      </c>
      <c r="C11" s="5">
        <f t="shared" si="4"/>
        <v>17</v>
      </c>
      <c r="D11" s="12" t="s">
        <v>52</v>
      </c>
      <c r="E11" s="6" t="s">
        <v>69</v>
      </c>
      <c r="F11" s="6" t="s">
        <v>195</v>
      </c>
      <c r="G11" s="4" t="s">
        <v>55</v>
      </c>
      <c r="H11" s="4" t="s">
        <v>51</v>
      </c>
      <c r="I11" s="7">
        <f t="shared" si="0"/>
        <v>152</v>
      </c>
      <c r="J11" s="8">
        <v>152</v>
      </c>
      <c r="K11" s="7">
        <f t="shared" si="1"/>
        <v>0</v>
      </c>
      <c r="L11" s="9">
        <f t="shared" si="2"/>
        <v>0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1">
        <v>20200912</v>
      </c>
      <c r="AB11" s="11">
        <v>15</v>
      </c>
      <c r="AC11" s="5" t="s">
        <v>56</v>
      </c>
      <c r="AD11" s="11" t="str">
        <f t="shared" si="3"/>
        <v>하선동</v>
      </c>
      <c r="AE11" s="12" t="s">
        <v>34</v>
      </c>
      <c r="AF11" s="12"/>
    </row>
    <row r="12" spans="1:32" s="13" customFormat="1" ht="20.100000000000001" customHeight="1" x14ac:dyDescent="0.3">
      <c r="A12" s="4">
        <v>6</v>
      </c>
      <c r="B12" s="5">
        <f t="shared" si="4"/>
        <v>12</v>
      </c>
      <c r="C12" s="5">
        <f t="shared" si="4"/>
        <v>17</v>
      </c>
      <c r="D12" s="12" t="s">
        <v>52</v>
      </c>
      <c r="E12" s="6" t="s">
        <v>53</v>
      </c>
      <c r="F12" s="6" t="s">
        <v>54</v>
      </c>
      <c r="G12" s="4" t="s">
        <v>55</v>
      </c>
      <c r="H12" s="4" t="s">
        <v>51</v>
      </c>
      <c r="I12" s="7">
        <f t="shared" si="0"/>
        <v>800</v>
      </c>
      <c r="J12" s="8">
        <v>800</v>
      </c>
      <c r="K12" s="7">
        <f t="shared" si="1"/>
        <v>0</v>
      </c>
      <c r="L12" s="9">
        <f t="shared" si="2"/>
        <v>0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1">
        <v>20201217</v>
      </c>
      <c r="AB12" s="11">
        <v>4</v>
      </c>
      <c r="AC12" s="5" t="s">
        <v>56</v>
      </c>
      <c r="AD12" s="11" t="str">
        <f t="shared" si="3"/>
        <v>하선동</v>
      </c>
      <c r="AE12" s="12" t="s">
        <v>34</v>
      </c>
      <c r="AF12" s="12"/>
    </row>
    <row r="13" spans="1:32" s="13" customFormat="1" ht="20.100000000000001" customHeight="1" x14ac:dyDescent="0.3">
      <c r="A13" s="4">
        <v>7</v>
      </c>
      <c r="B13" s="5">
        <f t="shared" si="4"/>
        <v>12</v>
      </c>
      <c r="C13" s="5">
        <f>C12</f>
        <v>17</v>
      </c>
      <c r="D13" s="6" t="s">
        <v>25</v>
      </c>
      <c r="E13" s="6" t="s">
        <v>192</v>
      </c>
      <c r="F13" s="6" t="s">
        <v>191</v>
      </c>
      <c r="G13" s="4" t="s">
        <v>90</v>
      </c>
      <c r="H13" s="4" t="s">
        <v>51</v>
      </c>
      <c r="I13" s="7">
        <f t="shared" si="0"/>
        <v>1777</v>
      </c>
      <c r="J13" s="8">
        <v>1756</v>
      </c>
      <c r="K13" s="7">
        <f t="shared" si="1"/>
        <v>21</v>
      </c>
      <c r="L13" s="9">
        <f t="shared" si="2"/>
        <v>1.1817670230725942E-2</v>
      </c>
      <c r="M13" s="10"/>
      <c r="N13" s="10"/>
      <c r="O13" s="10"/>
      <c r="P13" s="10">
        <v>21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1">
        <v>20201216</v>
      </c>
      <c r="AB13" s="11">
        <v>2</v>
      </c>
      <c r="AC13" s="5" t="s">
        <v>197</v>
      </c>
      <c r="AD13" s="11" t="str">
        <f t="shared" si="3"/>
        <v>하선동</v>
      </c>
      <c r="AE13" s="12" t="s">
        <v>34</v>
      </c>
      <c r="AF13" s="12"/>
    </row>
    <row r="14" spans="1:32" s="13" customFormat="1" ht="21" customHeight="1" x14ac:dyDescent="0.3">
      <c r="A14" s="4">
        <v>8</v>
      </c>
      <c r="B14" s="5">
        <f t="shared" si="4"/>
        <v>12</v>
      </c>
      <c r="C14" s="5">
        <f t="shared" si="4"/>
        <v>17</v>
      </c>
      <c r="D14" s="6" t="s">
        <v>25</v>
      </c>
      <c r="E14" s="6" t="s">
        <v>192</v>
      </c>
      <c r="F14" s="6" t="s">
        <v>191</v>
      </c>
      <c r="G14" s="4" t="s">
        <v>90</v>
      </c>
      <c r="H14" s="4" t="s">
        <v>51</v>
      </c>
      <c r="I14" s="7">
        <f t="shared" si="0"/>
        <v>3011</v>
      </c>
      <c r="J14" s="8">
        <v>3000</v>
      </c>
      <c r="K14" s="7">
        <f t="shared" ref="K14:K15" si="5">SUM(M14:X14)</f>
        <v>11</v>
      </c>
      <c r="L14" s="9">
        <f t="shared" si="2"/>
        <v>3.6532713384257723E-3</v>
      </c>
      <c r="M14" s="10"/>
      <c r="N14" s="10">
        <v>11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1">
        <v>20201215</v>
      </c>
      <c r="AB14" s="11">
        <v>2</v>
      </c>
      <c r="AC14" s="5" t="s">
        <v>196</v>
      </c>
      <c r="AD14" s="11" t="str">
        <f t="shared" si="3"/>
        <v>이형준</v>
      </c>
      <c r="AE14" s="12" t="s">
        <v>34</v>
      </c>
      <c r="AF14" s="34"/>
    </row>
    <row r="15" spans="1:32" s="13" customFormat="1" ht="20.100000000000001" customHeight="1" x14ac:dyDescent="0.3">
      <c r="A15" s="4">
        <v>9</v>
      </c>
      <c r="B15" s="5">
        <f t="shared" si="4"/>
        <v>12</v>
      </c>
      <c r="C15" s="5">
        <f t="shared" si="4"/>
        <v>17</v>
      </c>
      <c r="D15" s="12"/>
      <c r="E15" s="6"/>
      <c r="F15" s="6"/>
      <c r="G15" s="4"/>
      <c r="H15" s="4"/>
      <c r="I15" s="7">
        <f t="shared" si="0"/>
        <v>0</v>
      </c>
      <c r="J15" s="8"/>
      <c r="K15" s="7">
        <f t="shared" si="5"/>
        <v>0</v>
      </c>
      <c r="L15" s="9" t="e">
        <f t="shared" si="2"/>
        <v>#DIV/0!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1"/>
      <c r="AB15" s="11"/>
      <c r="AC15" s="5"/>
      <c r="AD15" s="11" t="str">
        <f t="shared" si="3"/>
        <v/>
      </c>
      <c r="AE15" s="12"/>
      <c r="AF15" s="12"/>
    </row>
    <row r="16" spans="1:32" s="13" customFormat="1" ht="20.100000000000001" customHeight="1" x14ac:dyDescent="0.3">
      <c r="A16" s="4">
        <v>10</v>
      </c>
      <c r="B16" s="5">
        <f t="shared" si="4"/>
        <v>12</v>
      </c>
      <c r="C16" s="5">
        <f t="shared" si="4"/>
        <v>17</v>
      </c>
      <c r="D16" s="12"/>
      <c r="E16" s="6"/>
      <c r="F16" s="6"/>
      <c r="G16" s="4"/>
      <c r="H16" s="4"/>
      <c r="I16" s="7">
        <f t="shared" si="0"/>
        <v>0</v>
      </c>
      <c r="J16" s="8"/>
      <c r="K16" s="7">
        <f t="shared" si="1"/>
        <v>0</v>
      </c>
      <c r="L16" s="9" t="e">
        <f t="shared" si="2"/>
        <v>#DIV/0!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1"/>
      <c r="AB16" s="11"/>
      <c r="AC16" s="5"/>
      <c r="AD16" s="11" t="str">
        <f t="shared" si="3"/>
        <v/>
      </c>
      <c r="AE16" s="12"/>
      <c r="AF16" s="12"/>
    </row>
    <row r="17" spans="1:32" s="13" customFormat="1" ht="20.100000000000001" customHeight="1" x14ac:dyDescent="0.3">
      <c r="A17" s="4">
        <v>11</v>
      </c>
      <c r="B17" s="5">
        <f t="shared" si="4"/>
        <v>12</v>
      </c>
      <c r="C17" s="5">
        <f t="shared" si="4"/>
        <v>17</v>
      </c>
      <c r="D17" s="6"/>
      <c r="E17" s="6"/>
      <c r="F17" s="6"/>
      <c r="G17" s="4"/>
      <c r="H17" s="4"/>
      <c r="I17" s="7">
        <f t="shared" si="0"/>
        <v>0</v>
      </c>
      <c r="J17" s="8"/>
      <c r="K17" s="7">
        <f t="shared" si="1"/>
        <v>0</v>
      </c>
      <c r="L17" s="9" t="e">
        <f t="shared" si="2"/>
        <v>#DIV/0!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1"/>
      <c r="AB17" s="11"/>
      <c r="AC17" s="5"/>
      <c r="AD17" s="11" t="str">
        <f t="shared" si="3"/>
        <v/>
      </c>
      <c r="AE17" s="12"/>
      <c r="AF17" s="12"/>
    </row>
    <row r="18" spans="1:32" s="13" customFormat="1" ht="20.100000000000001" customHeight="1" x14ac:dyDescent="0.3">
      <c r="A18" s="4">
        <v>12</v>
      </c>
      <c r="B18" s="5">
        <f t="shared" si="4"/>
        <v>12</v>
      </c>
      <c r="C18" s="5">
        <f t="shared" si="4"/>
        <v>17</v>
      </c>
      <c r="D18" s="6"/>
      <c r="E18" s="6"/>
      <c r="F18" s="6"/>
      <c r="G18" s="4"/>
      <c r="H18" s="4"/>
      <c r="I18" s="7">
        <f t="shared" si="0"/>
        <v>0</v>
      </c>
      <c r="J18" s="8"/>
      <c r="K18" s="7">
        <f t="shared" ref="K18:K46" si="6">SUM(M18:X18)</f>
        <v>0</v>
      </c>
      <c r="L18" s="9" t="e">
        <f t="shared" si="2"/>
        <v>#DIV/0!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1"/>
      <c r="AB18" s="11"/>
      <c r="AC18" s="5"/>
      <c r="AD18" s="11" t="str">
        <f t="shared" si="3"/>
        <v/>
      </c>
      <c r="AE18" s="12"/>
      <c r="AF18" s="12"/>
    </row>
    <row r="19" spans="1:32" s="13" customFormat="1" ht="20.100000000000001" customHeight="1" x14ac:dyDescent="0.3">
      <c r="A19" s="4">
        <v>13</v>
      </c>
      <c r="B19" s="5">
        <f t="shared" si="4"/>
        <v>12</v>
      </c>
      <c r="C19" s="5">
        <f t="shared" si="4"/>
        <v>17</v>
      </c>
      <c r="D19" s="6"/>
      <c r="E19" s="6"/>
      <c r="F19" s="6"/>
      <c r="G19" s="4"/>
      <c r="H19" s="4"/>
      <c r="I19" s="7">
        <f t="shared" si="0"/>
        <v>0</v>
      </c>
      <c r="J19" s="8"/>
      <c r="K19" s="7">
        <f t="shared" si="6"/>
        <v>0</v>
      </c>
      <c r="L19" s="9" t="e">
        <f t="shared" si="2"/>
        <v>#DIV/0!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1"/>
      <c r="AB19" s="11"/>
      <c r="AC19" s="5"/>
      <c r="AD19" s="11" t="str">
        <f t="shared" si="3"/>
        <v/>
      </c>
      <c r="AE19" s="12"/>
      <c r="AF19" s="12"/>
    </row>
    <row r="20" spans="1:32" s="13" customFormat="1" ht="20.100000000000001" customHeight="1" x14ac:dyDescent="0.3">
      <c r="A20" s="4">
        <v>14</v>
      </c>
      <c r="B20" s="5">
        <f t="shared" si="4"/>
        <v>12</v>
      </c>
      <c r="C20" s="5">
        <f t="shared" si="4"/>
        <v>17</v>
      </c>
      <c r="D20" s="6"/>
      <c r="E20" s="6"/>
      <c r="F20" s="6"/>
      <c r="G20" s="4"/>
      <c r="H20" s="4"/>
      <c r="I20" s="7">
        <f t="shared" si="0"/>
        <v>0</v>
      </c>
      <c r="J20" s="8"/>
      <c r="K20" s="7">
        <f t="shared" si="6"/>
        <v>0</v>
      </c>
      <c r="L20" s="9" t="e">
        <f t="shared" si="2"/>
        <v>#DIV/0!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1"/>
      <c r="AB20" s="11"/>
      <c r="AC20" s="5"/>
      <c r="AD20" s="11" t="str">
        <f t="shared" si="3"/>
        <v/>
      </c>
      <c r="AE20" s="12"/>
      <c r="AF20" s="12"/>
    </row>
    <row r="21" spans="1:32" s="13" customFormat="1" ht="20.100000000000001" customHeight="1" x14ac:dyDescent="0.3">
      <c r="A21" s="4">
        <v>15</v>
      </c>
      <c r="B21" s="5">
        <f>B20</f>
        <v>12</v>
      </c>
      <c r="C21" s="5">
        <f>C20</f>
        <v>17</v>
      </c>
      <c r="D21" s="12"/>
      <c r="E21" s="4"/>
      <c r="F21" s="4"/>
      <c r="G21" s="24"/>
      <c r="H21" s="24"/>
      <c r="I21" s="7">
        <f t="shared" si="0"/>
        <v>0</v>
      </c>
      <c r="J21" s="8"/>
      <c r="K21" s="7">
        <f t="shared" si="6"/>
        <v>0</v>
      </c>
      <c r="L21" s="9" t="e">
        <f t="shared" si="2"/>
        <v>#DIV/0!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1"/>
      <c r="AB21" s="11"/>
      <c r="AC21" s="5"/>
      <c r="AD21" s="11" t="str">
        <f t="shared" si="3"/>
        <v/>
      </c>
      <c r="AE21" s="12"/>
      <c r="AF21" s="12"/>
    </row>
    <row r="22" spans="1:32" s="13" customFormat="1" ht="20.100000000000001" customHeight="1" x14ac:dyDescent="0.3">
      <c r="A22" s="4">
        <v>16</v>
      </c>
      <c r="B22" s="5">
        <f t="shared" si="4"/>
        <v>12</v>
      </c>
      <c r="C22" s="5">
        <f t="shared" si="4"/>
        <v>17</v>
      </c>
      <c r="D22" s="6"/>
      <c r="E22" s="4"/>
      <c r="F22" s="4"/>
      <c r="G22" s="4"/>
      <c r="H22" s="4"/>
      <c r="I22" s="7">
        <f t="shared" si="0"/>
        <v>0</v>
      </c>
      <c r="J22" s="8"/>
      <c r="K22" s="7">
        <f t="shared" si="6"/>
        <v>0</v>
      </c>
      <c r="L22" s="9" t="e">
        <f t="shared" si="2"/>
        <v>#DIV/0!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1"/>
      <c r="AB22" s="11"/>
      <c r="AC22" s="5"/>
      <c r="AD22" s="11" t="str">
        <f t="shared" si="3"/>
        <v/>
      </c>
      <c r="AE22" s="12"/>
      <c r="AF22" s="12"/>
    </row>
    <row r="23" spans="1:32" s="13" customFormat="1" ht="20.100000000000001" customHeight="1" x14ac:dyDescent="0.3">
      <c r="A23" s="4">
        <v>17</v>
      </c>
      <c r="B23" s="5">
        <f t="shared" si="4"/>
        <v>12</v>
      </c>
      <c r="C23" s="5">
        <f t="shared" si="4"/>
        <v>17</v>
      </c>
      <c r="D23" s="6"/>
      <c r="E23" s="6"/>
      <c r="F23" s="6"/>
      <c r="G23" s="4"/>
      <c r="H23" s="4"/>
      <c r="I23" s="7">
        <f t="shared" si="0"/>
        <v>0</v>
      </c>
      <c r="J23" s="8"/>
      <c r="K23" s="7">
        <f t="shared" si="6"/>
        <v>0</v>
      </c>
      <c r="L23" s="9" t="e">
        <f t="shared" si="2"/>
        <v>#DIV/0!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  <c r="AB23" s="11"/>
      <c r="AC23" s="5"/>
      <c r="AD23" s="11" t="str">
        <f t="shared" si="3"/>
        <v/>
      </c>
      <c r="AE23" s="12"/>
      <c r="AF23" s="12"/>
    </row>
    <row r="24" spans="1:32" s="13" customFormat="1" ht="20.100000000000001" customHeight="1" x14ac:dyDescent="0.3">
      <c r="A24" s="4">
        <v>18</v>
      </c>
      <c r="B24" s="5">
        <f t="shared" si="4"/>
        <v>12</v>
      </c>
      <c r="C24" s="5">
        <f t="shared" si="4"/>
        <v>17</v>
      </c>
      <c r="D24" s="6"/>
      <c r="E24" s="6"/>
      <c r="F24" s="6"/>
      <c r="G24" s="23"/>
      <c r="H24" s="4"/>
      <c r="I24" s="7">
        <f t="shared" si="0"/>
        <v>0</v>
      </c>
      <c r="J24" s="8"/>
      <c r="K24" s="7">
        <f t="shared" si="6"/>
        <v>0</v>
      </c>
      <c r="L24" s="9" t="e">
        <f t="shared" si="2"/>
        <v>#DIV/0!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1"/>
      <c r="AB24" s="11"/>
      <c r="AC24" s="5"/>
      <c r="AD24" s="11" t="str">
        <f t="shared" si="3"/>
        <v/>
      </c>
      <c r="AE24" s="12"/>
      <c r="AF24" s="12"/>
    </row>
    <row r="25" spans="1:32" s="13" customFormat="1" ht="20.100000000000001" customHeight="1" x14ac:dyDescent="0.3">
      <c r="A25" s="4">
        <v>19</v>
      </c>
      <c r="B25" s="5">
        <f t="shared" ref="B25:C40" si="7">B24</f>
        <v>12</v>
      </c>
      <c r="C25" s="5">
        <f t="shared" si="7"/>
        <v>17</v>
      </c>
      <c r="D25" s="6"/>
      <c r="E25" s="6"/>
      <c r="F25" s="6"/>
      <c r="G25" s="4"/>
      <c r="H25" s="4"/>
      <c r="I25" s="7">
        <f t="shared" si="0"/>
        <v>0</v>
      </c>
      <c r="J25" s="8"/>
      <c r="K25" s="7">
        <f t="shared" si="6"/>
        <v>0</v>
      </c>
      <c r="L25" s="9" t="e">
        <f t="shared" si="2"/>
        <v>#DIV/0!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1"/>
      <c r="AB25" s="11"/>
      <c r="AC25" s="5"/>
      <c r="AD25" s="11" t="str">
        <f t="shared" si="3"/>
        <v/>
      </c>
      <c r="AE25" s="12"/>
      <c r="AF25" s="12"/>
    </row>
    <row r="26" spans="1:32" s="13" customFormat="1" ht="20.100000000000001" customHeight="1" x14ac:dyDescent="0.3">
      <c r="A26" s="4">
        <v>20</v>
      </c>
      <c r="B26" s="5">
        <f t="shared" si="7"/>
        <v>12</v>
      </c>
      <c r="C26" s="5">
        <f t="shared" si="7"/>
        <v>17</v>
      </c>
      <c r="D26" s="6"/>
      <c r="E26" s="6"/>
      <c r="F26" s="6"/>
      <c r="G26" s="4"/>
      <c r="H26" s="4"/>
      <c r="I26" s="7">
        <f t="shared" si="0"/>
        <v>0</v>
      </c>
      <c r="J26" s="8"/>
      <c r="K26" s="7">
        <f t="shared" si="6"/>
        <v>0</v>
      </c>
      <c r="L26" s="9" t="e">
        <f t="shared" si="2"/>
        <v>#DIV/0!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1"/>
      <c r="AB26" s="11"/>
      <c r="AC26" s="11"/>
      <c r="AD26" s="11" t="str">
        <f t="shared" si="3"/>
        <v/>
      </c>
      <c r="AE26" s="12"/>
      <c r="AF26" s="12"/>
    </row>
    <row r="27" spans="1:32" s="13" customFormat="1" ht="20.100000000000001" customHeight="1" x14ac:dyDescent="0.3">
      <c r="A27" s="4">
        <v>21</v>
      </c>
      <c r="B27" s="5">
        <f t="shared" si="7"/>
        <v>12</v>
      </c>
      <c r="C27" s="5">
        <f t="shared" si="7"/>
        <v>17</v>
      </c>
      <c r="D27" s="6"/>
      <c r="E27" s="6"/>
      <c r="F27" s="6"/>
      <c r="G27" s="4"/>
      <c r="H27" s="4"/>
      <c r="I27" s="7">
        <f t="shared" si="0"/>
        <v>0</v>
      </c>
      <c r="J27" s="8"/>
      <c r="K27" s="7">
        <f t="shared" si="6"/>
        <v>0</v>
      </c>
      <c r="L27" s="9" t="e">
        <f t="shared" si="2"/>
        <v>#DIV/0!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1"/>
      <c r="AB27" s="11"/>
      <c r="AC27" s="11"/>
      <c r="AD27" s="11" t="str">
        <f t="shared" si="3"/>
        <v/>
      </c>
      <c r="AE27" s="12"/>
      <c r="AF27" s="12"/>
    </row>
    <row r="28" spans="1:32" s="13" customFormat="1" ht="20.100000000000001" customHeight="1" x14ac:dyDescent="0.3">
      <c r="A28" s="4">
        <v>22</v>
      </c>
      <c r="B28" s="5">
        <f t="shared" si="7"/>
        <v>12</v>
      </c>
      <c r="C28" s="5">
        <f t="shared" si="7"/>
        <v>17</v>
      </c>
      <c r="D28" s="6"/>
      <c r="E28" s="6"/>
      <c r="F28" s="6"/>
      <c r="G28" s="4"/>
      <c r="H28" s="4"/>
      <c r="I28" s="7">
        <f t="shared" si="0"/>
        <v>0</v>
      </c>
      <c r="J28" s="8"/>
      <c r="K28" s="7">
        <f t="shared" si="6"/>
        <v>0</v>
      </c>
      <c r="L28" s="9" t="e">
        <f t="shared" si="2"/>
        <v>#DIV/0!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1"/>
      <c r="AB28" s="11"/>
      <c r="AC28" s="11"/>
      <c r="AD28" s="11" t="str">
        <f t="shared" si="3"/>
        <v/>
      </c>
      <c r="AE28" s="12"/>
      <c r="AF28" s="12"/>
    </row>
    <row r="29" spans="1:32" s="13" customFormat="1" ht="20.100000000000001" customHeight="1" x14ac:dyDescent="0.3">
      <c r="A29" s="4">
        <v>23</v>
      </c>
      <c r="B29" s="5">
        <f t="shared" si="7"/>
        <v>12</v>
      </c>
      <c r="C29" s="5">
        <f t="shared" si="7"/>
        <v>17</v>
      </c>
      <c r="D29" s="6"/>
      <c r="E29" s="6"/>
      <c r="F29" s="6"/>
      <c r="G29" s="4"/>
      <c r="H29" s="4"/>
      <c r="I29" s="7">
        <f t="shared" si="0"/>
        <v>0</v>
      </c>
      <c r="J29" s="8"/>
      <c r="K29" s="7">
        <f t="shared" si="6"/>
        <v>0</v>
      </c>
      <c r="L29" s="9" t="e">
        <f t="shared" si="2"/>
        <v>#DIV/0!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1"/>
      <c r="AB29" s="11"/>
      <c r="AC29" s="11"/>
      <c r="AD29" s="11" t="str">
        <f t="shared" si="3"/>
        <v/>
      </c>
      <c r="AE29" s="12"/>
      <c r="AF29" s="12"/>
    </row>
    <row r="30" spans="1:32" s="13" customFormat="1" ht="20.100000000000001" customHeight="1" x14ac:dyDescent="0.3">
      <c r="A30" s="4">
        <v>24</v>
      </c>
      <c r="B30" s="5">
        <f t="shared" si="7"/>
        <v>12</v>
      </c>
      <c r="C30" s="5">
        <f t="shared" si="7"/>
        <v>17</v>
      </c>
      <c r="D30" s="6"/>
      <c r="E30" s="6"/>
      <c r="F30" s="6"/>
      <c r="G30" s="4"/>
      <c r="H30" s="4"/>
      <c r="I30" s="7">
        <f t="shared" si="0"/>
        <v>0</v>
      </c>
      <c r="J30" s="8"/>
      <c r="K30" s="7">
        <f t="shared" si="6"/>
        <v>0</v>
      </c>
      <c r="L30" s="9" t="e">
        <f t="shared" si="2"/>
        <v>#DIV/0!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1"/>
      <c r="AB30" s="11"/>
      <c r="AC30" s="5"/>
      <c r="AD30" s="11" t="str">
        <f t="shared" si="3"/>
        <v/>
      </c>
      <c r="AE30" s="12"/>
      <c r="AF30" s="12"/>
    </row>
    <row r="31" spans="1:32" s="13" customFormat="1" ht="20.100000000000001" customHeight="1" x14ac:dyDescent="0.3">
      <c r="A31" s="4">
        <v>25</v>
      </c>
      <c r="B31" s="5">
        <f t="shared" si="7"/>
        <v>12</v>
      </c>
      <c r="C31" s="5">
        <f t="shared" si="7"/>
        <v>17</v>
      </c>
      <c r="D31" s="6"/>
      <c r="E31" s="6"/>
      <c r="F31" s="6"/>
      <c r="G31" s="4"/>
      <c r="H31" s="4"/>
      <c r="I31" s="7">
        <f>J31+K31</f>
        <v>0</v>
      </c>
      <c r="J31" s="8"/>
      <c r="K31" s="7">
        <f t="shared" si="6"/>
        <v>0</v>
      </c>
      <c r="L31" s="9" t="e">
        <f t="shared" si="2"/>
        <v>#DIV/0!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1"/>
      <c r="AB31" s="11"/>
      <c r="AC31" s="5"/>
      <c r="AD31" s="11" t="str">
        <f t="shared" si="3"/>
        <v/>
      </c>
      <c r="AE31" s="12"/>
      <c r="AF31" s="12"/>
    </row>
    <row r="32" spans="1:32" s="13" customFormat="1" ht="20.100000000000001" customHeight="1" x14ac:dyDescent="0.3">
      <c r="A32" s="4">
        <v>26</v>
      </c>
      <c r="B32" s="5">
        <f t="shared" si="7"/>
        <v>12</v>
      </c>
      <c r="C32" s="5">
        <f t="shared" si="7"/>
        <v>17</v>
      </c>
      <c r="D32" s="6"/>
      <c r="E32" s="6"/>
      <c r="F32" s="6"/>
      <c r="G32" s="4"/>
      <c r="H32" s="4"/>
      <c r="I32" s="7">
        <f>J32+K32</f>
        <v>0</v>
      </c>
      <c r="J32" s="8"/>
      <c r="K32" s="7">
        <f t="shared" si="6"/>
        <v>0</v>
      </c>
      <c r="L32" s="9" t="e">
        <f t="shared" si="2"/>
        <v>#DIV/0!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1"/>
      <c r="AB32" s="11"/>
      <c r="AC32" s="5"/>
      <c r="AD32" s="11" t="str">
        <f t="shared" si="3"/>
        <v/>
      </c>
      <c r="AE32" s="12"/>
      <c r="AF32" s="12"/>
    </row>
    <row r="33" spans="1:32" s="13" customFormat="1" ht="20.100000000000001" customHeight="1" x14ac:dyDescent="0.3">
      <c r="A33" s="4">
        <v>27</v>
      </c>
      <c r="B33" s="5">
        <f t="shared" si="7"/>
        <v>12</v>
      </c>
      <c r="C33" s="5">
        <f t="shared" si="7"/>
        <v>17</v>
      </c>
      <c r="D33" s="6"/>
      <c r="E33" s="6"/>
      <c r="F33" s="6"/>
      <c r="G33" s="4"/>
      <c r="H33" s="4"/>
      <c r="I33" s="7">
        <f>J33+K33</f>
        <v>0</v>
      </c>
      <c r="J33" s="8"/>
      <c r="K33" s="7">
        <f t="shared" si="6"/>
        <v>0</v>
      </c>
      <c r="L33" s="9" t="e">
        <f t="shared" si="2"/>
        <v>#DIV/0!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1"/>
      <c r="AB33" s="11"/>
      <c r="AC33" s="5"/>
      <c r="AD33" s="11" t="str">
        <f t="shared" si="3"/>
        <v/>
      </c>
      <c r="AE33" s="12"/>
      <c r="AF33" s="12"/>
    </row>
    <row r="34" spans="1:32" s="13" customFormat="1" ht="20.100000000000001" customHeight="1" x14ac:dyDescent="0.3">
      <c r="A34" s="4">
        <v>28</v>
      </c>
      <c r="B34" s="5">
        <f t="shared" si="7"/>
        <v>12</v>
      </c>
      <c r="C34" s="5">
        <f t="shared" si="7"/>
        <v>17</v>
      </c>
      <c r="D34" s="6"/>
      <c r="E34" s="6"/>
      <c r="F34" s="6"/>
      <c r="G34" s="4"/>
      <c r="H34" s="4"/>
      <c r="I34" s="7">
        <f t="shared" si="0"/>
        <v>0</v>
      </c>
      <c r="J34" s="8"/>
      <c r="K34" s="7">
        <f t="shared" si="6"/>
        <v>0</v>
      </c>
      <c r="L34" s="9" t="e">
        <f t="shared" si="2"/>
        <v>#DIV/0!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1"/>
      <c r="AB34" s="11"/>
      <c r="AC34" s="5"/>
      <c r="AD34" s="11" t="str">
        <f t="shared" si="3"/>
        <v/>
      </c>
      <c r="AE34" s="12"/>
      <c r="AF34" s="12"/>
    </row>
    <row r="35" spans="1:32" s="13" customFormat="1" ht="20.100000000000001" customHeight="1" x14ac:dyDescent="0.3">
      <c r="A35" s="4">
        <v>29</v>
      </c>
      <c r="B35" s="5">
        <f t="shared" si="7"/>
        <v>12</v>
      </c>
      <c r="C35" s="5">
        <f t="shared" si="7"/>
        <v>17</v>
      </c>
      <c r="D35" s="6"/>
      <c r="E35" s="6"/>
      <c r="F35" s="6"/>
      <c r="G35" s="4"/>
      <c r="H35" s="4"/>
      <c r="I35" s="7">
        <f t="shared" si="0"/>
        <v>0</v>
      </c>
      <c r="J35" s="8"/>
      <c r="K35" s="7">
        <f t="shared" si="6"/>
        <v>0</v>
      </c>
      <c r="L35" s="9" t="e">
        <f t="shared" si="2"/>
        <v>#DIV/0!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1"/>
      <c r="AB35" s="11"/>
      <c r="AC35" s="5"/>
      <c r="AD35" s="11" t="str">
        <f t="shared" si="3"/>
        <v/>
      </c>
      <c r="AE35" s="12"/>
      <c r="AF35" s="12"/>
    </row>
    <row r="36" spans="1:32" s="13" customFormat="1" ht="20.100000000000001" customHeight="1" x14ac:dyDescent="0.3">
      <c r="A36" s="4">
        <v>30</v>
      </c>
      <c r="B36" s="5">
        <f t="shared" si="7"/>
        <v>12</v>
      </c>
      <c r="C36" s="5">
        <f t="shared" si="7"/>
        <v>17</v>
      </c>
      <c r="D36" s="6"/>
      <c r="E36" s="6"/>
      <c r="F36" s="6"/>
      <c r="G36" s="4"/>
      <c r="H36" s="4"/>
      <c r="I36" s="7">
        <f t="shared" si="0"/>
        <v>0</v>
      </c>
      <c r="J36" s="8"/>
      <c r="K36" s="7">
        <f t="shared" si="6"/>
        <v>0</v>
      </c>
      <c r="L36" s="9" t="e">
        <f t="shared" si="2"/>
        <v>#DIV/0!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1"/>
      <c r="AB36" s="11"/>
      <c r="AC36" s="5"/>
      <c r="AD36" s="11" t="str">
        <f t="shared" si="3"/>
        <v/>
      </c>
      <c r="AE36" s="12"/>
      <c r="AF36" s="12"/>
    </row>
    <row r="37" spans="1:32" s="13" customFormat="1" ht="20.100000000000001" customHeight="1" x14ac:dyDescent="0.3">
      <c r="A37" s="4">
        <v>31</v>
      </c>
      <c r="B37" s="5">
        <f t="shared" si="7"/>
        <v>12</v>
      </c>
      <c r="C37" s="5">
        <f t="shared" si="7"/>
        <v>17</v>
      </c>
      <c r="D37" s="6"/>
      <c r="E37" s="6"/>
      <c r="F37" s="6"/>
      <c r="G37" s="4"/>
      <c r="H37" s="4"/>
      <c r="I37" s="7">
        <f t="shared" si="0"/>
        <v>0</v>
      </c>
      <c r="J37" s="8"/>
      <c r="K37" s="7">
        <f t="shared" si="6"/>
        <v>0</v>
      </c>
      <c r="L37" s="9" t="e">
        <f t="shared" si="2"/>
        <v>#DIV/0!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1"/>
      <c r="AB37" s="11"/>
      <c r="AC37" s="5"/>
      <c r="AD37" s="11" t="str">
        <f t="shared" si="3"/>
        <v/>
      </c>
      <c r="AE37" s="12"/>
      <c r="AF37" s="12"/>
    </row>
    <row r="38" spans="1:32" s="13" customFormat="1" ht="20.100000000000001" customHeight="1" x14ac:dyDescent="0.3">
      <c r="A38" s="4">
        <v>32</v>
      </c>
      <c r="B38" s="5">
        <f t="shared" si="7"/>
        <v>12</v>
      </c>
      <c r="C38" s="5">
        <f t="shared" si="7"/>
        <v>17</v>
      </c>
      <c r="D38" s="6"/>
      <c r="E38" s="6"/>
      <c r="F38" s="6"/>
      <c r="G38" s="4"/>
      <c r="H38" s="4"/>
      <c r="I38" s="7">
        <f t="shared" si="0"/>
        <v>0</v>
      </c>
      <c r="J38" s="8"/>
      <c r="K38" s="7">
        <f t="shared" si="6"/>
        <v>0</v>
      </c>
      <c r="L38" s="9" t="e">
        <f t="shared" si="2"/>
        <v>#DIV/0!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1"/>
      <c r="AB38" s="11"/>
      <c r="AC38" s="5"/>
      <c r="AD38" s="11" t="str">
        <f t="shared" si="3"/>
        <v/>
      </c>
      <c r="AE38" s="12"/>
      <c r="AF38" s="12"/>
    </row>
    <row r="39" spans="1:32" s="13" customFormat="1" ht="20.100000000000001" customHeight="1" x14ac:dyDescent="0.3">
      <c r="A39" s="4">
        <v>33</v>
      </c>
      <c r="B39" s="5">
        <f t="shared" si="7"/>
        <v>12</v>
      </c>
      <c r="C39" s="5">
        <f t="shared" si="7"/>
        <v>17</v>
      </c>
      <c r="D39" s="6"/>
      <c r="E39" s="4"/>
      <c r="F39" s="4"/>
      <c r="G39" s="4"/>
      <c r="H39" s="4"/>
      <c r="I39" s="7">
        <f t="shared" si="0"/>
        <v>0</v>
      </c>
      <c r="J39" s="8"/>
      <c r="K39" s="7">
        <f t="shared" si="6"/>
        <v>0</v>
      </c>
      <c r="L39" s="9" t="e">
        <f t="shared" si="2"/>
        <v>#DIV/0!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1"/>
      <c r="AB39" s="11"/>
      <c r="AC39" s="5"/>
      <c r="AD39" s="11" t="str">
        <f t="shared" si="3"/>
        <v/>
      </c>
      <c r="AE39" s="4"/>
      <c r="AF39" s="12"/>
    </row>
    <row r="40" spans="1:32" s="13" customFormat="1" ht="20.100000000000001" customHeight="1" x14ac:dyDescent="0.3">
      <c r="A40" s="4">
        <v>34</v>
      </c>
      <c r="B40" s="5">
        <f t="shared" si="7"/>
        <v>12</v>
      </c>
      <c r="C40" s="5">
        <f t="shared" si="7"/>
        <v>17</v>
      </c>
      <c r="D40" s="6"/>
      <c r="E40" s="4"/>
      <c r="F40" s="4"/>
      <c r="G40" s="4"/>
      <c r="H40" s="4"/>
      <c r="I40" s="7">
        <f t="shared" si="0"/>
        <v>0</v>
      </c>
      <c r="J40" s="8"/>
      <c r="K40" s="7">
        <f t="shared" si="6"/>
        <v>0</v>
      </c>
      <c r="L40" s="9" t="e">
        <f t="shared" si="2"/>
        <v>#DIV/0!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1"/>
      <c r="AB40" s="11"/>
      <c r="AC40" s="5"/>
      <c r="AD40" s="11" t="str">
        <f t="shared" si="3"/>
        <v/>
      </c>
      <c r="AE40" s="4"/>
      <c r="AF40" s="12"/>
    </row>
    <row r="41" spans="1:32" s="13" customFormat="1" ht="20.100000000000001" customHeight="1" x14ac:dyDescent="0.3">
      <c r="A41" s="4">
        <v>35</v>
      </c>
      <c r="B41" s="5">
        <f t="shared" ref="B41:C46" si="8">B40</f>
        <v>12</v>
      </c>
      <c r="C41" s="5">
        <f t="shared" si="8"/>
        <v>17</v>
      </c>
      <c r="D41" s="6"/>
      <c r="E41" s="6"/>
      <c r="F41" s="6"/>
      <c r="G41" s="4"/>
      <c r="H41" s="4"/>
      <c r="I41" s="7">
        <f t="shared" si="0"/>
        <v>0</v>
      </c>
      <c r="J41" s="8"/>
      <c r="K41" s="7">
        <f t="shared" si="6"/>
        <v>0</v>
      </c>
      <c r="L41" s="9" t="e">
        <f t="shared" si="2"/>
        <v>#DIV/0!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1"/>
      <c r="AB41" s="11"/>
      <c r="AC41" s="5"/>
      <c r="AD41" s="11" t="str">
        <f t="shared" si="3"/>
        <v/>
      </c>
      <c r="AE41" s="4"/>
      <c r="AF41" s="12"/>
    </row>
    <row r="42" spans="1:32" s="13" customFormat="1" ht="20.100000000000001" customHeight="1" x14ac:dyDescent="0.3">
      <c r="A42" s="4">
        <v>36</v>
      </c>
      <c r="B42" s="5">
        <f t="shared" si="8"/>
        <v>12</v>
      </c>
      <c r="C42" s="5">
        <f t="shared" si="8"/>
        <v>17</v>
      </c>
      <c r="D42" s="6"/>
      <c r="E42" s="6"/>
      <c r="F42" s="6"/>
      <c r="G42" s="4"/>
      <c r="H42" s="4"/>
      <c r="I42" s="7">
        <f t="shared" si="0"/>
        <v>0</v>
      </c>
      <c r="J42" s="8"/>
      <c r="K42" s="7">
        <f t="shared" si="6"/>
        <v>0</v>
      </c>
      <c r="L42" s="9" t="e">
        <f t="shared" si="2"/>
        <v>#DIV/0!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1"/>
      <c r="AB42" s="11"/>
      <c r="AC42" s="5"/>
      <c r="AD42" s="11" t="str">
        <f t="shared" si="3"/>
        <v/>
      </c>
      <c r="AE42" s="4"/>
      <c r="AF42" s="12"/>
    </row>
    <row r="43" spans="1:32" s="13" customFormat="1" ht="20.100000000000001" customHeight="1" x14ac:dyDescent="0.3">
      <c r="A43" s="4">
        <v>37</v>
      </c>
      <c r="B43" s="5">
        <f t="shared" si="8"/>
        <v>12</v>
      </c>
      <c r="C43" s="5">
        <f t="shared" si="8"/>
        <v>17</v>
      </c>
      <c r="D43" s="6"/>
      <c r="E43" s="6"/>
      <c r="F43" s="6"/>
      <c r="G43" s="4"/>
      <c r="H43" s="4"/>
      <c r="I43" s="7">
        <f t="shared" si="0"/>
        <v>0</v>
      </c>
      <c r="J43" s="8"/>
      <c r="K43" s="7">
        <f t="shared" si="6"/>
        <v>0</v>
      </c>
      <c r="L43" s="9" t="e">
        <f t="shared" si="2"/>
        <v>#DIV/0!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1"/>
      <c r="AB43" s="11"/>
      <c r="AC43" s="5"/>
      <c r="AD43" s="11" t="str">
        <f t="shared" si="3"/>
        <v/>
      </c>
      <c r="AE43" s="4"/>
      <c r="AF43" s="12"/>
    </row>
    <row r="44" spans="1:32" s="13" customFormat="1" ht="20.100000000000001" customHeight="1" x14ac:dyDescent="0.3">
      <c r="A44" s="4">
        <v>38</v>
      </c>
      <c r="B44" s="5">
        <f t="shared" si="8"/>
        <v>12</v>
      </c>
      <c r="C44" s="5">
        <f t="shared" si="8"/>
        <v>17</v>
      </c>
      <c r="D44" s="6"/>
      <c r="E44" s="6"/>
      <c r="F44" s="6"/>
      <c r="G44" s="4"/>
      <c r="H44" s="4"/>
      <c r="I44" s="7">
        <f t="shared" si="0"/>
        <v>0</v>
      </c>
      <c r="J44" s="8"/>
      <c r="K44" s="7">
        <f t="shared" si="6"/>
        <v>0</v>
      </c>
      <c r="L44" s="9" t="e">
        <f t="shared" si="2"/>
        <v>#DIV/0!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1"/>
      <c r="AB44" s="11"/>
      <c r="AC44" s="5"/>
      <c r="AD44" s="11" t="str">
        <f t="shared" si="3"/>
        <v/>
      </c>
      <c r="AE44" s="4"/>
      <c r="AF44" s="12"/>
    </row>
    <row r="45" spans="1:32" s="13" customFormat="1" ht="20.100000000000001" customHeight="1" x14ac:dyDescent="0.3">
      <c r="A45" s="4">
        <v>39</v>
      </c>
      <c r="B45" s="5">
        <f t="shared" si="8"/>
        <v>12</v>
      </c>
      <c r="C45" s="5">
        <f t="shared" si="8"/>
        <v>17</v>
      </c>
      <c r="D45" s="6"/>
      <c r="E45" s="6"/>
      <c r="F45" s="6"/>
      <c r="G45" s="4"/>
      <c r="H45" s="4"/>
      <c r="I45" s="7">
        <f t="shared" si="0"/>
        <v>0</v>
      </c>
      <c r="J45" s="8"/>
      <c r="K45" s="7">
        <f t="shared" si="6"/>
        <v>0</v>
      </c>
      <c r="L45" s="9" t="e">
        <f t="shared" si="2"/>
        <v>#DIV/0!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1"/>
      <c r="AB45" s="11"/>
      <c r="AC45" s="5"/>
      <c r="AD45" s="11" t="str">
        <f t="shared" si="3"/>
        <v/>
      </c>
      <c r="AE45" s="4"/>
      <c r="AF45" s="12"/>
    </row>
    <row r="46" spans="1:32" s="13" customFormat="1" ht="20.100000000000001" customHeight="1" x14ac:dyDescent="0.3">
      <c r="A46" s="4">
        <v>40</v>
      </c>
      <c r="B46" s="5">
        <f t="shared" si="8"/>
        <v>12</v>
      </c>
      <c r="C46" s="5">
        <f t="shared" si="8"/>
        <v>17</v>
      </c>
      <c r="D46" s="6"/>
      <c r="E46" s="6"/>
      <c r="F46" s="6"/>
      <c r="G46" s="4"/>
      <c r="H46" s="4"/>
      <c r="I46" s="7">
        <f t="shared" si="0"/>
        <v>0</v>
      </c>
      <c r="J46" s="8"/>
      <c r="K46" s="7">
        <f t="shared" si="6"/>
        <v>0</v>
      </c>
      <c r="L46" s="9" t="e">
        <f t="shared" si="2"/>
        <v>#DIV/0!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1"/>
      <c r="AB46" s="11"/>
      <c r="AC46" s="5"/>
      <c r="AD46" s="11" t="str">
        <f t="shared" si="3"/>
        <v/>
      </c>
      <c r="AE46" s="4"/>
      <c r="AF46" s="12"/>
    </row>
    <row r="47" spans="1:32" s="15" customFormat="1" ht="13.5" x14ac:dyDescent="0.3">
      <c r="A47" s="46"/>
      <c r="B47" s="47"/>
      <c r="C47" s="47"/>
      <c r="D47" s="47"/>
      <c r="E47" s="47"/>
      <c r="F47" s="47"/>
      <c r="G47" s="47"/>
      <c r="H47" s="47"/>
      <c r="I47" s="38">
        <f t="shared" ref="I47:X47" si="9">SUM(I7:I46)</f>
        <v>9975</v>
      </c>
      <c r="J47" s="38">
        <f t="shared" si="9"/>
        <v>9888</v>
      </c>
      <c r="K47" s="38">
        <f t="shared" si="9"/>
        <v>87</v>
      </c>
      <c r="L47" s="38" t="e">
        <f t="shared" si="9"/>
        <v>#DIV/0!</v>
      </c>
      <c r="M47" s="38">
        <f t="shared" si="9"/>
        <v>0</v>
      </c>
      <c r="N47" s="38">
        <f t="shared" si="9"/>
        <v>11</v>
      </c>
      <c r="O47" s="38">
        <f t="shared" si="9"/>
        <v>0</v>
      </c>
      <c r="P47" s="38">
        <f t="shared" si="9"/>
        <v>75</v>
      </c>
      <c r="Q47" s="38">
        <f t="shared" si="9"/>
        <v>0</v>
      </c>
      <c r="R47" s="38">
        <f t="shared" si="9"/>
        <v>1</v>
      </c>
      <c r="S47" s="38">
        <f t="shared" si="9"/>
        <v>0</v>
      </c>
      <c r="T47" s="38">
        <f t="shared" si="9"/>
        <v>0</v>
      </c>
      <c r="U47" s="38">
        <f t="shared" si="9"/>
        <v>0</v>
      </c>
      <c r="V47" s="38">
        <f t="shared" si="9"/>
        <v>0</v>
      </c>
      <c r="W47" s="38">
        <f t="shared" si="9"/>
        <v>0</v>
      </c>
      <c r="X47" s="38">
        <f t="shared" si="9"/>
        <v>0</v>
      </c>
      <c r="Y47" s="39"/>
      <c r="Z47" s="40"/>
      <c r="AA47" s="40"/>
      <c r="AB47" s="40"/>
      <c r="AC47" s="40"/>
      <c r="AD47" s="40"/>
    </row>
    <row r="48" spans="1:32" s="15" customFormat="1" ht="13.5" x14ac:dyDescent="0.3">
      <c r="A48" s="46"/>
      <c r="B48" s="47"/>
      <c r="C48" s="47"/>
      <c r="D48" s="47"/>
      <c r="E48" s="47"/>
      <c r="F48" s="47"/>
      <c r="G48" s="47"/>
      <c r="H48" s="47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40"/>
      <c r="Z48" s="40"/>
      <c r="AA48" s="40"/>
      <c r="AB48" s="40"/>
      <c r="AC48" s="40"/>
      <c r="AD48" s="40"/>
    </row>
    <row r="49" spans="1:32" ht="20.100000000000001" customHeight="1" x14ac:dyDescent="0.3">
      <c r="A49" s="4">
        <v>1</v>
      </c>
      <c r="B49" s="5">
        <v>12</v>
      </c>
      <c r="C49" s="5">
        <v>17</v>
      </c>
      <c r="D49" s="6" t="s">
        <v>83</v>
      </c>
      <c r="E49" s="6" t="s">
        <v>74</v>
      </c>
      <c r="F49" s="6" t="s">
        <v>193</v>
      </c>
      <c r="G49" s="4" t="s">
        <v>194</v>
      </c>
      <c r="H49" s="4" t="s">
        <v>136</v>
      </c>
      <c r="I49" s="7">
        <f t="shared" ref="I49:I63" si="10">J49+K49</f>
        <v>202</v>
      </c>
      <c r="J49" s="8">
        <v>200</v>
      </c>
      <c r="K49" s="7">
        <f t="shared" ref="K49:K63" si="11">SUM(M49:X49)</f>
        <v>2</v>
      </c>
      <c r="L49" s="9">
        <f t="shared" ref="L49:L63" si="12">K49/I49</f>
        <v>9.9009900990099011E-3</v>
      </c>
      <c r="M49" s="10"/>
      <c r="N49" s="10"/>
      <c r="O49" s="10"/>
      <c r="P49" s="10"/>
      <c r="Q49" s="10"/>
      <c r="R49" s="10">
        <v>2</v>
      </c>
      <c r="S49" s="10"/>
      <c r="T49" s="10"/>
      <c r="U49" s="10"/>
      <c r="V49" s="10"/>
      <c r="W49" s="10"/>
      <c r="X49" s="10"/>
      <c r="Y49" s="10"/>
      <c r="Z49" s="10"/>
      <c r="AA49" s="11">
        <v>20201217</v>
      </c>
      <c r="AB49" s="11">
        <v>12</v>
      </c>
      <c r="AC49" s="5" t="s">
        <v>56</v>
      </c>
      <c r="AD49" s="11" t="str">
        <f t="shared" ref="AD49:AD56" si="13">IF($AC49="A","하선동",IF($AC49="B","이형준",""))</f>
        <v>하선동</v>
      </c>
      <c r="AE49" s="12" t="s">
        <v>26</v>
      </c>
      <c r="AF49" s="12" t="s">
        <v>82</v>
      </c>
    </row>
    <row r="50" spans="1:32" ht="20.100000000000001" customHeight="1" x14ac:dyDescent="0.3">
      <c r="A50" s="4">
        <v>2</v>
      </c>
      <c r="B50" s="5">
        <f t="shared" ref="B50:C63" si="14">B49</f>
        <v>12</v>
      </c>
      <c r="C50" s="5">
        <f t="shared" si="14"/>
        <v>17</v>
      </c>
      <c r="D50" s="6"/>
      <c r="E50" s="6"/>
      <c r="F50" s="6"/>
      <c r="G50" s="4"/>
      <c r="H50" s="4"/>
      <c r="I50" s="7">
        <f t="shared" si="10"/>
        <v>0</v>
      </c>
      <c r="J50" s="14"/>
      <c r="K50" s="7">
        <f t="shared" si="11"/>
        <v>0</v>
      </c>
      <c r="L50" s="9" t="e">
        <f t="shared" si="12"/>
        <v>#DIV/0!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1"/>
      <c r="AB50" s="11"/>
      <c r="AC50" s="5"/>
      <c r="AD50" s="11" t="str">
        <f t="shared" si="13"/>
        <v/>
      </c>
      <c r="AE50" s="12"/>
      <c r="AF50" s="12"/>
    </row>
    <row r="51" spans="1:32" ht="20.100000000000001" customHeight="1" x14ac:dyDescent="0.3">
      <c r="A51" s="4">
        <v>3</v>
      </c>
      <c r="B51" s="5">
        <f t="shared" si="14"/>
        <v>12</v>
      </c>
      <c r="C51" s="5">
        <f t="shared" si="14"/>
        <v>17</v>
      </c>
      <c r="D51" s="6"/>
      <c r="E51" s="6"/>
      <c r="F51" s="6"/>
      <c r="G51" s="4"/>
      <c r="H51" s="4"/>
      <c r="I51" s="7">
        <f t="shared" si="10"/>
        <v>0</v>
      </c>
      <c r="J51" s="8"/>
      <c r="K51" s="7">
        <f t="shared" si="11"/>
        <v>0</v>
      </c>
      <c r="L51" s="9" t="e">
        <f t="shared" si="12"/>
        <v>#DIV/0!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1"/>
      <c r="AB51" s="11"/>
      <c r="AC51" s="5"/>
      <c r="AD51" s="11" t="str">
        <f t="shared" si="13"/>
        <v/>
      </c>
      <c r="AE51" s="12"/>
      <c r="AF51" s="12"/>
    </row>
    <row r="52" spans="1:32" ht="20.100000000000001" customHeight="1" x14ac:dyDescent="0.3">
      <c r="A52" s="4">
        <v>4</v>
      </c>
      <c r="B52" s="5">
        <f t="shared" si="14"/>
        <v>12</v>
      </c>
      <c r="C52" s="5">
        <f t="shared" si="14"/>
        <v>17</v>
      </c>
      <c r="D52" s="6"/>
      <c r="E52" s="6"/>
      <c r="F52" s="6"/>
      <c r="G52" s="4"/>
      <c r="H52" s="4"/>
      <c r="I52" s="7">
        <f t="shared" si="10"/>
        <v>0</v>
      </c>
      <c r="J52" s="8"/>
      <c r="K52" s="7">
        <f t="shared" si="11"/>
        <v>0</v>
      </c>
      <c r="L52" s="9" t="e">
        <f t="shared" si="12"/>
        <v>#DIV/0!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1"/>
      <c r="AB52" s="11"/>
      <c r="AC52" s="5"/>
      <c r="AD52" s="11" t="str">
        <f t="shared" si="13"/>
        <v/>
      </c>
      <c r="AE52" s="12"/>
      <c r="AF52" s="12"/>
    </row>
    <row r="53" spans="1:32" ht="20.100000000000001" customHeight="1" x14ac:dyDescent="0.3">
      <c r="A53" s="4">
        <v>5</v>
      </c>
      <c r="B53" s="5">
        <f t="shared" si="14"/>
        <v>12</v>
      </c>
      <c r="C53" s="5">
        <f t="shared" si="14"/>
        <v>17</v>
      </c>
      <c r="D53" s="6"/>
      <c r="E53" s="6"/>
      <c r="F53" s="6"/>
      <c r="G53" s="4"/>
      <c r="H53" s="4"/>
      <c r="I53" s="7">
        <f t="shared" si="10"/>
        <v>0</v>
      </c>
      <c r="J53" s="8"/>
      <c r="K53" s="7">
        <f t="shared" si="11"/>
        <v>0</v>
      </c>
      <c r="L53" s="9" t="e">
        <f t="shared" si="12"/>
        <v>#DIV/0!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1"/>
      <c r="AB53" s="11"/>
      <c r="AC53" s="5"/>
      <c r="AD53" s="11" t="str">
        <f t="shared" si="13"/>
        <v/>
      </c>
      <c r="AE53" s="12"/>
      <c r="AF53" s="12"/>
    </row>
    <row r="54" spans="1:32" ht="20.100000000000001" customHeight="1" x14ac:dyDescent="0.3">
      <c r="A54" s="4">
        <v>6</v>
      </c>
      <c r="B54" s="5">
        <f t="shared" si="14"/>
        <v>12</v>
      </c>
      <c r="C54" s="5">
        <f t="shared" si="14"/>
        <v>17</v>
      </c>
      <c r="D54" s="6"/>
      <c r="E54" s="6"/>
      <c r="F54" s="6"/>
      <c r="G54" s="4"/>
      <c r="H54" s="4"/>
      <c r="I54" s="7">
        <f t="shared" si="10"/>
        <v>0</v>
      </c>
      <c r="J54" s="8"/>
      <c r="K54" s="7">
        <f t="shared" si="11"/>
        <v>0</v>
      </c>
      <c r="L54" s="9" t="e">
        <f t="shared" si="12"/>
        <v>#DIV/0!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1"/>
      <c r="AB54" s="11"/>
      <c r="AC54" s="5"/>
      <c r="AD54" s="11" t="str">
        <f t="shared" si="13"/>
        <v/>
      </c>
      <c r="AE54" s="12"/>
      <c r="AF54" s="12"/>
    </row>
    <row r="55" spans="1:32" ht="20.100000000000001" customHeight="1" x14ac:dyDescent="0.3">
      <c r="A55" s="4">
        <v>7</v>
      </c>
      <c r="B55" s="5">
        <f t="shared" si="14"/>
        <v>12</v>
      </c>
      <c r="C55" s="5">
        <f t="shared" si="14"/>
        <v>17</v>
      </c>
      <c r="D55" s="6"/>
      <c r="E55" s="6"/>
      <c r="F55" s="6"/>
      <c r="G55" s="4"/>
      <c r="H55" s="4"/>
      <c r="I55" s="7">
        <f t="shared" si="10"/>
        <v>0</v>
      </c>
      <c r="J55" s="8"/>
      <c r="K55" s="7">
        <f t="shared" si="11"/>
        <v>0</v>
      </c>
      <c r="L55" s="9" t="e">
        <f t="shared" si="12"/>
        <v>#DIV/0!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1"/>
      <c r="AB55" s="11"/>
      <c r="AC55" s="5"/>
      <c r="AD55" s="11" t="str">
        <f t="shared" si="13"/>
        <v/>
      </c>
      <c r="AE55" s="12"/>
      <c r="AF55" s="12"/>
    </row>
    <row r="56" spans="1:32" ht="20.100000000000001" customHeight="1" x14ac:dyDescent="0.3">
      <c r="A56" s="4">
        <v>8</v>
      </c>
      <c r="B56" s="5">
        <f t="shared" si="14"/>
        <v>12</v>
      </c>
      <c r="C56" s="5">
        <f t="shared" si="14"/>
        <v>17</v>
      </c>
      <c r="D56" s="6"/>
      <c r="E56" s="6"/>
      <c r="F56" s="6"/>
      <c r="G56" s="4"/>
      <c r="H56" s="4"/>
      <c r="I56" s="7">
        <f t="shared" si="10"/>
        <v>0</v>
      </c>
      <c r="J56" s="8"/>
      <c r="K56" s="7">
        <f t="shared" si="11"/>
        <v>0</v>
      </c>
      <c r="L56" s="9" t="e">
        <f t="shared" si="12"/>
        <v>#DIV/0!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1"/>
      <c r="AB56" s="11"/>
      <c r="AC56" s="5"/>
      <c r="AD56" s="11" t="str">
        <f t="shared" si="13"/>
        <v/>
      </c>
      <c r="AE56" s="12"/>
      <c r="AF56" s="12"/>
    </row>
    <row r="57" spans="1:32" ht="20.100000000000001" customHeight="1" x14ac:dyDescent="0.3">
      <c r="A57" s="4">
        <v>9</v>
      </c>
      <c r="B57" s="5">
        <f t="shared" si="14"/>
        <v>12</v>
      </c>
      <c r="C57" s="5">
        <f t="shared" si="14"/>
        <v>17</v>
      </c>
      <c r="D57" s="6"/>
      <c r="E57" s="6"/>
      <c r="F57" s="6"/>
      <c r="G57" s="4"/>
      <c r="H57" s="4"/>
      <c r="I57" s="7">
        <f t="shared" si="10"/>
        <v>0</v>
      </c>
      <c r="J57" s="8"/>
      <c r="K57" s="7">
        <f t="shared" si="11"/>
        <v>0</v>
      </c>
      <c r="L57" s="9" t="e">
        <f t="shared" si="12"/>
        <v>#DIV/0!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1"/>
      <c r="AB57" s="11"/>
      <c r="AC57" s="5"/>
      <c r="AD57" s="11"/>
      <c r="AE57" s="12"/>
      <c r="AF57" s="12"/>
    </row>
    <row r="58" spans="1:32" ht="20.100000000000001" customHeight="1" x14ac:dyDescent="0.3">
      <c r="A58" s="4">
        <v>10</v>
      </c>
      <c r="B58" s="5">
        <f t="shared" si="14"/>
        <v>12</v>
      </c>
      <c r="C58" s="5">
        <f t="shared" si="14"/>
        <v>17</v>
      </c>
      <c r="D58" s="6"/>
      <c r="E58" s="6"/>
      <c r="F58" s="6"/>
      <c r="G58" s="4"/>
      <c r="H58" s="4"/>
      <c r="I58" s="7">
        <f t="shared" si="10"/>
        <v>0</v>
      </c>
      <c r="J58" s="8"/>
      <c r="K58" s="7">
        <f t="shared" si="11"/>
        <v>0</v>
      </c>
      <c r="L58" s="9" t="e">
        <f t="shared" si="12"/>
        <v>#DIV/0!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1"/>
      <c r="AB58" s="11"/>
      <c r="AC58" s="5"/>
      <c r="AD58" s="11"/>
      <c r="AE58" s="4"/>
      <c r="AF58" s="12"/>
    </row>
    <row r="59" spans="1:32" ht="20.100000000000001" customHeight="1" x14ac:dyDescent="0.3">
      <c r="A59" s="4">
        <v>11</v>
      </c>
      <c r="B59" s="5">
        <f t="shared" si="14"/>
        <v>12</v>
      </c>
      <c r="C59" s="5">
        <f t="shared" si="14"/>
        <v>17</v>
      </c>
      <c r="D59" s="6"/>
      <c r="E59" s="6"/>
      <c r="F59" s="6"/>
      <c r="G59" s="4"/>
      <c r="H59" s="4"/>
      <c r="I59" s="7">
        <f t="shared" si="10"/>
        <v>0</v>
      </c>
      <c r="J59" s="8"/>
      <c r="K59" s="7">
        <f t="shared" si="11"/>
        <v>0</v>
      </c>
      <c r="L59" s="9" t="e">
        <f t="shared" si="12"/>
        <v>#DIV/0!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1"/>
      <c r="AB59" s="11"/>
      <c r="AC59" s="5"/>
      <c r="AD59" s="11"/>
      <c r="AE59" s="4"/>
      <c r="AF59" s="12"/>
    </row>
    <row r="60" spans="1:32" ht="20.100000000000001" customHeight="1" x14ac:dyDescent="0.3">
      <c r="A60" s="4">
        <v>12</v>
      </c>
      <c r="B60" s="5">
        <f t="shared" si="14"/>
        <v>12</v>
      </c>
      <c r="C60" s="5">
        <f t="shared" si="14"/>
        <v>17</v>
      </c>
      <c r="D60" s="6"/>
      <c r="E60" s="6"/>
      <c r="F60" s="6"/>
      <c r="G60" s="4"/>
      <c r="H60" s="4"/>
      <c r="I60" s="7">
        <f t="shared" si="10"/>
        <v>0</v>
      </c>
      <c r="J60" s="8"/>
      <c r="K60" s="7">
        <f t="shared" si="11"/>
        <v>0</v>
      </c>
      <c r="L60" s="9" t="e">
        <f t="shared" si="12"/>
        <v>#DIV/0!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1"/>
      <c r="AB60" s="11"/>
      <c r="AC60" s="5"/>
      <c r="AD60" s="11"/>
      <c r="AE60" s="4"/>
      <c r="AF60" s="12"/>
    </row>
    <row r="61" spans="1:32" ht="20.100000000000001" customHeight="1" x14ac:dyDescent="0.3">
      <c r="A61" s="4">
        <v>13</v>
      </c>
      <c r="B61" s="5">
        <f t="shared" si="14"/>
        <v>12</v>
      </c>
      <c r="C61" s="5">
        <f t="shared" si="14"/>
        <v>17</v>
      </c>
      <c r="D61" s="6"/>
      <c r="E61" s="6"/>
      <c r="F61" s="6"/>
      <c r="G61" s="4"/>
      <c r="H61" s="4"/>
      <c r="I61" s="7">
        <f t="shared" si="10"/>
        <v>0</v>
      </c>
      <c r="J61" s="8"/>
      <c r="K61" s="7">
        <f t="shared" si="11"/>
        <v>0</v>
      </c>
      <c r="L61" s="9" t="e">
        <f t="shared" si="12"/>
        <v>#DIV/0!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1"/>
      <c r="AB61" s="11"/>
      <c r="AC61" s="5"/>
      <c r="AD61" s="11"/>
      <c r="AE61" s="4"/>
      <c r="AF61" s="12"/>
    </row>
    <row r="62" spans="1:32" ht="20.100000000000001" customHeight="1" x14ac:dyDescent="0.3">
      <c r="A62" s="4">
        <v>14</v>
      </c>
      <c r="B62" s="5">
        <f t="shared" si="14"/>
        <v>12</v>
      </c>
      <c r="C62" s="5">
        <f t="shared" si="14"/>
        <v>17</v>
      </c>
      <c r="D62" s="6"/>
      <c r="E62" s="6"/>
      <c r="F62" s="6"/>
      <c r="G62" s="4"/>
      <c r="H62" s="4"/>
      <c r="I62" s="7">
        <f t="shared" si="10"/>
        <v>0</v>
      </c>
      <c r="J62" s="8"/>
      <c r="K62" s="7">
        <f t="shared" si="11"/>
        <v>0</v>
      </c>
      <c r="L62" s="9" t="e">
        <f t="shared" si="12"/>
        <v>#DIV/0!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1"/>
      <c r="AB62" s="11"/>
      <c r="AC62" s="5"/>
      <c r="AD62" s="11" t="str">
        <f>IF($AC62="A","하선동",IF($AC62="B","이형준",""))</f>
        <v/>
      </c>
      <c r="AE62" s="4"/>
      <c r="AF62" s="12"/>
    </row>
    <row r="63" spans="1:32" ht="20.100000000000001" customHeight="1" x14ac:dyDescent="0.3">
      <c r="A63" s="4">
        <v>15</v>
      </c>
      <c r="B63" s="5">
        <f t="shared" si="14"/>
        <v>12</v>
      </c>
      <c r="C63" s="5">
        <f t="shared" si="14"/>
        <v>17</v>
      </c>
      <c r="D63" s="6"/>
      <c r="E63" s="6"/>
      <c r="F63" s="6"/>
      <c r="G63" s="4"/>
      <c r="H63" s="4"/>
      <c r="I63" s="7">
        <f t="shared" si="10"/>
        <v>0</v>
      </c>
      <c r="J63" s="8"/>
      <c r="K63" s="7">
        <f t="shared" si="11"/>
        <v>0</v>
      </c>
      <c r="L63" s="9" t="e">
        <f t="shared" si="12"/>
        <v>#DIV/0!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1"/>
      <c r="AB63" s="11"/>
      <c r="AC63" s="5"/>
      <c r="AD63" s="11" t="str">
        <f>IF($AC63="A","하선동",IF($AC63="B","이형준",""))</f>
        <v/>
      </c>
      <c r="AE63" s="4"/>
      <c r="AF63" s="12"/>
    </row>
    <row r="64" spans="1:32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</sheetData>
  <dataConsolidate/>
  <mergeCells count="38">
    <mergeCell ref="T47:T48"/>
    <mergeCell ref="U47:U48"/>
    <mergeCell ref="V47:V48"/>
    <mergeCell ref="W47:W48"/>
    <mergeCell ref="X47:X48"/>
    <mergeCell ref="O47:O48"/>
    <mergeCell ref="P47:P48"/>
    <mergeCell ref="Q47:Q48"/>
    <mergeCell ref="R47:R48"/>
    <mergeCell ref="S47:S48"/>
    <mergeCell ref="AE5:AE6"/>
    <mergeCell ref="AF5:AF6"/>
    <mergeCell ref="A47:H48"/>
    <mergeCell ref="I47:I48"/>
    <mergeCell ref="J47:J48"/>
    <mergeCell ref="K47:K48"/>
    <mergeCell ref="L47:L48"/>
    <mergeCell ref="M47:M48"/>
    <mergeCell ref="H5:H6"/>
    <mergeCell ref="I5:I6"/>
    <mergeCell ref="J5:J6"/>
    <mergeCell ref="K5:K6"/>
    <mergeCell ref="L5:L6"/>
    <mergeCell ref="M5:X5"/>
    <mergeCell ref="Y47:AD48"/>
    <mergeCell ref="N47:N48"/>
    <mergeCell ref="A1:D3"/>
    <mergeCell ref="E1:AD3"/>
    <mergeCell ref="A4:AD4"/>
    <mergeCell ref="A5:A6"/>
    <mergeCell ref="B5:B6"/>
    <mergeCell ref="C5:C6"/>
    <mergeCell ref="D5:D6"/>
    <mergeCell ref="E5:E6"/>
    <mergeCell ref="F5:F6"/>
    <mergeCell ref="G5:G6"/>
    <mergeCell ref="Y5:AA5"/>
    <mergeCell ref="AD5:AD6"/>
  </mergeCells>
  <phoneticPr fontId="4" type="noConversion"/>
  <conditionalFormatting sqref="D45:L46 D39:H44 K18:L18 D32:D38 J7:L13 J19:L44 J16:L17 L14:L15 A7:C46">
    <cfRule type="expression" dxfId="571" priority="617">
      <formula>$L7&gt;0.15</formula>
    </cfRule>
    <cfRule type="expression" dxfId="570" priority="618">
      <formula>AND($L7&gt;0.08,$L7&lt;0.15)</formula>
    </cfRule>
  </conditionalFormatting>
  <conditionalFormatting sqref="A49:C49 A50:A63 D61:L63 J49:L60 D50:H60">
    <cfRule type="expression" dxfId="569" priority="615">
      <formula>$L49&gt;0.15</formula>
    </cfRule>
    <cfRule type="expression" dxfId="568" priority="616">
      <formula>AND($L49&gt;0.08,$L49&lt;0.15)</formula>
    </cfRule>
  </conditionalFormatting>
  <conditionalFormatting sqref="J7:L13 L14:L15">
    <cfRule type="expression" dxfId="567" priority="613">
      <formula>$L7&gt;0.15</formula>
    </cfRule>
    <cfRule type="expression" dxfId="566" priority="614">
      <formula>AND($L7&gt;0.08,$L7&lt;0.15)</formula>
    </cfRule>
  </conditionalFormatting>
  <conditionalFormatting sqref="D38:H38">
    <cfRule type="expression" dxfId="565" priority="611">
      <formula>$L37&gt;0.15</formula>
    </cfRule>
    <cfRule type="expression" dxfId="564" priority="612">
      <formula>AND($L37&gt;0.08,$L37&lt;0.15)</formula>
    </cfRule>
  </conditionalFormatting>
  <conditionalFormatting sqref="I21:I29">
    <cfRule type="expression" dxfId="563" priority="607">
      <formula>$L21&gt;0.15</formula>
    </cfRule>
    <cfRule type="expression" dxfId="562" priority="608">
      <formula>AND($L21&gt;0.08,$L21&lt;0.15)</formula>
    </cfRule>
  </conditionalFormatting>
  <conditionalFormatting sqref="I30:I44">
    <cfRule type="expression" dxfId="561" priority="605">
      <formula>$L30&gt;0.15</formula>
    </cfRule>
    <cfRule type="expression" dxfId="560" priority="606">
      <formula>AND($L30&gt;0.08,$L30&lt;0.15)</formula>
    </cfRule>
  </conditionalFormatting>
  <conditionalFormatting sqref="I19:I20 I7:I13 I16:I17">
    <cfRule type="expression" dxfId="559" priority="609">
      <formula>$L7&gt;0.15</formula>
    </cfRule>
    <cfRule type="expression" dxfId="558" priority="610">
      <formula>AND($L7&gt;0.08,$L7&lt;0.15)</formula>
    </cfRule>
  </conditionalFormatting>
  <conditionalFormatting sqref="D56:F56">
    <cfRule type="expression" dxfId="557" priority="603">
      <formula>$L20&gt;0.15</formula>
    </cfRule>
    <cfRule type="expression" dxfId="556" priority="604">
      <formula>AND($L20&gt;0.08,$L20&lt;0.15)</formula>
    </cfRule>
  </conditionalFormatting>
  <conditionalFormatting sqref="D56:F56">
    <cfRule type="expression" dxfId="555" priority="601">
      <formula>$L20&gt;0.15</formula>
    </cfRule>
    <cfRule type="expression" dxfId="554" priority="602">
      <formula>AND($L20&gt;0.08,$L20&lt;0.15)</formula>
    </cfRule>
  </conditionalFormatting>
  <conditionalFormatting sqref="G56:H56">
    <cfRule type="expression" dxfId="553" priority="599">
      <formula>$L20&gt;0.15</formula>
    </cfRule>
    <cfRule type="expression" dxfId="552" priority="600">
      <formula>AND($L20&gt;0.08,$L20&lt;0.15)</formula>
    </cfRule>
  </conditionalFormatting>
  <conditionalFormatting sqref="J18">
    <cfRule type="expression" dxfId="551" priority="597">
      <formula>$L18&gt;0.15</formula>
    </cfRule>
    <cfRule type="expression" dxfId="550" priority="598">
      <formula>AND($L18&gt;0.08,$L18&lt;0.15)</formula>
    </cfRule>
  </conditionalFormatting>
  <conditionalFormatting sqref="I18">
    <cfRule type="expression" dxfId="549" priority="595">
      <formula>$L18&gt;0.15</formula>
    </cfRule>
    <cfRule type="expression" dxfId="548" priority="596">
      <formula>AND($L18&gt;0.08,$L18&lt;0.15)</formula>
    </cfRule>
  </conditionalFormatting>
  <conditionalFormatting sqref="D57:F57">
    <cfRule type="expression" dxfId="547" priority="593">
      <formula>$L21&gt;0.15</formula>
    </cfRule>
    <cfRule type="expression" dxfId="546" priority="594">
      <formula>AND($L21&gt;0.08,$L21&lt;0.15)</formula>
    </cfRule>
  </conditionalFormatting>
  <conditionalFormatting sqref="D57:F57">
    <cfRule type="expression" dxfId="545" priority="591">
      <formula>$L21&gt;0.15</formula>
    </cfRule>
    <cfRule type="expression" dxfId="544" priority="592">
      <formula>AND($L21&gt;0.08,$L21&lt;0.15)</formula>
    </cfRule>
  </conditionalFormatting>
  <conditionalFormatting sqref="G57:H57">
    <cfRule type="expression" dxfId="543" priority="589">
      <formula>$L21&gt;0.15</formula>
    </cfRule>
    <cfRule type="expression" dxfId="542" priority="590">
      <formula>AND($L21&gt;0.08,$L21&lt;0.15)</formula>
    </cfRule>
  </conditionalFormatting>
  <conditionalFormatting sqref="I49:I53">
    <cfRule type="expression" dxfId="541" priority="587">
      <formula>$L49&gt;0.15</formula>
    </cfRule>
    <cfRule type="expression" dxfId="540" priority="588">
      <formula>AND($L49&gt;0.08,$L49&lt;0.15)</formula>
    </cfRule>
  </conditionalFormatting>
  <conditionalFormatting sqref="I59:I60">
    <cfRule type="expression" dxfId="539" priority="585">
      <formula>$L59&gt;0.15</formula>
    </cfRule>
    <cfRule type="expression" dxfId="538" priority="586">
      <formula>AND($L59&gt;0.08,$L59&lt;0.15)</formula>
    </cfRule>
  </conditionalFormatting>
  <conditionalFormatting sqref="I54:I58">
    <cfRule type="expression" dxfId="537" priority="583">
      <formula>$L54&gt;0.15</formula>
    </cfRule>
    <cfRule type="expression" dxfId="536" priority="584">
      <formula>AND($L54&gt;0.08,$L54&lt;0.15)</formula>
    </cfRule>
  </conditionalFormatting>
  <conditionalFormatting sqref="I16:I17">
    <cfRule type="expression" dxfId="535" priority="581">
      <formula>$L16&gt;0.15</formula>
    </cfRule>
    <cfRule type="expression" dxfId="534" priority="582">
      <formula>AND($L16&gt;0.08,$L16&lt;0.15)</formula>
    </cfRule>
  </conditionalFormatting>
  <conditionalFormatting sqref="J12">
    <cfRule type="expression" dxfId="533" priority="579">
      <formula>$L12&gt;0.15</formula>
    </cfRule>
    <cfRule type="expression" dxfId="532" priority="580">
      <formula>AND($L12&gt;0.08,$L12&lt;0.15)</formula>
    </cfRule>
  </conditionalFormatting>
  <conditionalFormatting sqref="I12">
    <cfRule type="expression" dxfId="531" priority="577">
      <formula>$L12&gt;0.15</formula>
    </cfRule>
    <cfRule type="expression" dxfId="530" priority="578">
      <formula>AND($L12&gt;0.08,$L12&lt;0.15)</formula>
    </cfRule>
  </conditionalFormatting>
  <conditionalFormatting sqref="E23:F23">
    <cfRule type="expression" dxfId="529" priority="575">
      <formula>$L23&gt;0.15</formula>
    </cfRule>
    <cfRule type="expression" dxfId="528" priority="576">
      <formula>AND($L23&gt;0.08,$L23&lt;0.15)</formula>
    </cfRule>
  </conditionalFormatting>
  <conditionalFormatting sqref="E25:H25">
    <cfRule type="expression" dxfId="527" priority="573">
      <formula>$L25&gt;0.15</formula>
    </cfRule>
    <cfRule type="expression" dxfId="526" priority="574">
      <formula>AND($L25&gt;0.08,$L25&lt;0.15)</formula>
    </cfRule>
  </conditionalFormatting>
  <conditionalFormatting sqref="D33 F33">
    <cfRule type="expression" dxfId="525" priority="571">
      <formula>$L33&gt;0.15</formula>
    </cfRule>
    <cfRule type="expression" dxfId="524" priority="572">
      <formula>AND($L33&gt;0.08,$L33&lt;0.15)</formula>
    </cfRule>
  </conditionalFormatting>
  <conditionalFormatting sqref="D33 F33">
    <cfRule type="expression" dxfId="523" priority="569">
      <formula>$L33&gt;0.15</formula>
    </cfRule>
    <cfRule type="expression" dxfId="522" priority="570">
      <formula>AND($L33&gt;0.08,$L33&lt;0.15)</formula>
    </cfRule>
  </conditionalFormatting>
  <conditionalFormatting sqref="G33:H33">
    <cfRule type="expression" dxfId="521" priority="567">
      <formula>$L33&gt;0.15</formula>
    </cfRule>
    <cfRule type="expression" dxfId="520" priority="568">
      <formula>AND($L33&gt;0.08,$L33&lt;0.15)</formula>
    </cfRule>
  </conditionalFormatting>
  <conditionalFormatting sqref="D33 F33:H33">
    <cfRule type="expression" dxfId="519" priority="565">
      <formula>$L33&gt;0.15</formula>
    </cfRule>
    <cfRule type="expression" dxfId="518" priority="566">
      <formula>AND($L33&gt;0.08,$L33&lt;0.15)</formula>
    </cfRule>
  </conditionalFormatting>
  <conditionalFormatting sqref="D33 F33">
    <cfRule type="expression" dxfId="517" priority="563">
      <formula>$L33&gt;0.15</formula>
    </cfRule>
    <cfRule type="expression" dxfId="516" priority="564">
      <formula>AND($L33&gt;0.08,$L33&lt;0.15)</formula>
    </cfRule>
  </conditionalFormatting>
  <conditionalFormatting sqref="H13">
    <cfRule type="expression" dxfId="515" priority="557">
      <formula>$L13&gt;0.15</formula>
    </cfRule>
    <cfRule type="expression" dxfId="514" priority="558">
      <formula>AND($L13&gt;0.08,$L13&lt;0.15)</formula>
    </cfRule>
  </conditionalFormatting>
  <conditionalFormatting sqref="H13">
    <cfRule type="expression" dxfId="513" priority="551">
      <formula>$L13&gt;0.15</formula>
    </cfRule>
    <cfRule type="expression" dxfId="512" priority="552">
      <formula>AND($L13&gt;0.08,$L13&lt;0.15)</formula>
    </cfRule>
  </conditionalFormatting>
  <conditionalFormatting sqref="E19:F19">
    <cfRule type="expression" dxfId="511" priority="549">
      <formula>$L19&gt;0.15</formula>
    </cfRule>
    <cfRule type="expression" dxfId="510" priority="550">
      <formula>AND($L19&gt;0.08,$L19&lt;0.15)</formula>
    </cfRule>
  </conditionalFormatting>
  <conditionalFormatting sqref="E19:F19">
    <cfRule type="expression" dxfId="509" priority="547">
      <formula>$L19&gt;0.15</formula>
    </cfRule>
    <cfRule type="expression" dxfId="508" priority="548">
      <formula>AND($L19&gt;0.08,$L19&lt;0.15)</formula>
    </cfRule>
  </conditionalFormatting>
  <conditionalFormatting sqref="E20:F20">
    <cfRule type="expression" dxfId="507" priority="545">
      <formula>$L20&gt;0.15</formula>
    </cfRule>
    <cfRule type="expression" dxfId="506" priority="546">
      <formula>AND($L20&gt;0.08,$L20&lt;0.15)</formula>
    </cfRule>
  </conditionalFormatting>
  <conditionalFormatting sqref="E20:F20">
    <cfRule type="expression" dxfId="505" priority="543">
      <formula>$L20&gt;0.15</formula>
    </cfRule>
    <cfRule type="expression" dxfId="504" priority="544">
      <formula>AND($L20&gt;0.08,$L20&lt;0.15)</formula>
    </cfRule>
  </conditionalFormatting>
  <conditionalFormatting sqref="G20:H20">
    <cfRule type="expression" dxfId="503" priority="541">
      <formula>$L20&gt;0.15</formula>
    </cfRule>
    <cfRule type="expression" dxfId="502" priority="542">
      <formula>AND($L20&gt;0.08,$L20&lt;0.15)</formula>
    </cfRule>
  </conditionalFormatting>
  <conditionalFormatting sqref="E20:H20">
    <cfRule type="expression" dxfId="501" priority="539">
      <formula>$L20&gt;0.15</formula>
    </cfRule>
    <cfRule type="expression" dxfId="500" priority="540">
      <formula>AND($L20&gt;0.08,$L20&lt;0.15)</formula>
    </cfRule>
  </conditionalFormatting>
  <conditionalFormatting sqref="E22:F22">
    <cfRule type="expression" dxfId="499" priority="537">
      <formula>$L22&gt;0.15</formula>
    </cfRule>
    <cfRule type="expression" dxfId="498" priority="538">
      <formula>AND($L22&gt;0.08,$L22&lt;0.15)</formula>
    </cfRule>
  </conditionalFormatting>
  <conditionalFormatting sqref="E22:F22">
    <cfRule type="expression" dxfId="497" priority="535">
      <formula>$L22&gt;0.15</formula>
    </cfRule>
    <cfRule type="expression" dxfId="496" priority="536">
      <formula>AND($L22&gt;0.08,$L22&lt;0.15)</formula>
    </cfRule>
  </conditionalFormatting>
  <conditionalFormatting sqref="G22:H22">
    <cfRule type="expression" dxfId="495" priority="533">
      <formula>$L22&gt;0.15</formula>
    </cfRule>
    <cfRule type="expression" dxfId="494" priority="534">
      <formula>AND($L22&gt;0.08,$L22&lt;0.15)</formula>
    </cfRule>
  </conditionalFormatting>
  <conditionalFormatting sqref="E22:H22">
    <cfRule type="expression" dxfId="493" priority="531">
      <formula>$L22&gt;0.15</formula>
    </cfRule>
    <cfRule type="expression" dxfId="492" priority="532">
      <formula>AND($L22&gt;0.08,$L22&lt;0.15)</formula>
    </cfRule>
  </conditionalFormatting>
  <conditionalFormatting sqref="G31:H31">
    <cfRule type="expression" dxfId="491" priority="525">
      <formula>$L31&gt;0.15</formula>
    </cfRule>
    <cfRule type="expression" dxfId="490" priority="526">
      <formula>AND($L31&gt;0.08,$L31&lt;0.15)</formula>
    </cfRule>
  </conditionalFormatting>
  <conditionalFormatting sqref="E31:F31">
    <cfRule type="expression" dxfId="489" priority="529">
      <formula>$L31&gt;0.15</formula>
    </cfRule>
    <cfRule type="expression" dxfId="488" priority="530">
      <formula>AND($L31&gt;0.08,$L31&lt;0.15)</formula>
    </cfRule>
  </conditionalFormatting>
  <conditionalFormatting sqref="E31:F31">
    <cfRule type="expression" dxfId="487" priority="527">
      <formula>$L31&gt;0.15</formula>
    </cfRule>
    <cfRule type="expression" dxfId="486" priority="528">
      <formula>AND($L31&gt;0.08,$L31&lt;0.15)</formula>
    </cfRule>
  </conditionalFormatting>
  <conditionalFormatting sqref="E31:F31">
    <cfRule type="expression" dxfId="485" priority="523">
      <formula>$L31&gt;0.15</formula>
    </cfRule>
    <cfRule type="expression" dxfId="484" priority="524">
      <formula>AND($L31&gt;0.08,$L31&lt;0.15)</formula>
    </cfRule>
  </conditionalFormatting>
  <conditionalFormatting sqref="E31:F31">
    <cfRule type="expression" dxfId="483" priority="521">
      <formula>$L31&gt;0.15</formula>
    </cfRule>
    <cfRule type="expression" dxfId="482" priority="522">
      <formula>AND($L31&gt;0.08,$L31&lt;0.15)</formula>
    </cfRule>
  </conditionalFormatting>
  <conditionalFormatting sqref="G31:H31">
    <cfRule type="expression" dxfId="481" priority="519">
      <formula>$L31&gt;0.15</formula>
    </cfRule>
    <cfRule type="expression" dxfId="480" priority="520">
      <formula>AND($L31&gt;0.08,$L31&lt;0.15)</formula>
    </cfRule>
  </conditionalFormatting>
  <conditionalFormatting sqref="H32">
    <cfRule type="expression" dxfId="479" priority="513">
      <formula>$L32&gt;0.15</formula>
    </cfRule>
    <cfRule type="expression" dxfId="478" priority="514">
      <formula>AND($L32&gt;0.08,$L32&lt;0.15)</formula>
    </cfRule>
  </conditionalFormatting>
  <conditionalFormatting sqref="D32:F32">
    <cfRule type="expression" dxfId="477" priority="517">
      <formula>$L32&gt;0.15</formula>
    </cfRule>
    <cfRule type="expression" dxfId="476" priority="518">
      <formula>AND($L32&gt;0.08,$L32&lt;0.15)</formula>
    </cfRule>
  </conditionalFormatting>
  <conditionalFormatting sqref="D32:F32">
    <cfRule type="expression" dxfId="475" priority="515">
      <formula>$L32&gt;0.15</formula>
    </cfRule>
    <cfRule type="expression" dxfId="474" priority="516">
      <formula>AND($L32&gt;0.08,$L32&lt;0.15)</formula>
    </cfRule>
  </conditionalFormatting>
  <conditionalFormatting sqref="D32:F32">
    <cfRule type="expression" dxfId="473" priority="511">
      <formula>$L32&gt;0.15</formula>
    </cfRule>
    <cfRule type="expression" dxfId="472" priority="512">
      <formula>AND($L32&gt;0.08,$L32&lt;0.15)</formula>
    </cfRule>
  </conditionalFormatting>
  <conditionalFormatting sqref="D32:F32">
    <cfRule type="expression" dxfId="471" priority="509">
      <formula>$L32&gt;0.15</formula>
    </cfRule>
    <cfRule type="expression" dxfId="470" priority="510">
      <formula>AND($L32&gt;0.08,$L32&lt;0.15)</formula>
    </cfRule>
  </conditionalFormatting>
  <conditionalFormatting sqref="H32">
    <cfRule type="expression" dxfId="469" priority="507">
      <formula>$L32&gt;0.15</formula>
    </cfRule>
    <cfRule type="expression" dxfId="468" priority="508">
      <formula>AND($L32&gt;0.08,$L32&lt;0.15)</formula>
    </cfRule>
  </conditionalFormatting>
  <conditionalFormatting sqref="E33">
    <cfRule type="expression" dxfId="467" priority="505">
      <formula>$L33&gt;0.15</formula>
    </cfRule>
    <cfRule type="expression" dxfId="466" priority="506">
      <formula>AND($L33&gt;0.08,$L33&lt;0.15)</formula>
    </cfRule>
  </conditionalFormatting>
  <conditionalFormatting sqref="E33">
    <cfRule type="expression" dxfId="465" priority="503">
      <formula>$L33&gt;0.15</formula>
    </cfRule>
    <cfRule type="expression" dxfId="464" priority="504">
      <formula>AND($L33&gt;0.08,$L33&lt;0.15)</formula>
    </cfRule>
  </conditionalFormatting>
  <conditionalFormatting sqref="E33">
    <cfRule type="expression" dxfId="463" priority="501">
      <formula>$L33&gt;0.15</formula>
    </cfRule>
    <cfRule type="expression" dxfId="462" priority="502">
      <formula>AND($L33&gt;0.08,$L33&lt;0.15)</formula>
    </cfRule>
  </conditionalFormatting>
  <conditionalFormatting sqref="E33">
    <cfRule type="expression" dxfId="461" priority="499">
      <formula>$L33&gt;0.15</formula>
    </cfRule>
    <cfRule type="expression" dxfId="460" priority="500">
      <formula>AND($L33&gt;0.08,$L33&lt;0.15)</formula>
    </cfRule>
  </conditionalFormatting>
  <conditionalFormatting sqref="D34 F34">
    <cfRule type="expression" dxfId="459" priority="497">
      <formula>$L34&gt;0.15</formula>
    </cfRule>
    <cfRule type="expression" dxfId="458" priority="498">
      <formula>AND($L34&gt;0.08,$L34&lt;0.15)</formula>
    </cfRule>
  </conditionalFormatting>
  <conditionalFormatting sqref="D34 F34">
    <cfRule type="expression" dxfId="457" priority="495">
      <formula>$L34&gt;0.15</formula>
    </cfRule>
    <cfRule type="expression" dxfId="456" priority="496">
      <formula>AND($L34&gt;0.08,$L34&lt;0.15)</formula>
    </cfRule>
  </conditionalFormatting>
  <conditionalFormatting sqref="G34:H34">
    <cfRule type="expression" dxfId="455" priority="493">
      <formula>$L34&gt;0.15</formula>
    </cfRule>
    <cfRule type="expression" dxfId="454" priority="494">
      <formula>AND($L34&gt;0.08,$L34&lt;0.15)</formula>
    </cfRule>
  </conditionalFormatting>
  <conditionalFormatting sqref="D34 F34:H34">
    <cfRule type="expression" dxfId="453" priority="491">
      <formula>$L34&gt;0.15</formula>
    </cfRule>
    <cfRule type="expression" dxfId="452" priority="492">
      <formula>AND($L34&gt;0.08,$L34&lt;0.15)</formula>
    </cfRule>
  </conditionalFormatting>
  <conditionalFormatting sqref="D34 F34">
    <cfRule type="expression" dxfId="451" priority="489">
      <formula>$L34&gt;0.15</formula>
    </cfRule>
    <cfRule type="expression" dxfId="450" priority="490">
      <formula>AND($L34&gt;0.08,$L34&lt;0.15)</formula>
    </cfRule>
  </conditionalFormatting>
  <conditionalFormatting sqref="E34">
    <cfRule type="expression" dxfId="449" priority="487">
      <formula>$L34&gt;0.15</formula>
    </cfRule>
    <cfRule type="expression" dxfId="448" priority="488">
      <formula>AND($L34&gt;0.08,$L34&lt;0.15)</formula>
    </cfRule>
  </conditionalFormatting>
  <conditionalFormatting sqref="E34">
    <cfRule type="expression" dxfId="447" priority="485">
      <formula>$L34&gt;0.15</formula>
    </cfRule>
    <cfRule type="expression" dxfId="446" priority="486">
      <formula>AND($L34&gt;0.08,$L34&lt;0.15)</formula>
    </cfRule>
  </conditionalFormatting>
  <conditionalFormatting sqref="E34">
    <cfRule type="expression" dxfId="445" priority="483">
      <formula>$L34&gt;0.15</formula>
    </cfRule>
    <cfRule type="expression" dxfId="444" priority="484">
      <formula>AND($L34&gt;0.08,$L34&lt;0.15)</formula>
    </cfRule>
  </conditionalFormatting>
  <conditionalFormatting sqref="E34">
    <cfRule type="expression" dxfId="443" priority="481">
      <formula>$L34&gt;0.15</formula>
    </cfRule>
    <cfRule type="expression" dxfId="442" priority="482">
      <formula>AND($L34&gt;0.08,$L34&lt;0.15)</formula>
    </cfRule>
  </conditionalFormatting>
  <conditionalFormatting sqref="D35 F35">
    <cfRule type="expression" dxfId="441" priority="479">
      <formula>$L35&gt;0.15</formula>
    </cfRule>
    <cfRule type="expression" dxfId="440" priority="480">
      <formula>AND($L35&gt;0.08,$L35&lt;0.15)</formula>
    </cfRule>
  </conditionalFormatting>
  <conditionalFormatting sqref="D35 F35">
    <cfRule type="expression" dxfId="439" priority="477">
      <formula>$L35&gt;0.15</formula>
    </cfRule>
    <cfRule type="expression" dxfId="438" priority="478">
      <formula>AND($L35&gt;0.08,$L35&lt;0.15)</formula>
    </cfRule>
  </conditionalFormatting>
  <conditionalFormatting sqref="G35:H35">
    <cfRule type="expression" dxfId="437" priority="475">
      <formula>$L35&gt;0.15</formula>
    </cfRule>
    <cfRule type="expression" dxfId="436" priority="476">
      <formula>AND($L35&gt;0.08,$L35&lt;0.15)</formula>
    </cfRule>
  </conditionalFormatting>
  <conditionalFormatting sqref="D35 F35:H35">
    <cfRule type="expression" dxfId="435" priority="473">
      <formula>$L35&gt;0.15</formula>
    </cfRule>
    <cfRule type="expression" dxfId="434" priority="474">
      <formula>AND($L35&gt;0.08,$L35&lt;0.15)</formula>
    </cfRule>
  </conditionalFormatting>
  <conditionalFormatting sqref="D35 F35">
    <cfRule type="expression" dxfId="433" priority="471">
      <formula>$L35&gt;0.15</formula>
    </cfRule>
    <cfRule type="expression" dxfId="432" priority="472">
      <formula>AND($L35&gt;0.08,$L35&lt;0.15)</formula>
    </cfRule>
  </conditionalFormatting>
  <conditionalFormatting sqref="E35">
    <cfRule type="expression" dxfId="431" priority="469">
      <formula>$L35&gt;0.15</formula>
    </cfRule>
    <cfRule type="expression" dxfId="430" priority="470">
      <formula>AND($L35&gt;0.08,$L35&lt;0.15)</formula>
    </cfRule>
  </conditionalFormatting>
  <conditionalFormatting sqref="E35">
    <cfRule type="expression" dxfId="429" priority="467">
      <formula>$L35&gt;0.15</formula>
    </cfRule>
    <cfRule type="expression" dxfId="428" priority="468">
      <formula>AND($L35&gt;0.08,$L35&lt;0.15)</formula>
    </cfRule>
  </conditionalFormatting>
  <conditionalFormatting sqref="E35">
    <cfRule type="expression" dxfId="427" priority="465">
      <formula>$L35&gt;0.15</formula>
    </cfRule>
    <cfRule type="expression" dxfId="426" priority="466">
      <formula>AND($L35&gt;0.08,$L35&lt;0.15)</formula>
    </cfRule>
  </conditionalFormatting>
  <conditionalFormatting sqref="E35">
    <cfRule type="expression" dxfId="425" priority="463">
      <formula>$L35&gt;0.15</formula>
    </cfRule>
    <cfRule type="expression" dxfId="424" priority="464">
      <formula>AND($L35&gt;0.08,$L35&lt;0.15)</formula>
    </cfRule>
  </conditionalFormatting>
  <conditionalFormatting sqref="D36 F36">
    <cfRule type="expression" dxfId="423" priority="461">
      <formula>$L36&gt;0.15</formula>
    </cfRule>
    <cfRule type="expression" dxfId="422" priority="462">
      <formula>AND($L36&gt;0.08,$L36&lt;0.15)</formula>
    </cfRule>
  </conditionalFormatting>
  <conditionalFormatting sqref="D36 F36">
    <cfRule type="expression" dxfId="421" priority="459">
      <formula>$L36&gt;0.15</formula>
    </cfRule>
    <cfRule type="expression" dxfId="420" priority="460">
      <formula>AND($L36&gt;0.08,$L36&lt;0.15)</formula>
    </cfRule>
  </conditionalFormatting>
  <conditionalFormatting sqref="G36:H36">
    <cfRule type="expression" dxfId="419" priority="457">
      <formula>$L36&gt;0.15</formula>
    </cfRule>
    <cfRule type="expression" dxfId="418" priority="458">
      <formula>AND($L36&gt;0.08,$L36&lt;0.15)</formula>
    </cfRule>
  </conditionalFormatting>
  <conditionalFormatting sqref="D36 F36:H36">
    <cfRule type="expression" dxfId="417" priority="455">
      <formula>$L36&gt;0.15</formula>
    </cfRule>
    <cfRule type="expression" dxfId="416" priority="456">
      <formula>AND($L36&gt;0.08,$L36&lt;0.15)</formula>
    </cfRule>
  </conditionalFormatting>
  <conditionalFormatting sqref="D36 F36">
    <cfRule type="expression" dxfId="415" priority="453">
      <formula>$L36&gt;0.15</formula>
    </cfRule>
    <cfRule type="expression" dxfId="414" priority="454">
      <formula>AND($L36&gt;0.08,$L36&lt;0.15)</formula>
    </cfRule>
  </conditionalFormatting>
  <conditionalFormatting sqref="E36">
    <cfRule type="expression" dxfId="413" priority="451">
      <formula>$L36&gt;0.15</formula>
    </cfRule>
    <cfRule type="expression" dxfId="412" priority="452">
      <formula>AND($L36&gt;0.08,$L36&lt;0.15)</formula>
    </cfRule>
  </conditionalFormatting>
  <conditionalFormatting sqref="E36">
    <cfRule type="expression" dxfId="411" priority="449">
      <formula>$L36&gt;0.15</formula>
    </cfRule>
    <cfRule type="expression" dxfId="410" priority="450">
      <formula>AND($L36&gt;0.08,$L36&lt;0.15)</formula>
    </cfRule>
  </conditionalFormatting>
  <conditionalFormatting sqref="E36">
    <cfRule type="expression" dxfId="409" priority="447">
      <formula>$L36&gt;0.15</formula>
    </cfRule>
    <cfRule type="expression" dxfId="408" priority="448">
      <formula>AND($L36&gt;0.08,$L36&lt;0.15)</formula>
    </cfRule>
  </conditionalFormatting>
  <conditionalFormatting sqref="E36">
    <cfRule type="expression" dxfId="407" priority="445">
      <formula>$L36&gt;0.15</formula>
    </cfRule>
    <cfRule type="expression" dxfId="406" priority="446">
      <formula>AND($L36&gt;0.08,$L36&lt;0.15)</formula>
    </cfRule>
  </conditionalFormatting>
  <conditionalFormatting sqref="D37 F37">
    <cfRule type="expression" dxfId="405" priority="443">
      <formula>$L37&gt;0.15</formula>
    </cfRule>
    <cfRule type="expression" dxfId="404" priority="444">
      <formula>AND($L37&gt;0.08,$L37&lt;0.15)</formula>
    </cfRule>
  </conditionalFormatting>
  <conditionalFormatting sqref="D37 F37">
    <cfRule type="expression" dxfId="403" priority="441">
      <formula>$L37&gt;0.15</formula>
    </cfRule>
    <cfRule type="expression" dxfId="402" priority="442">
      <formula>AND($L37&gt;0.08,$L37&lt;0.15)</formula>
    </cfRule>
  </conditionalFormatting>
  <conditionalFormatting sqref="G37:H37">
    <cfRule type="expression" dxfId="401" priority="439">
      <formula>$L37&gt;0.15</formula>
    </cfRule>
    <cfRule type="expression" dxfId="400" priority="440">
      <formula>AND($L37&gt;0.08,$L37&lt;0.15)</formula>
    </cfRule>
  </conditionalFormatting>
  <conditionalFormatting sqref="D37 F37:H37">
    <cfRule type="expression" dxfId="399" priority="437">
      <formula>$L37&gt;0.15</formula>
    </cfRule>
    <cfRule type="expression" dxfId="398" priority="438">
      <formula>AND($L37&gt;0.08,$L37&lt;0.15)</formula>
    </cfRule>
  </conditionalFormatting>
  <conditionalFormatting sqref="D37 F37">
    <cfRule type="expression" dxfId="397" priority="435">
      <formula>$L37&gt;0.15</formula>
    </cfRule>
    <cfRule type="expression" dxfId="396" priority="436">
      <formula>AND($L37&gt;0.08,$L37&lt;0.15)</formula>
    </cfRule>
  </conditionalFormatting>
  <conditionalFormatting sqref="E37">
    <cfRule type="expression" dxfId="395" priority="433">
      <formula>$L37&gt;0.15</formula>
    </cfRule>
    <cfRule type="expression" dxfId="394" priority="434">
      <formula>AND($L37&gt;0.08,$L37&lt;0.15)</formula>
    </cfRule>
  </conditionalFormatting>
  <conditionalFormatting sqref="E37">
    <cfRule type="expression" dxfId="393" priority="431">
      <formula>$L37&gt;0.15</formula>
    </cfRule>
    <cfRule type="expression" dxfId="392" priority="432">
      <formula>AND($L37&gt;0.08,$L37&lt;0.15)</formula>
    </cfRule>
  </conditionalFormatting>
  <conditionalFormatting sqref="E37">
    <cfRule type="expression" dxfId="391" priority="429">
      <formula>$L37&gt;0.15</formula>
    </cfRule>
    <cfRule type="expression" dxfId="390" priority="430">
      <formula>AND($L37&gt;0.08,$L37&lt;0.15)</formula>
    </cfRule>
  </conditionalFormatting>
  <conditionalFormatting sqref="E37">
    <cfRule type="expression" dxfId="389" priority="427">
      <formula>$L37&gt;0.15</formula>
    </cfRule>
    <cfRule type="expression" dxfId="388" priority="428">
      <formula>AND($L37&gt;0.08,$L37&lt;0.15)</formula>
    </cfRule>
  </conditionalFormatting>
  <conditionalFormatting sqref="D19:D20 D22">
    <cfRule type="expression" dxfId="387" priority="425">
      <formula>$L19&gt;0.15</formula>
    </cfRule>
    <cfRule type="expression" dxfId="386" priority="426">
      <formula>AND($L19&gt;0.08,$L19&lt;0.15)</formula>
    </cfRule>
  </conditionalFormatting>
  <conditionalFormatting sqref="D25 D31">
    <cfRule type="expression" dxfId="385" priority="423">
      <formula>$L25&gt;0.15</formula>
    </cfRule>
    <cfRule type="expression" dxfId="384" priority="424">
      <formula>AND($L25&gt;0.08,$L25&lt;0.15)</formula>
    </cfRule>
  </conditionalFormatting>
  <conditionalFormatting sqref="D23">
    <cfRule type="expression" dxfId="383" priority="421">
      <formula>$L22&gt;0.15</formula>
    </cfRule>
    <cfRule type="expression" dxfId="382" priority="422">
      <formula>AND($L22&gt;0.08,$L22&lt;0.15)</formula>
    </cfRule>
  </conditionalFormatting>
  <conditionalFormatting sqref="D31">
    <cfRule type="expression" dxfId="381" priority="419">
      <formula>$L30&gt;0.15</formula>
    </cfRule>
    <cfRule type="expression" dxfId="380" priority="420">
      <formula>AND($L30&gt;0.08,$L30&lt;0.15)</formula>
    </cfRule>
  </conditionalFormatting>
  <conditionalFormatting sqref="I17:I18">
    <cfRule type="expression" dxfId="379" priority="417">
      <formula>$L17&gt;0.15</formula>
    </cfRule>
    <cfRule type="expression" dxfId="378" priority="418">
      <formula>AND($L17&gt;0.08,$L17&lt;0.15)</formula>
    </cfRule>
  </conditionalFormatting>
  <conditionalFormatting sqref="I11:I13">
    <cfRule type="expression" dxfId="377" priority="415">
      <formula>$L11&gt;0.15</formula>
    </cfRule>
    <cfRule type="expression" dxfId="376" priority="416">
      <formula>AND($L11&gt;0.08,$L11&lt;0.15)</formula>
    </cfRule>
  </conditionalFormatting>
  <conditionalFormatting sqref="I8">
    <cfRule type="expression" dxfId="375" priority="413">
      <formula>$L8&gt;0.15</formula>
    </cfRule>
    <cfRule type="expression" dxfId="374" priority="414">
      <formula>AND($L8&gt;0.08,$L8&lt;0.15)</formula>
    </cfRule>
  </conditionalFormatting>
  <conditionalFormatting sqref="B50:C62">
    <cfRule type="expression" dxfId="373" priority="409">
      <formula>$L50&gt;0.15</formula>
    </cfRule>
    <cfRule type="expression" dxfId="372" priority="410">
      <formula>AND($L50&gt;0.08,$L50&lt;0.15)</formula>
    </cfRule>
  </conditionalFormatting>
  <conditionalFormatting sqref="B63:C63">
    <cfRule type="expression" dxfId="371" priority="407">
      <formula>$L63&gt;0.15</formula>
    </cfRule>
    <cfRule type="expression" dxfId="370" priority="408">
      <formula>AND($L63&gt;0.08,$L63&lt;0.15)</formula>
    </cfRule>
  </conditionalFormatting>
  <conditionalFormatting sqref="M7:P13 M20:P46 R7:R13 T7:X13 Z7:Z13 T20:X46 W19:X19 R20:R46 M19:O19 Z16:Z46 T16:X18 R16:R18 M16:P18">
    <cfRule type="expression" dxfId="369" priority="405">
      <formula>$L7&gt;0.15</formula>
    </cfRule>
    <cfRule type="expression" dxfId="368" priority="406">
      <formula>AND($L7&gt;0.08,$L7&lt;0.15)</formula>
    </cfRule>
  </conditionalFormatting>
  <conditionalFormatting sqref="M49:Z63">
    <cfRule type="expression" dxfId="367" priority="403">
      <formula>$L49&gt;0.15</formula>
    </cfRule>
    <cfRule type="expression" dxfId="366" priority="404">
      <formula>AND($L49&gt;0.08,$L49&lt;0.15)</formula>
    </cfRule>
  </conditionalFormatting>
  <conditionalFormatting sqref="M7:P13 R7:R13 T7:X13 Z7:Z13">
    <cfRule type="expression" dxfId="365" priority="401">
      <formula>$L7&gt;0.15</formula>
    </cfRule>
    <cfRule type="expression" dxfId="364" priority="402">
      <formula>AND($L7&gt;0.08,$L7&lt;0.15)</formula>
    </cfRule>
  </conditionalFormatting>
  <conditionalFormatting sqref="Q7:Q13 Q20:Q46 Q16:Q18">
    <cfRule type="expression" dxfId="363" priority="399">
      <formula>$L7&gt;0.15</formula>
    </cfRule>
    <cfRule type="expression" dxfId="362" priority="400">
      <formula>AND($L7&gt;0.08,$L7&lt;0.15)</formula>
    </cfRule>
  </conditionalFormatting>
  <conditionalFormatting sqref="Q7:Q13">
    <cfRule type="expression" dxfId="361" priority="397">
      <formula>$L7&gt;0.15</formula>
    </cfRule>
    <cfRule type="expression" dxfId="360" priority="398">
      <formula>AND($L7&gt;0.08,$L7&lt;0.15)</formula>
    </cfRule>
  </conditionalFormatting>
  <conditionalFormatting sqref="S7:S13 S20:S46 S16:S18">
    <cfRule type="expression" dxfId="359" priority="395">
      <formula>$L7&gt;0.15</formula>
    </cfRule>
    <cfRule type="expression" dxfId="358" priority="396">
      <formula>AND($L7&gt;0.08,$L7&lt;0.15)</formula>
    </cfRule>
  </conditionalFormatting>
  <conditionalFormatting sqref="S7:S13">
    <cfRule type="expression" dxfId="357" priority="393">
      <formula>$L7&gt;0.15</formula>
    </cfRule>
    <cfRule type="expression" dxfId="356" priority="394">
      <formula>AND($L7&gt;0.08,$L7&lt;0.15)</formula>
    </cfRule>
  </conditionalFormatting>
  <conditionalFormatting sqref="Y7:Y13 Y16:Y46">
    <cfRule type="expression" dxfId="355" priority="391">
      <formula>$L7&gt;0.15</formula>
    </cfRule>
    <cfRule type="expression" dxfId="354" priority="392">
      <formula>AND($L7&gt;0.08,$L7&lt;0.15)</formula>
    </cfRule>
  </conditionalFormatting>
  <conditionalFormatting sqref="Y7:Y13">
    <cfRule type="expression" dxfId="353" priority="389">
      <formula>$L7&gt;0.15</formula>
    </cfRule>
    <cfRule type="expression" dxfId="352" priority="390">
      <formula>AND($L7&gt;0.08,$L7&lt;0.15)</formula>
    </cfRule>
  </conditionalFormatting>
  <conditionalFormatting sqref="P19 R19 T19:V19">
    <cfRule type="expression" dxfId="351" priority="387">
      <formula>$L19&gt;0.15</formula>
    </cfRule>
    <cfRule type="expression" dxfId="350" priority="388">
      <formula>AND($L19&gt;0.08,$L19&lt;0.15)</formula>
    </cfRule>
  </conditionalFormatting>
  <conditionalFormatting sqref="Q19">
    <cfRule type="expression" dxfId="349" priority="385">
      <formula>$L19&gt;0.15</formula>
    </cfRule>
    <cfRule type="expression" dxfId="348" priority="386">
      <formula>AND($L19&gt;0.08,$L19&lt;0.15)</formula>
    </cfRule>
  </conditionalFormatting>
  <conditionalFormatting sqref="S19">
    <cfRule type="expression" dxfId="347" priority="383">
      <formula>$L19&gt;0.15</formula>
    </cfRule>
    <cfRule type="expression" dxfId="346" priority="384">
      <formula>AND($L19&gt;0.08,$L19&lt;0.15)</formula>
    </cfRule>
  </conditionalFormatting>
  <conditionalFormatting sqref="AF9:AF12 AF16:AF46 AE34:AE46 AE7:AF8 AE9:AE21">
    <cfRule type="expression" dxfId="345" priority="381">
      <formula>$L7&gt;0.15</formula>
    </cfRule>
    <cfRule type="expression" dxfId="344" priority="382">
      <formula>AND($L7&gt;0.08,$L7&lt;0.15)</formula>
    </cfRule>
  </conditionalFormatting>
  <conditionalFormatting sqref="AA57:AF63 AA49:AC56 AF49:AF56">
    <cfRule type="expression" dxfId="343" priority="379">
      <formula>$L49&gt;0.15</formula>
    </cfRule>
    <cfRule type="expression" dxfId="342" priority="380">
      <formula>AND($L49&gt;0.08,$L49&lt;0.15)</formula>
    </cfRule>
  </conditionalFormatting>
  <conditionalFormatting sqref="AE7:AF8 AE9:AE21 AF8:AF15">
    <cfRule type="expression" dxfId="341" priority="377">
      <formula>$L7&gt;0.15</formula>
    </cfRule>
    <cfRule type="expression" dxfId="340" priority="378">
      <formula>AND($L7&gt;0.08,$L7&lt;0.15)</formula>
    </cfRule>
  </conditionalFormatting>
  <conditionalFormatting sqref="AA7:AA9">
    <cfRule type="expression" dxfId="339" priority="375">
      <formula>$L7&gt;0.15</formula>
    </cfRule>
    <cfRule type="expression" dxfId="338" priority="376">
      <formula>AND($L7&gt;0.08,$L7&lt;0.15)</formula>
    </cfRule>
  </conditionalFormatting>
  <conditionalFormatting sqref="AA7:AA9">
    <cfRule type="expression" dxfId="337" priority="373">
      <formula>$L7&gt;0.15</formula>
    </cfRule>
    <cfRule type="expression" dxfId="336" priority="374">
      <formula>AND($L7&gt;0.08,$L7&lt;0.15)</formula>
    </cfRule>
  </conditionalFormatting>
  <conditionalFormatting sqref="AA16:AA25 AA7:AA14">
    <cfRule type="expression" dxfId="335" priority="371">
      <formula>$L7&gt;0.15</formula>
    </cfRule>
    <cfRule type="expression" dxfId="334" priority="372">
      <formula>AND($L7&gt;0.08,$L7&lt;0.15)</formula>
    </cfRule>
  </conditionalFormatting>
  <conditionalFormatting sqref="AA9:AA13">
    <cfRule type="expression" dxfId="333" priority="369">
      <formula>$L9&gt;0.15</formula>
    </cfRule>
    <cfRule type="expression" dxfId="332" priority="370">
      <formula>AND($L9&gt;0.08,$L9&lt;0.15)</formula>
    </cfRule>
  </conditionalFormatting>
  <conditionalFormatting sqref="AA26:AA27">
    <cfRule type="expression" dxfId="331" priority="367">
      <formula>$L26&gt;0.15</formula>
    </cfRule>
    <cfRule type="expression" dxfId="330" priority="368">
      <formula>AND($L26&gt;0.08,$L26&lt;0.15)</formula>
    </cfRule>
  </conditionalFormatting>
  <conditionalFormatting sqref="AA26:AA27">
    <cfRule type="expression" dxfId="329" priority="365">
      <formula>$L26&gt;0.15</formula>
    </cfRule>
    <cfRule type="expression" dxfId="328" priority="366">
      <formula>AND($L26&gt;0.08,$L26&lt;0.15)</formula>
    </cfRule>
  </conditionalFormatting>
  <conditionalFormatting sqref="AA28:AA29">
    <cfRule type="expression" dxfId="327" priority="363">
      <formula>$L28&gt;0.15</formula>
    </cfRule>
    <cfRule type="expression" dxfId="326" priority="364">
      <formula>AND($L28&gt;0.08,$L28&lt;0.15)</formula>
    </cfRule>
  </conditionalFormatting>
  <conditionalFormatting sqref="AA28:AA29">
    <cfRule type="expression" dxfId="325" priority="361">
      <formula>$L28&gt;0.15</formula>
    </cfRule>
    <cfRule type="expression" dxfId="324" priority="362">
      <formula>AND($L28&gt;0.08,$L28&lt;0.15)</formula>
    </cfRule>
  </conditionalFormatting>
  <conditionalFormatting sqref="AA30 AA34:AA46">
    <cfRule type="expression" dxfId="323" priority="359">
      <formula>$L30&gt;0.15</formula>
    </cfRule>
    <cfRule type="expression" dxfId="322" priority="360">
      <formula>AND($L30&gt;0.08,$L30&lt;0.15)</formula>
    </cfRule>
  </conditionalFormatting>
  <conditionalFormatting sqref="AA30:AA33">
    <cfRule type="expression" dxfId="321" priority="357">
      <formula>$L30&gt;0.15</formula>
    </cfRule>
    <cfRule type="expression" dxfId="320" priority="358">
      <formula>AND($L30&gt;0.08,$L30&lt;0.15)</formula>
    </cfRule>
  </conditionalFormatting>
  <conditionalFormatting sqref="AB7:AB8">
    <cfRule type="expression" dxfId="319" priority="355">
      <formula>$L7&gt;0.15</formula>
    </cfRule>
    <cfRule type="expression" dxfId="318" priority="356">
      <formula>AND($L7&gt;0.08,$L7&lt;0.15)</formula>
    </cfRule>
  </conditionalFormatting>
  <conditionalFormatting sqref="AB7:AB8">
    <cfRule type="expression" dxfId="317" priority="353">
      <formula>$L7&gt;0.15</formula>
    </cfRule>
    <cfRule type="expression" dxfId="316" priority="354">
      <formula>AND($L7&gt;0.08,$L7&lt;0.15)</formula>
    </cfRule>
  </conditionalFormatting>
  <conditionalFormatting sqref="AC7">
    <cfRule type="expression" dxfId="315" priority="351">
      <formula>$L7&gt;0.15</formula>
    </cfRule>
    <cfRule type="expression" dxfId="314" priority="352">
      <formula>AND($L7&gt;0.08,$L7&lt;0.15)</formula>
    </cfRule>
  </conditionalFormatting>
  <conditionalFormatting sqref="AC7:AC8">
    <cfRule type="expression" dxfId="313" priority="349">
      <formula>$L7&gt;0.15</formula>
    </cfRule>
    <cfRule type="expression" dxfId="312" priority="350">
      <formula>AND($L7&gt;0.08,$L7&lt;0.15)</formula>
    </cfRule>
  </conditionalFormatting>
  <conditionalFormatting sqref="AB7:AB13 AB16:AB25">
    <cfRule type="expression" dxfId="311" priority="347">
      <formula>$L7&gt;0.15</formula>
    </cfRule>
    <cfRule type="expression" dxfId="310" priority="348">
      <formula>AND($L7&gt;0.08,$L7&lt;0.15)</formula>
    </cfRule>
  </conditionalFormatting>
  <conditionalFormatting sqref="AB9:AB12">
    <cfRule type="expression" dxfId="309" priority="345">
      <formula>$L9&gt;0.15</formula>
    </cfRule>
    <cfRule type="expression" dxfId="308" priority="346">
      <formula>AND($L9&gt;0.08,$L9&lt;0.15)</formula>
    </cfRule>
  </conditionalFormatting>
  <conditionalFormatting sqref="AC7:AC13 AC16:AC25">
    <cfRule type="expression" dxfId="307" priority="343">
      <formula>$L7&gt;0.15</formula>
    </cfRule>
    <cfRule type="expression" dxfId="306" priority="344">
      <formula>AND($L7&gt;0.08,$L7&lt;0.15)</formula>
    </cfRule>
  </conditionalFormatting>
  <conditionalFormatting sqref="AC9:AC12">
    <cfRule type="expression" dxfId="305" priority="341">
      <formula>$L9&gt;0.15</formula>
    </cfRule>
    <cfRule type="expression" dxfId="304" priority="342">
      <formula>AND($L9&gt;0.08,$L9&lt;0.15)</formula>
    </cfRule>
  </conditionalFormatting>
  <conditionalFormatting sqref="AB26:AB27">
    <cfRule type="expression" dxfId="303" priority="339">
      <formula>$L26&gt;0.15</formula>
    </cfRule>
    <cfRule type="expression" dxfId="302" priority="340">
      <formula>AND($L26&gt;0.08,$L26&lt;0.15)</formula>
    </cfRule>
  </conditionalFormatting>
  <conditionalFormatting sqref="AB26:AB27">
    <cfRule type="expression" dxfId="301" priority="337">
      <formula>$L26&gt;0.15</formula>
    </cfRule>
    <cfRule type="expression" dxfId="300" priority="338">
      <formula>AND($L26&gt;0.08,$L26&lt;0.15)</formula>
    </cfRule>
  </conditionalFormatting>
  <conditionalFormatting sqref="AC26">
    <cfRule type="expression" dxfId="299" priority="335">
      <formula>$L26&gt;0.15</formula>
    </cfRule>
    <cfRule type="expression" dxfId="298" priority="336">
      <formula>AND($L26&gt;0.08,$L26&lt;0.15)</formula>
    </cfRule>
  </conditionalFormatting>
  <conditionalFormatting sqref="AC26:AC27">
    <cfRule type="expression" dxfId="297" priority="333">
      <formula>$L26&gt;0.15</formula>
    </cfRule>
    <cfRule type="expression" dxfId="296" priority="334">
      <formula>AND($L26&gt;0.08,$L26&lt;0.15)</formula>
    </cfRule>
  </conditionalFormatting>
  <conditionalFormatting sqref="AB28:AB29">
    <cfRule type="expression" dxfId="295" priority="331">
      <formula>$L28&gt;0.15</formula>
    </cfRule>
    <cfRule type="expression" dxfId="294" priority="332">
      <formula>AND($L28&gt;0.08,$L28&lt;0.15)</formula>
    </cfRule>
  </conditionalFormatting>
  <conditionalFormatting sqref="AB28:AB29">
    <cfRule type="expression" dxfId="293" priority="329">
      <formula>$L28&gt;0.15</formula>
    </cfRule>
    <cfRule type="expression" dxfId="292" priority="330">
      <formula>AND($L28&gt;0.08,$L28&lt;0.15)</formula>
    </cfRule>
  </conditionalFormatting>
  <conditionalFormatting sqref="AC28">
    <cfRule type="expression" dxfId="291" priority="327">
      <formula>$L28&gt;0.15</formula>
    </cfRule>
    <cfRule type="expression" dxfId="290" priority="328">
      <formula>AND($L28&gt;0.08,$L28&lt;0.15)</formula>
    </cfRule>
  </conditionalFormatting>
  <conditionalFormatting sqref="AC28:AC29">
    <cfRule type="expression" dxfId="289" priority="325">
      <formula>$L28&gt;0.15</formula>
    </cfRule>
    <cfRule type="expression" dxfId="288" priority="326">
      <formula>AND($L28&gt;0.08,$L28&lt;0.15)</formula>
    </cfRule>
  </conditionalFormatting>
  <conditionalFormatting sqref="AB30 AB34:AB46">
    <cfRule type="expression" dxfId="287" priority="323">
      <formula>$L30&gt;0.15</formula>
    </cfRule>
    <cfRule type="expression" dxfId="286" priority="324">
      <formula>AND($L30&gt;0.08,$L30&lt;0.15)</formula>
    </cfRule>
  </conditionalFormatting>
  <conditionalFormatting sqref="AB30:AB33">
    <cfRule type="expression" dxfId="285" priority="321">
      <formula>$L30&gt;0.15</formula>
    </cfRule>
    <cfRule type="expression" dxfId="284" priority="322">
      <formula>AND($L30&gt;0.08,$L30&lt;0.15)</formula>
    </cfRule>
  </conditionalFormatting>
  <conditionalFormatting sqref="AC30 AC34:AC46">
    <cfRule type="expression" dxfId="283" priority="319">
      <formula>$L30&gt;0.15</formula>
    </cfRule>
    <cfRule type="expression" dxfId="282" priority="320">
      <formula>AND($L30&gt;0.08,$L30&lt;0.15)</formula>
    </cfRule>
  </conditionalFormatting>
  <conditionalFormatting sqref="AC30:AC33">
    <cfRule type="expression" dxfId="281" priority="317">
      <formula>$L30&gt;0.15</formula>
    </cfRule>
    <cfRule type="expression" dxfId="280" priority="318">
      <formula>AND($L30&gt;0.08,$L30&lt;0.15)</formula>
    </cfRule>
  </conditionalFormatting>
  <conditionalFormatting sqref="AD7:AD13 AD16:AD21">
    <cfRule type="expression" dxfId="279" priority="315">
      <formula>$L7&gt;0.15</formula>
    </cfRule>
    <cfRule type="expression" dxfId="278" priority="316">
      <formula>AND($L7&gt;0.08,$L7&lt;0.15)</formula>
    </cfRule>
  </conditionalFormatting>
  <conditionalFormatting sqref="AD7:AD8">
    <cfRule type="expression" dxfId="277" priority="313">
      <formula>$L7&gt;0.15</formula>
    </cfRule>
    <cfRule type="expression" dxfId="276" priority="314">
      <formula>AND($L7&gt;0.08,$L7&lt;0.15)</formula>
    </cfRule>
  </conditionalFormatting>
  <conditionalFormatting sqref="AD24:AD29">
    <cfRule type="expression" dxfId="275" priority="311">
      <formula>$L24&gt;0.15</formula>
    </cfRule>
    <cfRule type="expression" dxfId="274" priority="312">
      <formula>AND($L24&gt;0.08,$L24&lt;0.15)</formula>
    </cfRule>
  </conditionalFormatting>
  <conditionalFormatting sqref="AD22:AD23">
    <cfRule type="expression" dxfId="273" priority="309">
      <formula>$L22&gt;0.15</formula>
    </cfRule>
    <cfRule type="expression" dxfId="272" priority="310">
      <formula>AND($L22&gt;0.08,$L22&lt;0.15)</formula>
    </cfRule>
  </conditionalFormatting>
  <conditionalFormatting sqref="AD30:AD31">
    <cfRule type="expression" dxfId="271" priority="307">
      <formula>$L30&gt;0.15</formula>
    </cfRule>
    <cfRule type="expression" dxfId="270" priority="308">
      <formula>AND($L30&gt;0.08,$L30&lt;0.15)</formula>
    </cfRule>
  </conditionalFormatting>
  <conditionalFormatting sqref="AD34:AD46">
    <cfRule type="expression" dxfId="269" priority="305">
      <formula>$L34&gt;0.15</formula>
    </cfRule>
    <cfRule type="expression" dxfId="268" priority="306">
      <formula>AND($L34&gt;0.08,$L34&lt;0.15)</formula>
    </cfRule>
  </conditionalFormatting>
  <conditionalFormatting sqref="AD32:AD33">
    <cfRule type="expression" dxfId="267" priority="303">
      <formula>$L32&gt;0.15</formula>
    </cfRule>
    <cfRule type="expression" dxfId="266" priority="304">
      <formula>AND($L32&gt;0.08,$L32&lt;0.15)</formula>
    </cfRule>
  </conditionalFormatting>
  <conditionalFormatting sqref="AD16:AD17">
    <cfRule type="expression" dxfId="265" priority="301">
      <formula>$L16&gt;0.15</formula>
    </cfRule>
    <cfRule type="expression" dxfId="264" priority="302">
      <formula>AND($L16&gt;0.08,$L16&lt;0.15)</formula>
    </cfRule>
  </conditionalFormatting>
  <conditionalFormatting sqref="AA9:AA11">
    <cfRule type="expression" dxfId="263" priority="299">
      <formula>$L9&gt;0.15</formula>
    </cfRule>
    <cfRule type="expression" dxfId="262" priority="300">
      <formula>AND($L9&gt;0.08,$L9&lt;0.15)</formula>
    </cfRule>
  </conditionalFormatting>
  <conditionalFormatting sqref="AA9:AA11">
    <cfRule type="expression" dxfId="261" priority="297">
      <formula>$L9&gt;0.15</formula>
    </cfRule>
    <cfRule type="expression" dxfId="260" priority="298">
      <formula>AND($L9&gt;0.08,$L9&lt;0.15)</formula>
    </cfRule>
  </conditionalFormatting>
  <conditionalFormatting sqref="AA9:AA11">
    <cfRule type="expression" dxfId="259" priority="295">
      <formula>$L9&gt;0.15</formula>
    </cfRule>
    <cfRule type="expression" dxfId="258" priority="296">
      <formula>AND($L9&gt;0.08,$L9&lt;0.15)</formula>
    </cfRule>
  </conditionalFormatting>
  <conditionalFormatting sqref="AA9:AA11">
    <cfRule type="expression" dxfId="257" priority="293">
      <formula>$L9&gt;0.15</formula>
    </cfRule>
    <cfRule type="expression" dxfId="256" priority="294">
      <formula>AND($L9&gt;0.08,$L9&lt;0.15)</formula>
    </cfRule>
  </conditionalFormatting>
  <conditionalFormatting sqref="AA13">
    <cfRule type="expression" dxfId="255" priority="291">
      <formula>$L13&gt;0.15</formula>
    </cfRule>
    <cfRule type="expression" dxfId="254" priority="292">
      <formula>AND($L13&gt;0.08,$L13&lt;0.15)</formula>
    </cfRule>
  </conditionalFormatting>
  <conditionalFormatting sqref="AE22:AE33">
    <cfRule type="expression" dxfId="253" priority="289">
      <formula>$L22&gt;0.15</formula>
    </cfRule>
    <cfRule type="expression" dxfId="252" priority="290">
      <formula>AND($L22&gt;0.08,$L22&lt;0.15)</formula>
    </cfRule>
  </conditionalFormatting>
  <conditionalFormatting sqref="AE49:AE56">
    <cfRule type="expression" dxfId="251" priority="287">
      <formula>$L49&gt;0.15</formula>
    </cfRule>
    <cfRule type="expression" dxfId="250" priority="288">
      <formula>AND($L49&gt;0.08,$L49&lt;0.15)</formula>
    </cfRule>
  </conditionalFormatting>
  <conditionalFormatting sqref="AD49:AD56">
    <cfRule type="expression" dxfId="249" priority="285">
      <formula>$L49&gt;0.15</formula>
    </cfRule>
    <cfRule type="expression" dxfId="248" priority="286">
      <formula>AND($L49&gt;0.08,$L49&lt;0.15)</formula>
    </cfRule>
  </conditionalFormatting>
  <conditionalFormatting sqref="J14:K15">
    <cfRule type="expression" dxfId="247" priority="283">
      <formula>$L14&gt;0.15</formula>
    </cfRule>
    <cfRule type="expression" dxfId="246" priority="284">
      <formula>AND($L14&gt;0.08,$L14&lt;0.15)</formula>
    </cfRule>
  </conditionalFormatting>
  <conditionalFormatting sqref="I14:I15">
    <cfRule type="expression" dxfId="245" priority="281">
      <formula>$L14&gt;0.15</formula>
    </cfRule>
    <cfRule type="expression" dxfId="244" priority="282">
      <formula>AND($L14&gt;0.08,$L14&lt;0.15)</formula>
    </cfRule>
  </conditionalFormatting>
  <conditionalFormatting sqref="I14:I15">
    <cfRule type="expression" dxfId="243" priority="279">
      <formula>$L14&gt;0.15</formula>
    </cfRule>
    <cfRule type="expression" dxfId="242" priority="280">
      <formula>AND($L14&gt;0.08,$L14&lt;0.15)</formula>
    </cfRule>
  </conditionalFormatting>
  <conditionalFormatting sqref="I15">
    <cfRule type="expression" dxfId="241" priority="277">
      <formula>$L15&gt;0.15</formula>
    </cfRule>
    <cfRule type="expression" dxfId="240" priority="278">
      <formula>AND($L15&gt;0.08,$L15&lt;0.15)</formula>
    </cfRule>
  </conditionalFormatting>
  <conditionalFormatting sqref="Z14:Z15 T14:X15 R14:R15 M14:P15">
    <cfRule type="expression" dxfId="239" priority="275">
      <formula>$L14&gt;0.15</formula>
    </cfRule>
    <cfRule type="expression" dxfId="238" priority="276">
      <formula>AND($L14&gt;0.08,$L14&lt;0.15)</formula>
    </cfRule>
  </conditionalFormatting>
  <conditionalFormatting sqref="Q14:Q15">
    <cfRule type="expression" dxfId="237" priority="273">
      <formula>$L14&gt;0.15</formula>
    </cfRule>
    <cfRule type="expression" dxfId="236" priority="274">
      <formula>AND($L14&gt;0.08,$L14&lt;0.15)</formula>
    </cfRule>
  </conditionalFormatting>
  <conditionalFormatting sqref="S14:S15">
    <cfRule type="expression" dxfId="235" priority="271">
      <formula>$L14&gt;0.15</formula>
    </cfRule>
    <cfRule type="expression" dxfId="234" priority="272">
      <formula>AND($L14&gt;0.08,$L14&lt;0.15)</formula>
    </cfRule>
  </conditionalFormatting>
  <conditionalFormatting sqref="Y14:Y15">
    <cfRule type="expression" dxfId="233" priority="269">
      <formula>$L14&gt;0.15</formula>
    </cfRule>
    <cfRule type="expression" dxfId="232" priority="270">
      <formula>AND($L14&gt;0.08,$L14&lt;0.15)</formula>
    </cfRule>
  </conditionalFormatting>
  <conditionalFormatting sqref="AA14:AA16">
    <cfRule type="expression" dxfId="231" priority="267">
      <formula>$L14&gt;0.15</formula>
    </cfRule>
    <cfRule type="expression" dxfId="230" priority="268">
      <formula>AND($L14&gt;0.08,$L14&lt;0.15)</formula>
    </cfRule>
  </conditionalFormatting>
  <conditionalFormatting sqref="AB14:AB15">
    <cfRule type="expression" dxfId="229" priority="265">
      <formula>$L14&gt;0.15</formula>
    </cfRule>
    <cfRule type="expression" dxfId="228" priority="266">
      <formula>AND($L14&gt;0.08,$L14&lt;0.15)</formula>
    </cfRule>
  </conditionalFormatting>
  <conditionalFormatting sqref="AC14:AC15">
    <cfRule type="expression" dxfId="227" priority="263">
      <formula>$L14&gt;0.15</formula>
    </cfRule>
    <cfRule type="expression" dxfId="226" priority="264">
      <formula>AND($L14&gt;0.08,$L14&lt;0.15)</formula>
    </cfRule>
  </conditionalFormatting>
  <conditionalFormatting sqref="AD14:AD15">
    <cfRule type="expression" dxfId="225" priority="261">
      <formula>$L14&gt;0.15</formula>
    </cfRule>
    <cfRule type="expression" dxfId="224" priority="262">
      <formula>AND($L14&gt;0.08,$L14&lt;0.15)</formula>
    </cfRule>
  </conditionalFormatting>
  <conditionalFormatting sqref="AD14:AD15">
    <cfRule type="expression" dxfId="223" priority="259">
      <formula>$L14&gt;0.15</formula>
    </cfRule>
    <cfRule type="expression" dxfId="222" priority="260">
      <formula>AND($L14&gt;0.08,$L14&lt;0.15)</formula>
    </cfRule>
  </conditionalFormatting>
  <conditionalFormatting sqref="D15">
    <cfRule type="expression" dxfId="221" priority="241">
      <formula>$L15&gt;0.15</formula>
    </cfRule>
    <cfRule type="expression" dxfId="220" priority="242">
      <formula>AND($L15&gt;0.08,$L15&lt;0.15)</formula>
    </cfRule>
  </conditionalFormatting>
  <conditionalFormatting sqref="D15">
    <cfRule type="expression" dxfId="219" priority="239">
      <formula>$L15&gt;0.15</formula>
    </cfRule>
    <cfRule type="expression" dxfId="218" priority="240">
      <formula>AND($L15&gt;0.08,$L15&lt;0.15)</formula>
    </cfRule>
  </conditionalFormatting>
  <conditionalFormatting sqref="G17:H17">
    <cfRule type="expression" dxfId="217" priority="233">
      <formula>$L17&gt;0.15</formula>
    </cfRule>
    <cfRule type="expression" dxfId="216" priority="234">
      <formula>AND($L17&gt;0.08,$L17&lt;0.15)</formula>
    </cfRule>
  </conditionalFormatting>
  <conditionalFormatting sqref="E17:F17">
    <cfRule type="expression" dxfId="215" priority="237">
      <formula>$L17&gt;0.15</formula>
    </cfRule>
    <cfRule type="expression" dxfId="214" priority="238">
      <formula>AND($L17&gt;0.08,$L17&lt;0.15)</formula>
    </cfRule>
  </conditionalFormatting>
  <conditionalFormatting sqref="E17:F17">
    <cfRule type="expression" dxfId="213" priority="235">
      <formula>$L17&gt;0.15</formula>
    </cfRule>
    <cfRule type="expression" dxfId="212" priority="236">
      <formula>AND($L17&gt;0.08,$L17&lt;0.15)</formula>
    </cfRule>
  </conditionalFormatting>
  <conditionalFormatting sqref="E17:F17">
    <cfRule type="expression" dxfId="211" priority="231">
      <formula>$L17&gt;0.15</formula>
    </cfRule>
    <cfRule type="expression" dxfId="210" priority="232">
      <formula>AND($L17&gt;0.08,$L17&lt;0.15)</formula>
    </cfRule>
  </conditionalFormatting>
  <conditionalFormatting sqref="E17:F17">
    <cfRule type="expression" dxfId="209" priority="229">
      <formula>$L17&gt;0.15</formula>
    </cfRule>
    <cfRule type="expression" dxfId="208" priority="230">
      <formula>AND($L17&gt;0.08,$L17&lt;0.15)</formula>
    </cfRule>
  </conditionalFormatting>
  <conditionalFormatting sqref="G17:H17">
    <cfRule type="expression" dxfId="207" priority="227">
      <formula>$L17&gt;0.15</formula>
    </cfRule>
    <cfRule type="expression" dxfId="206" priority="228">
      <formula>AND($L17&gt;0.08,$L17&lt;0.15)</formula>
    </cfRule>
  </conditionalFormatting>
  <conditionalFormatting sqref="D17">
    <cfRule type="expression" dxfId="205" priority="225">
      <formula>$L17&gt;0.15</formula>
    </cfRule>
    <cfRule type="expression" dxfId="204" priority="226">
      <formula>AND($L17&gt;0.08,$L17&lt;0.15)</formula>
    </cfRule>
  </conditionalFormatting>
  <conditionalFormatting sqref="G21:H21">
    <cfRule type="expression" dxfId="203" priority="223">
      <formula>$L20&gt;0.15</formula>
    </cfRule>
    <cfRule type="expression" dxfId="202" priority="224">
      <formula>AND($L20&gt;0.08,$L20&lt;0.15)</formula>
    </cfRule>
  </conditionalFormatting>
  <conditionalFormatting sqref="D21">
    <cfRule type="expression" dxfId="201" priority="221">
      <formula>$L21&gt;0.15</formula>
    </cfRule>
    <cfRule type="expression" dxfId="200" priority="222">
      <formula>AND($L21&gt;0.08,$L21&lt;0.15)</formula>
    </cfRule>
  </conditionalFormatting>
  <conditionalFormatting sqref="D21">
    <cfRule type="expression" dxfId="199" priority="219">
      <formula>$L21&gt;0.15</formula>
    </cfRule>
    <cfRule type="expression" dxfId="198" priority="220">
      <formula>AND($L21&gt;0.08,$L21&lt;0.15)</formula>
    </cfRule>
  </conditionalFormatting>
  <conditionalFormatting sqref="E24:H24">
    <cfRule type="expression" dxfId="197" priority="217">
      <formula>$L24&gt;0.15</formula>
    </cfRule>
    <cfRule type="expression" dxfId="196" priority="218">
      <formula>AND($L24&gt;0.08,$L24&lt;0.15)</formula>
    </cfRule>
  </conditionalFormatting>
  <conditionalFormatting sqref="D24">
    <cfRule type="expression" dxfId="195" priority="215">
      <formula>$L23&gt;0.15</formula>
    </cfRule>
    <cfRule type="expression" dxfId="194" priority="216">
      <formula>AND($L23&gt;0.08,$L23&lt;0.15)</formula>
    </cfRule>
  </conditionalFormatting>
  <conditionalFormatting sqref="E21:F21">
    <cfRule type="expression" dxfId="193" priority="213">
      <formula>$L20&gt;0.15</formula>
    </cfRule>
    <cfRule type="expression" dxfId="192" priority="214">
      <formula>AND($L20&gt;0.08,$L20&lt;0.15)</formula>
    </cfRule>
  </conditionalFormatting>
  <conditionalFormatting sqref="E21:F21">
    <cfRule type="expression" dxfId="191" priority="211">
      <formula>$L21&gt;0.15</formula>
    </cfRule>
    <cfRule type="expression" dxfId="190" priority="212">
      <formula>AND($L21&gt;0.08,$L21&lt;0.15)</formula>
    </cfRule>
  </conditionalFormatting>
  <conditionalFormatting sqref="E21:F21">
    <cfRule type="expression" dxfId="189" priority="209">
      <formula>$L21&gt;0.15</formula>
    </cfRule>
    <cfRule type="expression" dxfId="188" priority="210">
      <formula>AND($L21&gt;0.08,$L21&lt;0.15)</formula>
    </cfRule>
  </conditionalFormatting>
  <conditionalFormatting sqref="E26:H26">
    <cfRule type="expression" dxfId="187" priority="207">
      <formula>$L26&gt;0.15</formula>
    </cfRule>
    <cfRule type="expression" dxfId="186" priority="208">
      <formula>AND($L26&gt;0.08,$L26&lt;0.15)</formula>
    </cfRule>
  </conditionalFormatting>
  <conditionalFormatting sqref="D26:D30">
    <cfRule type="expression" dxfId="185" priority="205">
      <formula>$L26&gt;0.15</formula>
    </cfRule>
    <cfRule type="expression" dxfId="184" priority="206">
      <formula>AND($L26&gt;0.08,$L26&lt;0.15)</formula>
    </cfRule>
  </conditionalFormatting>
  <conditionalFormatting sqref="AA14">
    <cfRule type="expression" dxfId="183" priority="203">
      <formula>$L14&gt;0.15</formula>
    </cfRule>
    <cfRule type="expression" dxfId="182" priority="204">
      <formula>AND($L14&gt;0.08,$L14&lt;0.15)</formula>
    </cfRule>
  </conditionalFormatting>
  <conditionalFormatting sqref="E9:F9">
    <cfRule type="expression" dxfId="181" priority="195">
      <formula>$L9&gt;0.15</formula>
    </cfRule>
    <cfRule type="expression" dxfId="180" priority="196">
      <formula>AND($L9&gt;0.08,$L9&lt;0.15)</formula>
    </cfRule>
  </conditionalFormatting>
  <conditionalFormatting sqref="E9:F9">
    <cfRule type="expression" dxfId="179" priority="193">
      <formula>$L9&gt;0.15</formula>
    </cfRule>
    <cfRule type="expression" dxfId="178" priority="194">
      <formula>AND($L9&gt;0.08,$L9&lt;0.15)</formula>
    </cfRule>
  </conditionalFormatting>
  <conditionalFormatting sqref="G9:H9">
    <cfRule type="expression" dxfId="177" priority="191">
      <formula>$L9&gt;0.15</formula>
    </cfRule>
    <cfRule type="expression" dxfId="176" priority="192">
      <formula>AND($L9&gt;0.08,$L9&lt;0.15)</formula>
    </cfRule>
  </conditionalFormatting>
  <conditionalFormatting sqref="G9:H9">
    <cfRule type="expression" dxfId="175" priority="197">
      <formula>$L9&gt;0.15</formula>
    </cfRule>
    <cfRule type="expression" dxfId="174" priority="198">
      <formula>AND($L9&gt;0.08,$L9&lt;0.15)</formula>
    </cfRule>
  </conditionalFormatting>
  <conditionalFormatting sqref="E9:F9">
    <cfRule type="expression" dxfId="173" priority="201">
      <formula>$L9&gt;0.15</formula>
    </cfRule>
    <cfRule type="expression" dxfId="172" priority="202">
      <formula>AND($L9&gt;0.08,$L9&lt;0.15)</formula>
    </cfRule>
  </conditionalFormatting>
  <conditionalFormatting sqref="E9:F9">
    <cfRule type="expression" dxfId="171" priority="199">
      <formula>$L9&gt;0.15</formula>
    </cfRule>
    <cfRule type="expression" dxfId="170" priority="200">
      <formula>AND($L9&gt;0.08,$L9&lt;0.15)</formula>
    </cfRule>
  </conditionalFormatting>
  <conditionalFormatting sqref="D9">
    <cfRule type="expression" dxfId="169" priority="189">
      <formula>$L9&gt;0.15</formula>
    </cfRule>
    <cfRule type="expression" dxfId="168" priority="190">
      <formula>AND($L9&gt;0.08,$L9&lt;0.15)</formula>
    </cfRule>
  </conditionalFormatting>
  <conditionalFormatting sqref="D9">
    <cfRule type="expression" dxfId="167" priority="187">
      <formula>$L9&gt;0.15</formula>
    </cfRule>
    <cfRule type="expression" dxfId="166" priority="188">
      <formula>AND($L9&gt;0.08,$L9&lt;0.15)</formula>
    </cfRule>
  </conditionalFormatting>
  <conditionalFormatting sqref="G23:H23">
    <cfRule type="expression" dxfId="165" priority="185">
      <formula>$L23&gt;0.15</formula>
    </cfRule>
    <cfRule type="expression" dxfId="164" priority="186">
      <formula>AND($L23&gt;0.08,$L23&lt;0.15)</formula>
    </cfRule>
  </conditionalFormatting>
  <conditionalFormatting sqref="E27:H27">
    <cfRule type="expression" dxfId="163" priority="183">
      <formula>$L27&gt;0.15</formula>
    </cfRule>
    <cfRule type="expression" dxfId="162" priority="184">
      <formula>AND($L27&gt;0.08,$L27&lt;0.15)</formula>
    </cfRule>
  </conditionalFormatting>
  <conditionalFormatting sqref="E28:H28">
    <cfRule type="expression" dxfId="161" priority="181">
      <formula>$L28&gt;0.15</formula>
    </cfRule>
    <cfRule type="expression" dxfId="160" priority="182">
      <formula>AND($L28&gt;0.08,$L28&lt;0.15)</formula>
    </cfRule>
  </conditionalFormatting>
  <conditionalFormatting sqref="E29:H29">
    <cfRule type="expression" dxfId="159" priority="179">
      <formula>$L29&gt;0.15</formula>
    </cfRule>
    <cfRule type="expression" dxfId="158" priority="180">
      <formula>AND($L29&gt;0.08,$L29&lt;0.15)</formula>
    </cfRule>
  </conditionalFormatting>
  <conditionalFormatting sqref="E30:H30">
    <cfRule type="expression" dxfId="157" priority="177">
      <formula>$L30&gt;0.15</formula>
    </cfRule>
    <cfRule type="expression" dxfId="156" priority="178">
      <formula>AND($L30&gt;0.08,$L30&lt;0.15)</formula>
    </cfRule>
  </conditionalFormatting>
  <conditionalFormatting sqref="G32">
    <cfRule type="expression" dxfId="155" priority="175">
      <formula>$L32&gt;0.15</formula>
    </cfRule>
    <cfRule type="expression" dxfId="154" priority="176">
      <formula>AND($L32&gt;0.08,$L32&lt;0.15)</formula>
    </cfRule>
  </conditionalFormatting>
  <conditionalFormatting sqref="G32">
    <cfRule type="expression" dxfId="153" priority="173">
      <formula>$L32&gt;0.15</formula>
    </cfRule>
    <cfRule type="expression" dxfId="152" priority="174">
      <formula>AND($L32&gt;0.08,$L32&lt;0.15)</formula>
    </cfRule>
  </conditionalFormatting>
  <conditionalFormatting sqref="E7:F7">
    <cfRule type="expression" dxfId="151" priority="171">
      <formula>$L7&gt;0.15</formula>
    </cfRule>
    <cfRule type="expression" dxfId="150" priority="172">
      <formula>AND($L7&gt;0.08,$L7&lt;0.15)</formula>
    </cfRule>
  </conditionalFormatting>
  <conditionalFormatting sqref="E7:F7">
    <cfRule type="expression" dxfId="149" priority="169">
      <formula>$L7&gt;0.15</formula>
    </cfRule>
    <cfRule type="expression" dxfId="148" priority="170">
      <formula>AND($L7&gt;0.08,$L7&lt;0.15)</formula>
    </cfRule>
  </conditionalFormatting>
  <conditionalFormatting sqref="E7:F7">
    <cfRule type="expression" dxfId="147" priority="167">
      <formula>$L7&gt;0.15</formula>
    </cfRule>
    <cfRule type="expression" dxfId="146" priority="168">
      <formula>AND($L7&gt;0.08,$L7&lt;0.15)</formula>
    </cfRule>
  </conditionalFormatting>
  <conditionalFormatting sqref="D7">
    <cfRule type="expression" dxfId="145" priority="165">
      <formula>$L7&gt;0.15</formula>
    </cfRule>
    <cfRule type="expression" dxfId="144" priority="166">
      <formula>AND($L7&gt;0.08,$L7&lt;0.15)</formula>
    </cfRule>
  </conditionalFormatting>
  <conditionalFormatting sqref="G7:H7">
    <cfRule type="expression" dxfId="143" priority="163">
      <formula>$L7&gt;0.15</formula>
    </cfRule>
    <cfRule type="expression" dxfId="142" priority="164">
      <formula>AND($L7&gt;0.08,$L7&lt;0.15)</formula>
    </cfRule>
  </conditionalFormatting>
  <conditionalFormatting sqref="G7:H7">
    <cfRule type="expression" dxfId="141" priority="161">
      <formula>$L7&gt;0.15</formula>
    </cfRule>
    <cfRule type="expression" dxfId="140" priority="162">
      <formula>AND($L7&gt;0.08,$L7&lt;0.15)</formula>
    </cfRule>
  </conditionalFormatting>
  <conditionalFormatting sqref="E49:F49">
    <cfRule type="expression" dxfId="139" priority="143">
      <formula>$L49&gt;0.15</formula>
    </cfRule>
    <cfRule type="expression" dxfId="138" priority="144">
      <formula>AND($L49&gt;0.08,$L49&lt;0.15)</formula>
    </cfRule>
  </conditionalFormatting>
  <conditionalFormatting sqref="E49:F49">
    <cfRule type="expression" dxfId="137" priority="141">
      <formula>$L49&gt;0.15</formula>
    </cfRule>
    <cfRule type="expression" dxfId="136" priority="142">
      <formula>AND($L49&gt;0.08,$L49&lt;0.15)</formula>
    </cfRule>
  </conditionalFormatting>
  <conditionalFormatting sqref="G49:H49">
    <cfRule type="expression" dxfId="135" priority="139">
      <formula>$L49&gt;0.15</formula>
    </cfRule>
    <cfRule type="expression" dxfId="134" priority="140">
      <formula>AND($L49&gt;0.08,$L49&lt;0.15)</formula>
    </cfRule>
  </conditionalFormatting>
  <conditionalFormatting sqref="E49:H49">
    <cfRule type="expression" dxfId="133" priority="137">
      <formula>$L49&gt;0.15</formula>
    </cfRule>
    <cfRule type="expression" dxfId="132" priority="138">
      <formula>AND($L49&gt;0.08,$L49&lt;0.15)</formula>
    </cfRule>
  </conditionalFormatting>
  <conditionalFormatting sqref="D49">
    <cfRule type="expression" dxfId="131" priority="135">
      <formula>$L49&gt;0.15</formula>
    </cfRule>
    <cfRule type="expression" dxfId="130" priority="136">
      <formula>AND($L49&gt;0.08,$L49&lt;0.15)</formula>
    </cfRule>
  </conditionalFormatting>
  <conditionalFormatting sqref="E10:F10">
    <cfRule type="expression" dxfId="129" priority="127">
      <formula>$L10&gt;0.15</formula>
    </cfRule>
    <cfRule type="expression" dxfId="128" priority="128">
      <formula>AND($L10&gt;0.08,$L10&lt;0.15)</formula>
    </cfRule>
  </conditionalFormatting>
  <conditionalFormatting sqref="E10:F10">
    <cfRule type="expression" dxfId="127" priority="125">
      <formula>$L10&gt;0.15</formula>
    </cfRule>
    <cfRule type="expression" dxfId="126" priority="126">
      <formula>AND($L10&gt;0.08,$L10&lt;0.15)</formula>
    </cfRule>
  </conditionalFormatting>
  <conditionalFormatting sqref="G10:H10">
    <cfRule type="expression" dxfId="125" priority="123">
      <formula>$L10&gt;0.15</formula>
    </cfRule>
    <cfRule type="expression" dxfId="124" priority="124">
      <formula>AND($L10&gt;0.08,$L10&lt;0.15)</formula>
    </cfRule>
  </conditionalFormatting>
  <conditionalFormatting sqref="G10:H10">
    <cfRule type="expression" dxfId="123" priority="129">
      <formula>$L10&gt;0.15</formula>
    </cfRule>
    <cfRule type="expression" dxfId="122" priority="130">
      <formula>AND($L10&gt;0.08,$L10&lt;0.15)</formula>
    </cfRule>
  </conditionalFormatting>
  <conditionalFormatting sqref="E10:F10">
    <cfRule type="expression" dxfId="121" priority="133">
      <formula>$L10&gt;0.15</formula>
    </cfRule>
    <cfRule type="expression" dxfId="120" priority="134">
      <formula>AND($L10&gt;0.08,$L10&lt;0.15)</formula>
    </cfRule>
  </conditionalFormatting>
  <conditionalFormatting sqref="E10:F10">
    <cfRule type="expression" dxfId="119" priority="131">
      <formula>$L10&gt;0.15</formula>
    </cfRule>
    <cfRule type="expression" dxfId="118" priority="132">
      <formula>AND($L10&gt;0.08,$L10&lt;0.15)</formula>
    </cfRule>
  </conditionalFormatting>
  <conditionalFormatting sqref="D10">
    <cfRule type="expression" dxfId="117" priority="121">
      <formula>$L10&gt;0.15</formula>
    </cfRule>
    <cfRule type="expression" dxfId="116" priority="122">
      <formula>AND($L10&gt;0.08,$L10&lt;0.15)</formula>
    </cfRule>
  </conditionalFormatting>
  <conditionalFormatting sqref="D10">
    <cfRule type="expression" dxfId="115" priority="119">
      <formula>$L10&gt;0.15</formula>
    </cfRule>
    <cfRule type="expression" dxfId="114" priority="120">
      <formula>AND($L10&gt;0.08,$L10&lt;0.15)</formula>
    </cfRule>
  </conditionalFormatting>
  <conditionalFormatting sqref="E11:F11">
    <cfRule type="expression" dxfId="113" priority="111">
      <formula>$L11&gt;0.15</formula>
    </cfRule>
    <cfRule type="expression" dxfId="112" priority="112">
      <formula>AND($L11&gt;0.08,$L11&lt;0.15)</formula>
    </cfRule>
  </conditionalFormatting>
  <conditionalFormatting sqref="E11:F11">
    <cfRule type="expression" dxfId="111" priority="109">
      <formula>$L11&gt;0.15</formula>
    </cfRule>
    <cfRule type="expression" dxfId="110" priority="110">
      <formula>AND($L11&gt;0.08,$L11&lt;0.15)</formula>
    </cfRule>
  </conditionalFormatting>
  <conditionalFormatting sqref="G11:H11">
    <cfRule type="expression" dxfId="109" priority="107">
      <formula>$L11&gt;0.15</formula>
    </cfRule>
    <cfRule type="expression" dxfId="108" priority="108">
      <formula>AND($L11&gt;0.08,$L11&lt;0.15)</formula>
    </cfRule>
  </conditionalFormatting>
  <conditionalFormatting sqref="G11:H11">
    <cfRule type="expression" dxfId="107" priority="113">
      <formula>$L11&gt;0.15</formula>
    </cfRule>
    <cfRule type="expression" dxfId="106" priority="114">
      <formula>AND($L11&gt;0.08,$L11&lt;0.15)</formula>
    </cfRule>
  </conditionalFormatting>
  <conditionalFormatting sqref="E11:F11">
    <cfRule type="expression" dxfId="105" priority="117">
      <formula>$L11&gt;0.15</formula>
    </cfRule>
    <cfRule type="expression" dxfId="104" priority="118">
      <formula>AND($L11&gt;0.08,$L11&lt;0.15)</formula>
    </cfRule>
  </conditionalFormatting>
  <conditionalFormatting sqref="E11:F11">
    <cfRule type="expression" dxfId="103" priority="115">
      <formula>$L11&gt;0.15</formula>
    </cfRule>
    <cfRule type="expression" dxfId="102" priority="116">
      <formula>AND($L11&gt;0.08,$L11&lt;0.15)</formula>
    </cfRule>
  </conditionalFormatting>
  <conditionalFormatting sqref="D11">
    <cfRule type="expression" dxfId="101" priority="105">
      <formula>$L11&gt;0.15</formula>
    </cfRule>
    <cfRule type="expression" dxfId="100" priority="106">
      <formula>AND($L11&gt;0.08,$L11&lt;0.15)</formula>
    </cfRule>
  </conditionalFormatting>
  <conditionalFormatting sqref="D11">
    <cfRule type="expression" dxfId="99" priority="103">
      <formula>$L11&gt;0.15</formula>
    </cfRule>
    <cfRule type="expression" dxfId="98" priority="104">
      <formula>AND($L11&gt;0.08,$L11&lt;0.15)</formula>
    </cfRule>
  </conditionalFormatting>
  <conditionalFormatting sqref="E12:F12">
    <cfRule type="expression" dxfId="97" priority="95">
      <formula>$L12&gt;0.15</formula>
    </cfRule>
    <cfRule type="expression" dxfId="96" priority="96">
      <formula>AND($L12&gt;0.08,$L12&lt;0.15)</formula>
    </cfRule>
  </conditionalFormatting>
  <conditionalFormatting sqref="E12:F12">
    <cfRule type="expression" dxfId="95" priority="93">
      <formula>$L12&gt;0.15</formula>
    </cfRule>
    <cfRule type="expression" dxfId="94" priority="94">
      <formula>AND($L12&gt;0.08,$L12&lt;0.15)</formula>
    </cfRule>
  </conditionalFormatting>
  <conditionalFormatting sqref="E12:F12">
    <cfRule type="expression" dxfId="93" priority="101">
      <formula>$L12&gt;0.15</formula>
    </cfRule>
    <cfRule type="expression" dxfId="92" priority="102">
      <formula>AND($L12&gt;0.08,$L12&lt;0.15)</formula>
    </cfRule>
  </conditionalFormatting>
  <conditionalFormatting sqref="E12:F12">
    <cfRule type="expression" dxfId="91" priority="99">
      <formula>$L12&gt;0.15</formula>
    </cfRule>
    <cfRule type="expression" dxfId="90" priority="100">
      <formula>AND($L12&gt;0.08,$L12&lt;0.15)</formula>
    </cfRule>
  </conditionalFormatting>
  <conditionalFormatting sqref="D12">
    <cfRule type="expression" dxfId="89" priority="89">
      <formula>$L12&gt;0.15</formula>
    </cfRule>
    <cfRule type="expression" dxfId="88" priority="90">
      <formula>AND($L12&gt;0.08,$L12&lt;0.15)</formula>
    </cfRule>
  </conditionalFormatting>
  <conditionalFormatting sqref="D12">
    <cfRule type="expression" dxfId="87" priority="87">
      <formula>$L12&gt;0.15</formula>
    </cfRule>
    <cfRule type="expression" dxfId="86" priority="88">
      <formula>AND($L12&gt;0.08,$L12&lt;0.15)</formula>
    </cfRule>
  </conditionalFormatting>
  <conditionalFormatting sqref="E16:F16">
    <cfRule type="expression" dxfId="85" priority="79">
      <formula>$L16&gt;0.15</formula>
    </cfRule>
    <cfRule type="expression" dxfId="84" priority="80">
      <formula>AND($L16&gt;0.08,$L16&lt;0.15)</formula>
    </cfRule>
  </conditionalFormatting>
  <conditionalFormatting sqref="E16:F16">
    <cfRule type="expression" dxfId="83" priority="77">
      <formula>$L16&gt;0.15</formula>
    </cfRule>
    <cfRule type="expression" dxfId="82" priority="78">
      <formula>AND($L16&gt;0.08,$L16&lt;0.15)</formula>
    </cfRule>
  </conditionalFormatting>
  <conditionalFormatting sqref="G16:H16">
    <cfRule type="expression" dxfId="81" priority="75">
      <formula>$L16&gt;0.15</formula>
    </cfRule>
    <cfRule type="expression" dxfId="80" priority="76">
      <formula>AND($L16&gt;0.08,$L16&lt;0.15)</formula>
    </cfRule>
  </conditionalFormatting>
  <conditionalFormatting sqref="G16:H16">
    <cfRule type="expression" dxfId="79" priority="81">
      <formula>$L16&gt;0.15</formula>
    </cfRule>
    <cfRule type="expression" dxfId="78" priority="82">
      <formula>AND($L16&gt;0.08,$L16&lt;0.15)</formula>
    </cfRule>
  </conditionalFormatting>
  <conditionalFormatting sqref="E16:F16">
    <cfRule type="expression" dxfId="77" priority="85">
      <formula>$L16&gt;0.15</formula>
    </cfRule>
    <cfRule type="expression" dxfId="76" priority="86">
      <formula>AND($L16&gt;0.08,$L16&lt;0.15)</formula>
    </cfRule>
  </conditionalFormatting>
  <conditionalFormatting sqref="E16:F16">
    <cfRule type="expression" dxfId="75" priority="83">
      <formula>$L16&gt;0.15</formula>
    </cfRule>
    <cfRule type="expression" dxfId="74" priority="84">
      <formula>AND($L16&gt;0.08,$L16&lt;0.15)</formula>
    </cfRule>
  </conditionalFormatting>
  <conditionalFormatting sqref="D16">
    <cfRule type="expression" dxfId="73" priority="73">
      <formula>$L16&gt;0.15</formula>
    </cfRule>
    <cfRule type="expression" dxfId="72" priority="74">
      <formula>AND($L16&gt;0.08,$L16&lt;0.15)</formula>
    </cfRule>
  </conditionalFormatting>
  <conditionalFormatting sqref="D16">
    <cfRule type="expression" dxfId="71" priority="71">
      <formula>$L16&gt;0.15</formula>
    </cfRule>
    <cfRule type="expression" dxfId="70" priority="72">
      <formula>AND($L16&gt;0.08,$L16&lt;0.15)</formula>
    </cfRule>
  </conditionalFormatting>
  <conditionalFormatting sqref="G19:H19">
    <cfRule type="expression" dxfId="69" priority="69">
      <formula>$L19&gt;0.15</formula>
    </cfRule>
    <cfRule type="expression" dxfId="68" priority="70">
      <formula>AND($L19&gt;0.08,$L19&lt;0.15)</formula>
    </cfRule>
  </conditionalFormatting>
  <conditionalFormatting sqref="E18:H18">
    <cfRule type="expression" dxfId="67" priority="67">
      <formula>$L18&gt;0.15</formula>
    </cfRule>
    <cfRule type="expression" dxfId="66" priority="68">
      <formula>AND($L18&gt;0.08,$L18&lt;0.15)</formula>
    </cfRule>
  </conditionalFormatting>
  <conditionalFormatting sqref="D18">
    <cfRule type="expression" dxfId="65" priority="65">
      <formula>$L18&gt;0.15</formula>
    </cfRule>
    <cfRule type="expression" dxfId="64" priority="66">
      <formula>AND($L18&gt;0.08,$L18&lt;0.15)</formula>
    </cfRule>
  </conditionalFormatting>
  <conditionalFormatting sqref="E8:F8">
    <cfRule type="expression" dxfId="63" priority="63">
      <formula>$L8&gt;0.15</formula>
    </cfRule>
    <cfRule type="expression" dxfId="62" priority="64">
      <formula>AND($L8&gt;0.08,$L8&lt;0.15)</formula>
    </cfRule>
  </conditionalFormatting>
  <conditionalFormatting sqref="E8:F8">
    <cfRule type="expression" dxfId="61" priority="61">
      <formula>$L8&gt;0.15</formula>
    </cfRule>
    <cfRule type="expression" dxfId="60" priority="62">
      <formula>AND($L8&gt;0.08,$L8&lt;0.15)</formula>
    </cfRule>
  </conditionalFormatting>
  <conditionalFormatting sqref="E8:F8">
    <cfRule type="expression" dxfId="59" priority="59">
      <formula>$L8&gt;0.15</formula>
    </cfRule>
    <cfRule type="expression" dxfId="58" priority="60">
      <formula>AND($L8&gt;0.08,$L8&lt;0.15)</formula>
    </cfRule>
  </conditionalFormatting>
  <conditionalFormatting sqref="D8">
    <cfRule type="expression" dxfId="57" priority="57">
      <formula>$L8&gt;0.15</formula>
    </cfRule>
    <cfRule type="expression" dxfId="56" priority="58">
      <formula>AND($L8&gt;0.08,$L8&lt;0.15)</formula>
    </cfRule>
  </conditionalFormatting>
  <conditionalFormatting sqref="H8">
    <cfRule type="expression" dxfId="55" priority="55">
      <formula>$L8&gt;0.15</formula>
    </cfRule>
    <cfRule type="expression" dxfId="54" priority="56">
      <formula>AND($L8&gt;0.08,$L8&lt;0.15)</formula>
    </cfRule>
  </conditionalFormatting>
  <conditionalFormatting sqref="H8">
    <cfRule type="expression" dxfId="53" priority="53">
      <formula>$L8&gt;0.15</formula>
    </cfRule>
    <cfRule type="expression" dxfId="52" priority="54">
      <formula>AND($L8&gt;0.08,$L8&lt;0.15)</formula>
    </cfRule>
  </conditionalFormatting>
  <conditionalFormatting sqref="G12:H12">
    <cfRule type="expression" dxfId="51" priority="49">
      <formula>$L12&gt;0.15</formula>
    </cfRule>
    <cfRule type="expression" dxfId="50" priority="50">
      <formula>AND($L12&gt;0.08,$L12&lt;0.15)</formula>
    </cfRule>
  </conditionalFormatting>
  <conditionalFormatting sqref="G12:H12">
    <cfRule type="expression" dxfId="49" priority="51">
      <formula>$L12&gt;0.15</formula>
    </cfRule>
    <cfRule type="expression" dxfId="48" priority="52">
      <formula>AND($L12&gt;0.08,$L12&lt;0.15)</formula>
    </cfRule>
  </conditionalFormatting>
  <conditionalFormatting sqref="AF13">
    <cfRule type="expression" dxfId="47" priority="47">
      <formula>$L13&gt;0.15</formula>
    </cfRule>
    <cfRule type="expression" dxfId="46" priority="48">
      <formula>AND($L13&gt;0.08,$L13&lt;0.15)</formula>
    </cfRule>
  </conditionalFormatting>
  <conditionalFormatting sqref="E13:F13">
    <cfRule type="expression" dxfId="45" priority="45">
      <formula>$L13&gt;0.15</formula>
    </cfRule>
    <cfRule type="expression" dxfId="44" priority="46">
      <formula>AND($L13&gt;0.08,$L13&lt;0.15)</formula>
    </cfRule>
  </conditionalFormatting>
  <conditionalFormatting sqref="E13:F13">
    <cfRule type="expression" dxfId="43" priority="43">
      <formula>$L13&gt;0.15</formula>
    </cfRule>
    <cfRule type="expression" dxfId="42" priority="44">
      <formula>AND($L13&gt;0.08,$L13&lt;0.15)</formula>
    </cfRule>
  </conditionalFormatting>
  <conditionalFormatting sqref="E13:F13">
    <cfRule type="expression" dxfId="41" priority="41">
      <formula>$L13&gt;0.15</formula>
    </cfRule>
    <cfRule type="expression" dxfId="40" priority="42">
      <formula>AND($L13&gt;0.08,$L13&lt;0.15)</formula>
    </cfRule>
  </conditionalFormatting>
  <conditionalFormatting sqref="D13">
    <cfRule type="expression" dxfId="39" priority="39">
      <formula>$L13&gt;0.15</formula>
    </cfRule>
    <cfRule type="expression" dxfId="38" priority="40">
      <formula>AND($L13&gt;0.08,$L13&lt;0.15)</formula>
    </cfRule>
  </conditionalFormatting>
  <conditionalFormatting sqref="G8">
    <cfRule type="expression" dxfId="37" priority="37">
      <formula>$L8&gt;0.15</formula>
    </cfRule>
    <cfRule type="expression" dxfId="36" priority="38">
      <formula>AND($L8&gt;0.08,$L8&lt;0.15)</formula>
    </cfRule>
  </conditionalFormatting>
  <conditionalFormatting sqref="G8">
    <cfRule type="expression" dxfId="35" priority="35">
      <formula>$L8&gt;0.15</formula>
    </cfRule>
    <cfRule type="expression" dxfId="34" priority="36">
      <formula>AND($L8&gt;0.08,$L8&lt;0.15)</formula>
    </cfRule>
  </conditionalFormatting>
  <conditionalFormatting sqref="G13">
    <cfRule type="expression" dxfId="33" priority="33">
      <formula>$L13&gt;0.15</formula>
    </cfRule>
    <cfRule type="expression" dxfId="32" priority="34">
      <formula>AND($L13&gt;0.08,$L13&lt;0.15)</formula>
    </cfRule>
  </conditionalFormatting>
  <conditionalFormatting sqref="G13">
    <cfRule type="expression" dxfId="31" priority="31">
      <formula>$L13&gt;0.15</formula>
    </cfRule>
    <cfRule type="expression" dxfId="30" priority="32">
      <formula>AND($L13&gt;0.08,$L13&lt;0.15)</formula>
    </cfRule>
  </conditionalFormatting>
  <conditionalFormatting sqref="H14">
    <cfRule type="expression" dxfId="29" priority="29">
      <formula>$L14&gt;0.15</formula>
    </cfRule>
    <cfRule type="expression" dxfId="28" priority="30">
      <formula>AND($L14&gt;0.08,$L14&lt;0.15)</formula>
    </cfRule>
  </conditionalFormatting>
  <conditionalFormatting sqref="H14">
    <cfRule type="expression" dxfId="27" priority="27">
      <formula>$L14&gt;0.15</formula>
    </cfRule>
    <cfRule type="expression" dxfId="26" priority="28">
      <formula>AND($L14&gt;0.08,$L14&lt;0.15)</formula>
    </cfRule>
  </conditionalFormatting>
  <conditionalFormatting sqref="E14:F14">
    <cfRule type="expression" dxfId="25" priority="25">
      <formula>$L14&gt;0.15</formula>
    </cfRule>
    <cfRule type="expression" dxfId="24" priority="26">
      <formula>AND($L14&gt;0.08,$L14&lt;0.15)</formula>
    </cfRule>
  </conditionalFormatting>
  <conditionalFormatting sqref="E14:F14">
    <cfRule type="expression" dxfId="23" priority="23">
      <formula>$L14&gt;0.15</formula>
    </cfRule>
    <cfRule type="expression" dxfId="22" priority="24">
      <formula>AND($L14&gt;0.08,$L14&lt;0.15)</formula>
    </cfRule>
  </conditionalFormatting>
  <conditionalFormatting sqref="E14:F14">
    <cfRule type="expression" dxfId="21" priority="21">
      <formula>$L14&gt;0.15</formula>
    </cfRule>
    <cfRule type="expression" dxfId="20" priority="22">
      <formula>AND($L14&gt;0.08,$L14&lt;0.15)</formula>
    </cfRule>
  </conditionalFormatting>
  <conditionalFormatting sqref="D14">
    <cfRule type="expression" dxfId="19" priority="19">
      <formula>$L14&gt;0.15</formula>
    </cfRule>
    <cfRule type="expression" dxfId="18" priority="20">
      <formula>AND($L14&gt;0.08,$L14&lt;0.15)</formula>
    </cfRule>
  </conditionalFormatting>
  <conditionalFormatting sqref="G14">
    <cfRule type="expression" dxfId="17" priority="17">
      <formula>$L14&gt;0.15</formula>
    </cfRule>
    <cfRule type="expression" dxfId="16" priority="18">
      <formula>AND($L14&gt;0.08,$L14&lt;0.15)</formula>
    </cfRule>
  </conditionalFormatting>
  <conditionalFormatting sqref="G14">
    <cfRule type="expression" dxfId="15" priority="15">
      <formula>$L14&gt;0.15</formula>
    </cfRule>
    <cfRule type="expression" dxfId="14" priority="16">
      <formula>AND($L14&gt;0.08,$L14&lt;0.15)</formula>
    </cfRule>
  </conditionalFormatting>
  <conditionalFormatting sqref="AF14">
    <cfRule type="expression" dxfId="13" priority="13">
      <formula>$L14&gt;0.15</formula>
    </cfRule>
    <cfRule type="expression" dxfId="12" priority="14">
      <formula>AND($L14&gt;0.08,$L14&lt;0.15)</formula>
    </cfRule>
  </conditionalFormatting>
  <conditionalFormatting sqref="E15:F15">
    <cfRule type="expression" dxfId="11" priority="11">
      <formula>$L15&gt;0.15</formula>
    </cfRule>
    <cfRule type="expression" dxfId="10" priority="12">
      <formula>AND($L15&gt;0.08,$L15&lt;0.15)</formula>
    </cfRule>
  </conditionalFormatting>
  <conditionalFormatting sqref="E15:F15">
    <cfRule type="expression" dxfId="9" priority="9">
      <formula>$L15&gt;0.15</formula>
    </cfRule>
    <cfRule type="expression" dxfId="8" priority="10">
      <formula>AND($L15&gt;0.08,$L15&lt;0.15)</formula>
    </cfRule>
  </conditionalFormatting>
  <conditionalFormatting sqref="E15:F15">
    <cfRule type="expression" dxfId="7" priority="7">
      <formula>$L15&gt;0.15</formula>
    </cfRule>
    <cfRule type="expression" dxfId="6" priority="8">
      <formula>AND($L15&gt;0.08,$L15&lt;0.15)</formula>
    </cfRule>
  </conditionalFormatting>
  <conditionalFormatting sqref="E15:F15">
    <cfRule type="expression" dxfId="5" priority="5">
      <formula>$L15&gt;0.15</formula>
    </cfRule>
    <cfRule type="expression" dxfId="4" priority="6">
      <formula>AND($L15&gt;0.08,$L15&lt;0.15)</formula>
    </cfRule>
  </conditionalFormatting>
  <conditionalFormatting sqref="G15:H15">
    <cfRule type="expression" dxfId="3" priority="3">
      <formula>$L15&gt;0.15</formula>
    </cfRule>
    <cfRule type="expression" dxfId="2" priority="4">
      <formula>AND($L15&gt;0.08,$L15&lt;0.15)</formula>
    </cfRule>
  </conditionalFormatting>
  <conditionalFormatting sqref="G15:H15">
    <cfRule type="expression" dxfId="1" priority="1">
      <formula>$L15&gt;0.15</formula>
    </cfRule>
    <cfRule type="expression" dxfId="0" priority="2">
      <formula>AND($L15&gt;0.08,$L15&lt;0.15)</formula>
    </cfRule>
  </conditionalFormatting>
  <dataValidations count="3">
    <dataValidation allowBlank="1" showInputMessage="1" showErrorMessage="1" prompt="수식 계산_x000a_수치 입력 금지" sqref="K49:K63 K7:K46"/>
    <dataValidation type="whole" allowBlank="1" showInputMessage="1" showErrorMessage="1" errorTitle="입력값이 올바르지 않습니다." error="숫자만 쓰세요!" sqref="M49:Z63 M7:Z46">
      <formula1>0</formula1>
      <formula2>20000</formula2>
    </dataValidation>
    <dataValidation type="list" allowBlank="1" showInputMessage="1" showErrorMessage="1" sqref="AC7:AC25 AC30:AC46 AC49:AC63">
      <formula1>"A, B"</formula1>
    </dataValidation>
  </dataValidations>
  <pageMargins left="0.7" right="0.7" top="0.75" bottom="0.75" header="0.3" footer="0.3"/>
  <pageSetup paperSize="9" scale="46" orientation="landscape" r:id="rId1"/>
  <rowBreaks count="1" manualBreakCount="1">
    <brk id="37" max="26" man="1"/>
  </rowBreaks>
  <colBreaks count="2" manualBreakCount="2">
    <brk id="7" max="55" man="1"/>
    <brk id="20" max="5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'Z:\검사일보\2020년 검사일보\검사일보 12월\[검사일보 12월 2째주 (12.7~12.11).xlsx]데이터'!#REF!</xm:f>
          </x14:formula1>
          <xm:sqref>AE39:AE46 AE58:AE63</xm:sqref>
        </x14:dataValidation>
        <x14:dataValidation type="list" allowBlank="1" showInputMessage="1" showErrorMessage="1">
          <x14:formula1>
            <xm:f>데이터!$B$4:$B$17</xm:f>
          </x14:formula1>
          <xm:sqref>D7:D8 D22:D46 D17:D20 D49:D63 D13:D14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4</vt:i4>
      </vt:variant>
    </vt:vector>
  </HeadingPairs>
  <TitlesOfParts>
    <vt:vector size="9" baseType="lpstr">
      <vt:lpstr>데이터</vt:lpstr>
      <vt:lpstr>12월14일</vt:lpstr>
      <vt:lpstr>12월15일</vt:lpstr>
      <vt:lpstr>12월16일</vt:lpstr>
      <vt:lpstr>12월17일</vt:lpstr>
      <vt:lpstr>'12월14일'!Print_Area</vt:lpstr>
      <vt:lpstr>'12월15일'!Print_Area</vt:lpstr>
      <vt:lpstr>'12월16일'!Print_Area</vt:lpstr>
      <vt:lpstr>'12월17일'!Print_Area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이여진</dc:creator>
  <cp:lastModifiedBy>QC-3</cp:lastModifiedBy>
  <dcterms:created xsi:type="dcterms:W3CDTF">2020-05-22T07:35:31Z</dcterms:created>
  <dcterms:modified xsi:type="dcterms:W3CDTF">2020-12-21T07:16:43Z</dcterms:modified>
</cp:coreProperties>
</file>