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검사일보\2020년 검사일보\검사일보 12월\"/>
    </mc:Choice>
  </mc:AlternateContent>
  <xr:revisionPtr revIDLastSave="0" documentId="13_ncr:1_{1335BCDF-3A36-4386-89EB-D18930041AAB}" xr6:coauthVersionLast="45" xr6:coauthVersionMax="45" xr10:uidLastSave="{00000000-0000-0000-0000-000000000000}"/>
  <bookViews>
    <workbookView xWindow="-120" yWindow="-120" windowWidth="29040" windowHeight="17640" firstSheet="1" activeTab="4" xr2:uid="{00000000-000D-0000-FFFF-FFFF00000000}"/>
  </bookViews>
  <sheets>
    <sheet name="데이터" sheetId="4" state="hidden" r:id="rId1"/>
    <sheet name="12월21일" sheetId="41" r:id="rId2"/>
    <sheet name="12월22일" sheetId="42" r:id="rId3"/>
    <sheet name="12월23일" sheetId="43" r:id="rId4"/>
    <sheet name="12월24일" sheetId="44" r:id="rId5"/>
    <sheet name="12월25일" sheetId="45" r:id="rId6"/>
  </sheets>
  <externalReferences>
    <externalReference r:id="rId7"/>
    <externalReference r:id="rId8"/>
  </externalReferences>
  <definedNames>
    <definedName name="_xlnm.Print_Area" localSheetId="1">'12월21일'!$A$1:$AD$48</definedName>
    <definedName name="_xlnm.Print_Area" localSheetId="2">'12월22일'!$A$1:$AD$48</definedName>
    <definedName name="_xlnm.Print_Area" localSheetId="3">'12월23일'!$A$1:$AD$48</definedName>
    <definedName name="_xlnm.Print_Area" localSheetId="4">'12월24일'!$A$1:$AD$48</definedName>
    <definedName name="_xlnm.Print_Area" localSheetId="5">'12월25일'!$A$1:$AD$48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1" i="44" l="1"/>
  <c r="AD22" i="44"/>
  <c r="AD23" i="44"/>
  <c r="AD24" i="44"/>
  <c r="AD25" i="44"/>
  <c r="AD26" i="44"/>
  <c r="AD27" i="44"/>
  <c r="AD28" i="44"/>
  <c r="AD29" i="44"/>
  <c r="AD30" i="44"/>
  <c r="AD20" i="44"/>
  <c r="AD19" i="44"/>
  <c r="AD18" i="44"/>
  <c r="AD17" i="44"/>
  <c r="AD16" i="44"/>
  <c r="AD15" i="44"/>
  <c r="K18" i="44" l="1"/>
  <c r="I18" i="44" s="1"/>
  <c r="K17" i="44"/>
  <c r="I17" i="44" s="1"/>
  <c r="K16" i="44"/>
  <c r="I16" i="44" s="1"/>
  <c r="AD63" i="45"/>
  <c r="K63" i="45"/>
  <c r="I63" i="45"/>
  <c r="L63" i="45" s="1"/>
  <c r="AD62" i="45"/>
  <c r="K62" i="45"/>
  <c r="L62" i="45" s="1"/>
  <c r="I62" i="45"/>
  <c r="K61" i="45"/>
  <c r="K60" i="45"/>
  <c r="I60" i="45"/>
  <c r="L60" i="45" s="1"/>
  <c r="K59" i="45"/>
  <c r="I59" i="45" s="1"/>
  <c r="K58" i="45"/>
  <c r="I58" i="45"/>
  <c r="L58" i="45" s="1"/>
  <c r="K57" i="45"/>
  <c r="AD56" i="45"/>
  <c r="K56" i="45"/>
  <c r="I56" i="45" s="1"/>
  <c r="AD55" i="45"/>
  <c r="K55" i="45"/>
  <c r="AD54" i="45"/>
  <c r="K54" i="45"/>
  <c r="I54" i="45" s="1"/>
  <c r="AD53" i="45"/>
  <c r="K53" i="45"/>
  <c r="AD52" i="45"/>
  <c r="K52" i="45"/>
  <c r="I52" i="45" s="1"/>
  <c r="AD51" i="45"/>
  <c r="K51" i="45"/>
  <c r="AD50" i="45"/>
  <c r="K50" i="45"/>
  <c r="I50" i="45" s="1"/>
  <c r="C50" i="45"/>
  <c r="C51" i="45" s="1"/>
  <c r="C52" i="45" s="1"/>
  <c r="C53" i="45" s="1"/>
  <c r="C54" i="45" s="1"/>
  <c r="C55" i="45" s="1"/>
  <c r="C56" i="45" s="1"/>
  <c r="C57" i="45" s="1"/>
  <c r="C58" i="45" s="1"/>
  <c r="C59" i="45" s="1"/>
  <c r="C60" i="45" s="1"/>
  <c r="C61" i="45" s="1"/>
  <c r="C62" i="45" s="1"/>
  <c r="C63" i="45" s="1"/>
  <c r="B50" i="45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AD49" i="45"/>
  <c r="K49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J47" i="45"/>
  <c r="AD46" i="45"/>
  <c r="K46" i="45"/>
  <c r="AD45" i="45"/>
  <c r="K45" i="45"/>
  <c r="AD44" i="45"/>
  <c r="K44" i="45"/>
  <c r="AD43" i="45"/>
  <c r="K43" i="45"/>
  <c r="AD42" i="45"/>
  <c r="K42" i="45"/>
  <c r="AD41" i="45"/>
  <c r="K41" i="45"/>
  <c r="AD40" i="45"/>
  <c r="K40" i="45"/>
  <c r="AD39" i="45"/>
  <c r="K39" i="45"/>
  <c r="AD38" i="45"/>
  <c r="K38" i="45"/>
  <c r="AD37" i="45"/>
  <c r="K37" i="45"/>
  <c r="AD36" i="45"/>
  <c r="K36" i="45"/>
  <c r="AD35" i="45"/>
  <c r="K35" i="45"/>
  <c r="AD34" i="45"/>
  <c r="K34" i="45"/>
  <c r="AD33" i="45"/>
  <c r="K33" i="45"/>
  <c r="AD32" i="45"/>
  <c r="K32" i="45"/>
  <c r="AD31" i="45"/>
  <c r="K31" i="45"/>
  <c r="AD30" i="45"/>
  <c r="K30" i="45"/>
  <c r="AD29" i="45"/>
  <c r="K29" i="45"/>
  <c r="AD28" i="45"/>
  <c r="K28" i="45"/>
  <c r="AD27" i="45"/>
  <c r="K27" i="45"/>
  <c r="AD26" i="45"/>
  <c r="K26" i="45"/>
  <c r="AD25" i="45"/>
  <c r="K25" i="45"/>
  <c r="AD24" i="45"/>
  <c r="K24" i="45"/>
  <c r="AD23" i="45"/>
  <c r="K23" i="45"/>
  <c r="AD22" i="45"/>
  <c r="K22" i="45"/>
  <c r="AD21" i="45"/>
  <c r="K21" i="45"/>
  <c r="AD20" i="45"/>
  <c r="K20" i="45"/>
  <c r="AD19" i="45"/>
  <c r="K19" i="45"/>
  <c r="AD18" i="45"/>
  <c r="K18" i="45"/>
  <c r="AD17" i="45"/>
  <c r="K17" i="45"/>
  <c r="AD16" i="45"/>
  <c r="K16" i="45"/>
  <c r="AD15" i="45"/>
  <c r="K15" i="45"/>
  <c r="AD14" i="45"/>
  <c r="K14" i="45"/>
  <c r="AD13" i="45"/>
  <c r="K13" i="45"/>
  <c r="AD12" i="45"/>
  <c r="K12" i="45"/>
  <c r="AD11" i="45"/>
  <c r="K11" i="45"/>
  <c r="AD10" i="45"/>
  <c r="K10" i="45"/>
  <c r="AD9" i="45"/>
  <c r="K9" i="45"/>
  <c r="AD8" i="45"/>
  <c r="K8" i="45"/>
  <c r="C8" i="45"/>
  <c r="C9" i="45" s="1"/>
  <c r="C10" i="45" s="1"/>
  <c r="C11" i="45" s="1"/>
  <c r="C12" i="45" s="1"/>
  <c r="C13" i="45" s="1"/>
  <c r="C14" i="45" s="1"/>
  <c r="C15" i="45" s="1"/>
  <c r="C16" i="45" s="1"/>
  <c r="C17" i="45" s="1"/>
  <c r="C18" i="45" s="1"/>
  <c r="C19" i="45" s="1"/>
  <c r="C20" i="45" s="1"/>
  <c r="C21" i="45" s="1"/>
  <c r="C22" i="45" s="1"/>
  <c r="C23" i="45" s="1"/>
  <c r="C24" i="45" s="1"/>
  <c r="C25" i="45" s="1"/>
  <c r="C26" i="45" s="1"/>
  <c r="C27" i="45" s="1"/>
  <c r="C28" i="45" s="1"/>
  <c r="C29" i="45" s="1"/>
  <c r="C30" i="45" s="1"/>
  <c r="C31" i="45" s="1"/>
  <c r="C32" i="45" s="1"/>
  <c r="C33" i="45" s="1"/>
  <c r="C34" i="45" s="1"/>
  <c r="C35" i="45" s="1"/>
  <c r="C36" i="45" s="1"/>
  <c r="C37" i="45" s="1"/>
  <c r="C38" i="45" s="1"/>
  <c r="C39" i="45" s="1"/>
  <c r="C40" i="45" s="1"/>
  <c r="C41" i="45" s="1"/>
  <c r="C42" i="45" s="1"/>
  <c r="C43" i="45" s="1"/>
  <c r="C44" i="45" s="1"/>
  <c r="C45" i="45" s="1"/>
  <c r="C46" i="45" s="1"/>
  <c r="B8" i="45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AD7" i="45"/>
  <c r="K7" i="45"/>
  <c r="C5" i="45"/>
  <c r="AD63" i="44"/>
  <c r="K63" i="44"/>
  <c r="I63" i="44" s="1"/>
  <c r="L63" i="44" s="1"/>
  <c r="AD62" i="44"/>
  <c r="K62" i="44"/>
  <c r="I62" i="44" s="1"/>
  <c r="L62" i="44" s="1"/>
  <c r="K61" i="44"/>
  <c r="I61" i="44" s="1"/>
  <c r="L61" i="44" s="1"/>
  <c r="K60" i="44"/>
  <c r="I60" i="44"/>
  <c r="L60" i="44" s="1"/>
  <c r="K59" i="44"/>
  <c r="I59" i="44" s="1"/>
  <c r="K58" i="44"/>
  <c r="I58" i="44" s="1"/>
  <c r="L58" i="44" s="1"/>
  <c r="K57" i="44"/>
  <c r="I57" i="44" s="1"/>
  <c r="L57" i="44" s="1"/>
  <c r="AD56" i="44"/>
  <c r="K56" i="44"/>
  <c r="I56" i="44" s="1"/>
  <c r="AD55" i="44"/>
  <c r="K55" i="44"/>
  <c r="AD54" i="44"/>
  <c r="K54" i="44"/>
  <c r="I54" i="44" s="1"/>
  <c r="AD53" i="44"/>
  <c r="K53" i="44"/>
  <c r="AD52" i="44"/>
  <c r="K52" i="44"/>
  <c r="AD51" i="44"/>
  <c r="K51" i="44"/>
  <c r="AD50" i="44"/>
  <c r="K50" i="44"/>
  <c r="C50" i="44"/>
  <c r="C51" i="44" s="1"/>
  <c r="C52" i="44" s="1"/>
  <c r="C53" i="44" s="1"/>
  <c r="C54" i="44" s="1"/>
  <c r="C55" i="44" s="1"/>
  <c r="C56" i="44" s="1"/>
  <c r="C57" i="44" s="1"/>
  <c r="C58" i="44" s="1"/>
  <c r="C59" i="44" s="1"/>
  <c r="C60" i="44" s="1"/>
  <c r="C61" i="44" s="1"/>
  <c r="C62" i="44" s="1"/>
  <c r="C63" i="44" s="1"/>
  <c r="B50" i="44"/>
  <c r="B51" i="44" s="1"/>
  <c r="B52" i="44" s="1"/>
  <c r="B53" i="44" s="1"/>
  <c r="B54" i="44" s="1"/>
  <c r="B55" i="44" s="1"/>
  <c r="B56" i="44" s="1"/>
  <c r="B57" i="44" s="1"/>
  <c r="B58" i="44" s="1"/>
  <c r="B59" i="44" s="1"/>
  <c r="B60" i="44" s="1"/>
  <c r="B61" i="44" s="1"/>
  <c r="B62" i="44" s="1"/>
  <c r="B63" i="44" s="1"/>
  <c r="AD49" i="44"/>
  <c r="K49" i="44"/>
  <c r="X47" i="44"/>
  <c r="W47" i="44"/>
  <c r="V47" i="44"/>
  <c r="U47" i="44"/>
  <c r="T47" i="44"/>
  <c r="S47" i="44"/>
  <c r="R47" i="44"/>
  <c r="Q47" i="44"/>
  <c r="P47" i="44"/>
  <c r="O47" i="44"/>
  <c r="N47" i="44"/>
  <c r="M47" i="44"/>
  <c r="J47" i="44"/>
  <c r="AD46" i="44"/>
  <c r="K46" i="44"/>
  <c r="AD45" i="44"/>
  <c r="K45" i="44"/>
  <c r="AD44" i="44"/>
  <c r="K44" i="44"/>
  <c r="AD43" i="44"/>
  <c r="K43" i="44"/>
  <c r="AD42" i="44"/>
  <c r="K42" i="44"/>
  <c r="AD41" i="44"/>
  <c r="K41" i="44"/>
  <c r="AD40" i="44"/>
  <c r="K40" i="44"/>
  <c r="AD39" i="44"/>
  <c r="K39" i="44"/>
  <c r="AD38" i="44"/>
  <c r="K38" i="44"/>
  <c r="AD37" i="44"/>
  <c r="K37" i="44"/>
  <c r="AD36" i="44"/>
  <c r="K36" i="44"/>
  <c r="AD35" i="44"/>
  <c r="K35" i="44"/>
  <c r="AD34" i="44"/>
  <c r="K34" i="44"/>
  <c r="AD33" i="44"/>
  <c r="K33" i="44"/>
  <c r="AD32" i="44"/>
  <c r="K32" i="44"/>
  <c r="AD31" i="44"/>
  <c r="K31" i="44"/>
  <c r="K30" i="44"/>
  <c r="K29" i="44"/>
  <c r="K28" i="44"/>
  <c r="K27" i="44"/>
  <c r="K26" i="44"/>
  <c r="K25" i="44"/>
  <c r="K24" i="44"/>
  <c r="K23" i="44"/>
  <c r="K22" i="44"/>
  <c r="K21" i="44"/>
  <c r="K20" i="44"/>
  <c r="K19" i="44"/>
  <c r="K15" i="44"/>
  <c r="AD14" i="44"/>
  <c r="K14" i="44"/>
  <c r="AD13" i="44"/>
  <c r="K13" i="44"/>
  <c r="AD12" i="44"/>
  <c r="K12" i="44"/>
  <c r="AD11" i="44"/>
  <c r="K11" i="44"/>
  <c r="AD10" i="44"/>
  <c r="K10" i="44"/>
  <c r="AD9" i="44"/>
  <c r="K9" i="44"/>
  <c r="AD8" i="44"/>
  <c r="K8" i="44"/>
  <c r="C8" i="44"/>
  <c r="C9" i="44" s="1"/>
  <c r="C10" i="44" s="1"/>
  <c r="C11" i="44" s="1"/>
  <c r="C12" i="44" s="1"/>
  <c r="C13" i="44" s="1"/>
  <c r="C14" i="44" s="1"/>
  <c r="C15" i="44" s="1"/>
  <c r="C16" i="44" s="1"/>
  <c r="C17" i="44" s="1"/>
  <c r="C18" i="44" s="1"/>
  <c r="C19" i="44" s="1"/>
  <c r="C20" i="44" s="1"/>
  <c r="C21" i="44" s="1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C42" i="44" s="1"/>
  <c r="C43" i="44" s="1"/>
  <c r="C44" i="44" s="1"/>
  <c r="C45" i="44" s="1"/>
  <c r="C46" i="44" s="1"/>
  <c r="B8" i="44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AD7" i="44"/>
  <c r="K7" i="44"/>
  <c r="C5" i="44"/>
  <c r="L17" i="44" l="1"/>
  <c r="L16" i="44"/>
  <c r="L18" i="44"/>
  <c r="I31" i="45"/>
  <c r="L31" i="45" s="1"/>
  <c r="I39" i="45"/>
  <c r="L39" i="45" s="1"/>
  <c r="I9" i="45"/>
  <c r="L9" i="45" s="1"/>
  <c r="I17" i="45"/>
  <c r="L17" i="45" s="1"/>
  <c r="I25" i="45"/>
  <c r="L25" i="45"/>
  <c r="I33" i="45"/>
  <c r="L33" i="45"/>
  <c r="I41" i="45"/>
  <c r="L41" i="45" s="1"/>
  <c r="I11" i="45"/>
  <c r="L11" i="45" s="1"/>
  <c r="I19" i="45"/>
  <c r="L19" i="45" s="1"/>
  <c r="I27" i="45"/>
  <c r="L27" i="45" s="1"/>
  <c r="I35" i="45"/>
  <c r="L35" i="45"/>
  <c r="I43" i="45"/>
  <c r="L43" i="45" s="1"/>
  <c r="I15" i="45"/>
  <c r="L15" i="45" s="1"/>
  <c r="I23" i="45"/>
  <c r="L23" i="45" s="1"/>
  <c r="K47" i="45"/>
  <c r="I7" i="45"/>
  <c r="L7" i="45"/>
  <c r="I8" i="45"/>
  <c r="L8" i="45" s="1"/>
  <c r="I13" i="45"/>
  <c r="L13" i="45"/>
  <c r="I21" i="45"/>
  <c r="L21" i="45" s="1"/>
  <c r="I29" i="45"/>
  <c r="L29" i="45" s="1"/>
  <c r="I37" i="45"/>
  <c r="L37" i="45"/>
  <c r="L40" i="45"/>
  <c r="I45" i="45"/>
  <c r="L45" i="45" s="1"/>
  <c r="I10" i="45"/>
  <c r="L10" i="45" s="1"/>
  <c r="I12" i="45"/>
  <c r="L12" i="45" s="1"/>
  <c r="I14" i="45"/>
  <c r="L14" i="45" s="1"/>
  <c r="I16" i="45"/>
  <c r="L16" i="45" s="1"/>
  <c r="I18" i="45"/>
  <c r="L18" i="45" s="1"/>
  <c r="I20" i="45"/>
  <c r="L20" i="45" s="1"/>
  <c r="I22" i="45"/>
  <c r="L22" i="45" s="1"/>
  <c r="I24" i="45"/>
  <c r="L24" i="45" s="1"/>
  <c r="I26" i="45"/>
  <c r="L26" i="45" s="1"/>
  <c r="I28" i="45"/>
  <c r="L28" i="45" s="1"/>
  <c r="I30" i="45"/>
  <c r="L30" i="45" s="1"/>
  <c r="I32" i="45"/>
  <c r="L32" i="45" s="1"/>
  <c r="I34" i="45"/>
  <c r="L34" i="45" s="1"/>
  <c r="I36" i="45"/>
  <c r="L36" i="45" s="1"/>
  <c r="I38" i="45"/>
  <c r="L38" i="45" s="1"/>
  <c r="I40" i="45"/>
  <c r="I42" i="45"/>
  <c r="L42" i="45" s="1"/>
  <c r="I44" i="45"/>
  <c r="L44" i="45" s="1"/>
  <c r="I46" i="45"/>
  <c r="L46" i="45" s="1"/>
  <c r="I49" i="45"/>
  <c r="L49" i="45" s="1"/>
  <c r="L50" i="45"/>
  <c r="I51" i="45"/>
  <c r="L51" i="45" s="1"/>
  <c r="L52" i="45"/>
  <c r="I53" i="45"/>
  <c r="L53" i="45" s="1"/>
  <c r="L54" i="45"/>
  <c r="I55" i="45"/>
  <c r="L55" i="45" s="1"/>
  <c r="L56" i="45"/>
  <c r="I57" i="45"/>
  <c r="L57" i="45" s="1"/>
  <c r="L59" i="45"/>
  <c r="I61" i="45"/>
  <c r="L61" i="45" s="1"/>
  <c r="K47" i="44"/>
  <c r="I7" i="44"/>
  <c r="L7" i="44" s="1"/>
  <c r="I32" i="44"/>
  <c r="L32" i="44" s="1"/>
  <c r="I41" i="44"/>
  <c r="L41" i="44"/>
  <c r="I11" i="44"/>
  <c r="L11" i="44" s="1"/>
  <c r="I15" i="44"/>
  <c r="L15" i="44" s="1"/>
  <c r="I19" i="44"/>
  <c r="L19" i="44" s="1"/>
  <c r="I23" i="44"/>
  <c r="L23" i="44" s="1"/>
  <c r="I27" i="44"/>
  <c r="L27" i="44" s="1"/>
  <c r="I31" i="44"/>
  <c r="L31" i="44" s="1"/>
  <c r="I35" i="44"/>
  <c r="L35" i="44" s="1"/>
  <c r="L38" i="44"/>
  <c r="I43" i="44"/>
  <c r="L43" i="44"/>
  <c r="I50" i="44"/>
  <c r="L50" i="44" s="1"/>
  <c r="I8" i="44"/>
  <c r="L8" i="44" s="1"/>
  <c r="I12" i="44"/>
  <c r="L12" i="44" s="1"/>
  <c r="I20" i="44"/>
  <c r="L20" i="44" s="1"/>
  <c r="I24" i="44"/>
  <c r="L24" i="44" s="1"/>
  <c r="I28" i="44"/>
  <c r="L28" i="44" s="1"/>
  <c r="I10" i="44"/>
  <c r="L10" i="44" s="1"/>
  <c r="I14" i="44"/>
  <c r="L14" i="44" s="1"/>
  <c r="I22" i="44"/>
  <c r="L22" i="44" s="1"/>
  <c r="I26" i="44"/>
  <c r="L26" i="44" s="1"/>
  <c r="I30" i="44"/>
  <c r="L30" i="44" s="1"/>
  <c r="I34" i="44"/>
  <c r="L34" i="44" s="1"/>
  <c r="I37" i="44"/>
  <c r="L37" i="44" s="1"/>
  <c r="I45" i="44"/>
  <c r="L45" i="44" s="1"/>
  <c r="I9" i="44"/>
  <c r="L9" i="44"/>
  <c r="I13" i="44"/>
  <c r="L13" i="44" s="1"/>
  <c r="I21" i="44"/>
  <c r="L21" i="44" s="1"/>
  <c r="I25" i="44"/>
  <c r="L25" i="44"/>
  <c r="I29" i="44"/>
  <c r="L29" i="44" s="1"/>
  <c r="I33" i="44"/>
  <c r="L33" i="44" s="1"/>
  <c r="I39" i="44"/>
  <c r="L39" i="44"/>
  <c r="I52" i="44"/>
  <c r="L52" i="44" s="1"/>
  <c r="I36" i="44"/>
  <c r="L36" i="44" s="1"/>
  <c r="I38" i="44"/>
  <c r="I40" i="44"/>
  <c r="L40" i="44" s="1"/>
  <c r="I42" i="44"/>
  <c r="L42" i="44" s="1"/>
  <c r="I44" i="44"/>
  <c r="L44" i="44" s="1"/>
  <c r="I46" i="44"/>
  <c r="L46" i="44" s="1"/>
  <c r="I49" i="44"/>
  <c r="L49" i="44" s="1"/>
  <c r="I51" i="44"/>
  <c r="L51" i="44" s="1"/>
  <c r="I53" i="44"/>
  <c r="L53" i="44" s="1"/>
  <c r="L54" i="44"/>
  <c r="I55" i="44"/>
  <c r="L55" i="44" s="1"/>
  <c r="L56" i="44"/>
  <c r="L59" i="44"/>
  <c r="AD46" i="43"/>
  <c r="AD45" i="43"/>
  <c r="AD44" i="43"/>
  <c r="AD43" i="43"/>
  <c r="AD42" i="43"/>
  <c r="AD41" i="43"/>
  <c r="AD40" i="43"/>
  <c r="AD39" i="43"/>
  <c r="AD38" i="43"/>
  <c r="AD37" i="43"/>
  <c r="AD36" i="43"/>
  <c r="AD35" i="43"/>
  <c r="AD34" i="43"/>
  <c r="AD33" i="43"/>
  <c r="AD32" i="43"/>
  <c r="AD31" i="43"/>
  <c r="AD30" i="43"/>
  <c r="AD29" i="43"/>
  <c r="AD28" i="43"/>
  <c r="AD27" i="43"/>
  <c r="AD26" i="43"/>
  <c r="AD25" i="43"/>
  <c r="AD24" i="43"/>
  <c r="AD23" i="43"/>
  <c r="AD22" i="43"/>
  <c r="AD21" i="43"/>
  <c r="AD20" i="43"/>
  <c r="AD19" i="43"/>
  <c r="AD18" i="43"/>
  <c r="AD17" i="43"/>
  <c r="AD16" i="43"/>
  <c r="AD15" i="43"/>
  <c r="AD14" i="43"/>
  <c r="AD13" i="43"/>
  <c r="AD12" i="43"/>
  <c r="AD11" i="43"/>
  <c r="AD10" i="43"/>
  <c r="AD9" i="43"/>
  <c r="AD8" i="43"/>
  <c r="AD7" i="43"/>
  <c r="L47" i="45" l="1"/>
  <c r="I47" i="45"/>
  <c r="L47" i="44"/>
  <c r="I47" i="44"/>
  <c r="AD63" i="43"/>
  <c r="K63" i="43"/>
  <c r="AD62" i="43"/>
  <c r="K62" i="43"/>
  <c r="I62" i="43" s="1"/>
  <c r="K61" i="43"/>
  <c r="I61" i="43"/>
  <c r="L61" i="43" s="1"/>
  <c r="K60" i="43"/>
  <c r="K59" i="43"/>
  <c r="I59" i="43" s="1"/>
  <c r="L59" i="43" s="1"/>
  <c r="K58" i="43"/>
  <c r="I58" i="43" s="1"/>
  <c r="K57" i="43"/>
  <c r="I57" i="43" s="1"/>
  <c r="AD56" i="43"/>
  <c r="K56" i="43"/>
  <c r="I56" i="43"/>
  <c r="L56" i="43" s="1"/>
  <c r="AD55" i="43"/>
  <c r="L55" i="43"/>
  <c r="K55" i="43"/>
  <c r="I55" i="43"/>
  <c r="AD54" i="43"/>
  <c r="K54" i="43"/>
  <c r="I54" i="43" s="1"/>
  <c r="L54" i="43" s="1"/>
  <c r="AD53" i="43"/>
  <c r="K53" i="43"/>
  <c r="AD52" i="43"/>
  <c r="K52" i="43"/>
  <c r="I52" i="43"/>
  <c r="L52" i="43" s="1"/>
  <c r="AD51" i="43"/>
  <c r="K51" i="43"/>
  <c r="I51" i="43"/>
  <c r="L51" i="43" s="1"/>
  <c r="AD50" i="43"/>
  <c r="K50" i="43"/>
  <c r="I50" i="43" s="1"/>
  <c r="L50" i="43" s="1"/>
  <c r="C50" i="43"/>
  <c r="C51" i="43" s="1"/>
  <c r="C52" i="43" s="1"/>
  <c r="C53" i="43" s="1"/>
  <c r="C54" i="43" s="1"/>
  <c r="C55" i="43" s="1"/>
  <c r="C56" i="43" s="1"/>
  <c r="C57" i="43" s="1"/>
  <c r="C58" i="43" s="1"/>
  <c r="C59" i="43" s="1"/>
  <c r="C60" i="43" s="1"/>
  <c r="C61" i="43" s="1"/>
  <c r="C62" i="43" s="1"/>
  <c r="C63" i="43" s="1"/>
  <c r="B50" i="43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AD49" i="43"/>
  <c r="K49" i="43"/>
  <c r="I49" i="43" s="1"/>
  <c r="L49" i="43" s="1"/>
  <c r="X47" i="43"/>
  <c r="W47" i="43"/>
  <c r="V47" i="43"/>
  <c r="U47" i="43"/>
  <c r="T47" i="43"/>
  <c r="S47" i="43"/>
  <c r="R47" i="43"/>
  <c r="Q47" i="43"/>
  <c r="P47" i="43"/>
  <c r="O47" i="43"/>
  <c r="N47" i="43"/>
  <c r="M47" i="43"/>
  <c r="J47" i="43"/>
  <c r="K46" i="43"/>
  <c r="I46" i="43" s="1"/>
  <c r="K45" i="43"/>
  <c r="I45" i="43" s="1"/>
  <c r="K44" i="43"/>
  <c r="I44" i="43" s="1"/>
  <c r="L44" i="43" s="1"/>
  <c r="K43" i="43"/>
  <c r="I43" i="43"/>
  <c r="K42" i="43"/>
  <c r="I42" i="43" s="1"/>
  <c r="L42" i="43" s="1"/>
  <c r="K41" i="43"/>
  <c r="I41" i="43" s="1"/>
  <c r="K40" i="43"/>
  <c r="I40" i="43" s="1"/>
  <c r="L40" i="43" s="1"/>
  <c r="K39" i="43"/>
  <c r="I39" i="43"/>
  <c r="K38" i="43"/>
  <c r="I38" i="43" s="1"/>
  <c r="L38" i="43" s="1"/>
  <c r="K37" i="43"/>
  <c r="I37" i="43" s="1"/>
  <c r="K36" i="43"/>
  <c r="I36" i="43" s="1"/>
  <c r="L36" i="43" s="1"/>
  <c r="K35" i="43"/>
  <c r="I35" i="43"/>
  <c r="K34" i="43"/>
  <c r="I34" i="43" s="1"/>
  <c r="L34" i="43" s="1"/>
  <c r="K33" i="43"/>
  <c r="I33" i="43" s="1"/>
  <c r="K32" i="43"/>
  <c r="I32" i="43" s="1"/>
  <c r="L32" i="43" s="1"/>
  <c r="K31" i="43"/>
  <c r="I31" i="43"/>
  <c r="K30" i="43"/>
  <c r="I30" i="43" s="1"/>
  <c r="L30" i="43" s="1"/>
  <c r="K29" i="43"/>
  <c r="I29" i="43" s="1"/>
  <c r="K28" i="43"/>
  <c r="I28" i="43" s="1"/>
  <c r="L28" i="43" s="1"/>
  <c r="K27" i="43"/>
  <c r="I27" i="43" s="1"/>
  <c r="K26" i="43"/>
  <c r="I26" i="43" s="1"/>
  <c r="L26" i="43" s="1"/>
  <c r="K25" i="43"/>
  <c r="I25" i="43" s="1"/>
  <c r="K24" i="43"/>
  <c r="I24" i="43" s="1"/>
  <c r="L24" i="43" s="1"/>
  <c r="K23" i="43"/>
  <c r="I23" i="43" s="1"/>
  <c r="K22" i="43"/>
  <c r="I22" i="43" s="1"/>
  <c r="L22" i="43" s="1"/>
  <c r="K21" i="43"/>
  <c r="I21" i="43"/>
  <c r="K20" i="43"/>
  <c r="I20" i="43" s="1"/>
  <c r="L20" i="43" s="1"/>
  <c r="K19" i="43"/>
  <c r="K18" i="43"/>
  <c r="I18" i="43" s="1"/>
  <c r="L18" i="43" s="1"/>
  <c r="K17" i="43"/>
  <c r="I17" i="43" s="1"/>
  <c r="K16" i="43"/>
  <c r="I16" i="43" s="1"/>
  <c r="K15" i="43"/>
  <c r="I15" i="43"/>
  <c r="K14" i="43"/>
  <c r="K13" i="43"/>
  <c r="I13" i="43" s="1"/>
  <c r="K12" i="43"/>
  <c r="I12" i="43" s="1"/>
  <c r="L12" i="43" s="1"/>
  <c r="K11" i="43"/>
  <c r="I11" i="43" s="1"/>
  <c r="K10" i="43"/>
  <c r="I10" i="43" s="1"/>
  <c r="L10" i="43" s="1"/>
  <c r="K9" i="43"/>
  <c r="I9" i="43" s="1"/>
  <c r="K8" i="43"/>
  <c r="I8" i="43" s="1"/>
  <c r="L8" i="43" s="1"/>
  <c r="C8" i="43"/>
  <c r="C9" i="43" s="1"/>
  <c r="C10" i="43" s="1"/>
  <c r="C11" i="43" s="1"/>
  <c r="C12" i="43" s="1"/>
  <c r="C13" i="43" s="1"/>
  <c r="C14" i="43" s="1"/>
  <c r="C15" i="43" s="1"/>
  <c r="C16" i="43" s="1"/>
  <c r="C17" i="43" s="1"/>
  <c r="C18" i="43" s="1"/>
  <c r="C19" i="43" s="1"/>
  <c r="C20" i="43" s="1"/>
  <c r="C21" i="43" s="1"/>
  <c r="C22" i="43" s="1"/>
  <c r="C23" i="43" s="1"/>
  <c r="C24" i="43" s="1"/>
  <c r="C25" i="43" s="1"/>
  <c r="C26" i="43" s="1"/>
  <c r="C27" i="43" s="1"/>
  <c r="C28" i="43" s="1"/>
  <c r="C29" i="43" s="1"/>
  <c r="C30" i="43" s="1"/>
  <c r="C31" i="43" s="1"/>
  <c r="C32" i="43" s="1"/>
  <c r="C33" i="43" s="1"/>
  <c r="C34" i="43" s="1"/>
  <c r="C35" i="43" s="1"/>
  <c r="C36" i="43" s="1"/>
  <c r="C37" i="43" s="1"/>
  <c r="C38" i="43" s="1"/>
  <c r="C39" i="43" s="1"/>
  <c r="C40" i="43" s="1"/>
  <c r="C41" i="43" s="1"/>
  <c r="C42" i="43" s="1"/>
  <c r="C43" i="43" s="1"/>
  <c r="C44" i="43" s="1"/>
  <c r="C45" i="43" s="1"/>
  <c r="C46" i="43" s="1"/>
  <c r="B8" i="43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K7" i="43"/>
  <c r="L39" i="43" l="1"/>
  <c r="L46" i="43"/>
  <c r="I53" i="43"/>
  <c r="L53" i="43" s="1"/>
  <c r="L57" i="43"/>
  <c r="L37" i="43"/>
  <c r="L45" i="43"/>
  <c r="L35" i="43"/>
  <c r="L43" i="43"/>
  <c r="L33" i="43"/>
  <c r="L41" i="43"/>
  <c r="L31" i="43"/>
  <c r="L25" i="43"/>
  <c r="L29" i="43"/>
  <c r="L27" i="43"/>
  <c r="L14" i="43"/>
  <c r="I14" i="43"/>
  <c r="K47" i="43"/>
  <c r="I7" i="43"/>
  <c r="L23" i="43"/>
  <c r="L16" i="43"/>
  <c r="I19" i="43"/>
  <c r="L19" i="43" s="1"/>
  <c r="L7" i="43"/>
  <c r="L11" i="43"/>
  <c r="L15" i="43"/>
  <c r="L21" i="43"/>
  <c r="I47" i="43"/>
  <c r="L13" i="43"/>
  <c r="L9" i="43"/>
  <c r="L17" i="43"/>
  <c r="L58" i="43"/>
  <c r="I60" i="43"/>
  <c r="L60" i="43" s="1"/>
  <c r="L62" i="43"/>
  <c r="I63" i="43"/>
  <c r="L63" i="43" s="1"/>
  <c r="AD63" i="42"/>
  <c r="K63" i="42"/>
  <c r="AD62" i="42"/>
  <c r="K62" i="42"/>
  <c r="I62" i="42" s="1"/>
  <c r="K61" i="42"/>
  <c r="I61" i="42" s="1"/>
  <c r="L61" i="42" s="1"/>
  <c r="K60" i="42"/>
  <c r="K59" i="42"/>
  <c r="I59" i="42" s="1"/>
  <c r="L59" i="42" s="1"/>
  <c r="K58" i="42"/>
  <c r="I58" i="42" s="1"/>
  <c r="K57" i="42"/>
  <c r="I57" i="42" s="1"/>
  <c r="AD56" i="42"/>
  <c r="K56" i="42"/>
  <c r="I56" i="42"/>
  <c r="L56" i="42" s="1"/>
  <c r="AD55" i="42"/>
  <c r="K55" i="42"/>
  <c r="L55" i="42" s="1"/>
  <c r="I55" i="42"/>
  <c r="AD54" i="42"/>
  <c r="K54" i="42"/>
  <c r="I54" i="42"/>
  <c r="L54" i="42" s="1"/>
  <c r="AD53" i="42"/>
  <c r="K53" i="42"/>
  <c r="I53" i="42"/>
  <c r="L53" i="42" s="1"/>
  <c r="AD52" i="42"/>
  <c r="K52" i="42"/>
  <c r="I52" i="42" s="1"/>
  <c r="L52" i="42" s="1"/>
  <c r="AD51" i="42"/>
  <c r="K51" i="42"/>
  <c r="I51" i="42" s="1"/>
  <c r="L51" i="42" s="1"/>
  <c r="B51" i="42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AD50" i="42"/>
  <c r="K50" i="42"/>
  <c r="I50" i="42" s="1"/>
  <c r="L50" i="42" s="1"/>
  <c r="C50" i="42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B50" i="42"/>
  <c r="AD49" i="42"/>
  <c r="K49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J47" i="42"/>
  <c r="AD46" i="42"/>
  <c r="L46" i="42"/>
  <c r="K46" i="42"/>
  <c r="I46" i="42"/>
  <c r="AD45" i="42"/>
  <c r="K45" i="42"/>
  <c r="I45" i="42" s="1"/>
  <c r="L45" i="42" s="1"/>
  <c r="AD44" i="42"/>
  <c r="K44" i="42"/>
  <c r="I44" i="42" s="1"/>
  <c r="L44" i="42" s="1"/>
  <c r="AD43" i="42"/>
  <c r="K43" i="42"/>
  <c r="I43" i="42"/>
  <c r="AD42" i="42"/>
  <c r="K42" i="42"/>
  <c r="I42" i="42" s="1"/>
  <c r="L42" i="42" s="1"/>
  <c r="AD41" i="42"/>
  <c r="K41" i="42"/>
  <c r="I41" i="42" s="1"/>
  <c r="AD40" i="42"/>
  <c r="K40" i="42"/>
  <c r="I40" i="42" s="1"/>
  <c r="L40" i="42" s="1"/>
  <c r="AD39" i="42"/>
  <c r="K39" i="42"/>
  <c r="I39" i="42"/>
  <c r="AD38" i="42"/>
  <c r="K38" i="42"/>
  <c r="I38" i="42" s="1"/>
  <c r="L38" i="42" s="1"/>
  <c r="AD37" i="42"/>
  <c r="K37" i="42"/>
  <c r="I37" i="42" s="1"/>
  <c r="AD36" i="42"/>
  <c r="K36" i="42"/>
  <c r="I36" i="42" s="1"/>
  <c r="L36" i="42" s="1"/>
  <c r="AD35" i="42"/>
  <c r="K35" i="42"/>
  <c r="I35" i="42"/>
  <c r="AD34" i="42"/>
  <c r="K34" i="42"/>
  <c r="I34" i="42" s="1"/>
  <c r="L34" i="42" s="1"/>
  <c r="AD33" i="42"/>
  <c r="K33" i="42"/>
  <c r="I33" i="42" s="1"/>
  <c r="AD32" i="42"/>
  <c r="K32" i="42"/>
  <c r="I32" i="42" s="1"/>
  <c r="L32" i="42" s="1"/>
  <c r="AD31" i="42"/>
  <c r="K31" i="42"/>
  <c r="I31" i="42"/>
  <c r="AD30" i="42"/>
  <c r="K30" i="42"/>
  <c r="I30" i="42" s="1"/>
  <c r="L30" i="42" s="1"/>
  <c r="AD29" i="42"/>
  <c r="K29" i="42"/>
  <c r="I29" i="42" s="1"/>
  <c r="AD28" i="42"/>
  <c r="K28" i="42"/>
  <c r="I28" i="42" s="1"/>
  <c r="L28" i="42" s="1"/>
  <c r="AD27" i="42"/>
  <c r="K27" i="42"/>
  <c r="I27" i="42"/>
  <c r="AD26" i="42"/>
  <c r="K26" i="42"/>
  <c r="I26" i="42" s="1"/>
  <c r="L26" i="42" s="1"/>
  <c r="AD25" i="42"/>
  <c r="K25" i="42"/>
  <c r="I25" i="42" s="1"/>
  <c r="AD24" i="42"/>
  <c r="K24" i="42"/>
  <c r="I24" i="42" s="1"/>
  <c r="L24" i="42" s="1"/>
  <c r="AD23" i="42"/>
  <c r="K23" i="42"/>
  <c r="I23" i="42"/>
  <c r="AD22" i="42"/>
  <c r="L22" i="42"/>
  <c r="K22" i="42"/>
  <c r="I22" i="42" s="1"/>
  <c r="AD21" i="42"/>
  <c r="K21" i="42"/>
  <c r="I21" i="42" s="1"/>
  <c r="AD20" i="42"/>
  <c r="K20" i="42"/>
  <c r="I20" i="42" s="1"/>
  <c r="L20" i="42" s="1"/>
  <c r="AD19" i="42"/>
  <c r="K19" i="42"/>
  <c r="I19" i="42"/>
  <c r="AD18" i="42"/>
  <c r="K18" i="42"/>
  <c r="I18" i="42" s="1"/>
  <c r="L18" i="42" s="1"/>
  <c r="AD17" i="42"/>
  <c r="K17" i="42"/>
  <c r="I17" i="42" s="1"/>
  <c r="AD16" i="42"/>
  <c r="K16" i="42"/>
  <c r="I16" i="42" s="1"/>
  <c r="L16" i="42" s="1"/>
  <c r="AD15" i="42"/>
  <c r="K15" i="42"/>
  <c r="I15" i="42"/>
  <c r="AD14" i="42"/>
  <c r="K14" i="42"/>
  <c r="I14" i="42" s="1"/>
  <c r="L14" i="42" s="1"/>
  <c r="AD13" i="42"/>
  <c r="K13" i="42"/>
  <c r="I13" i="42" s="1"/>
  <c r="AD12" i="42"/>
  <c r="K12" i="42"/>
  <c r="I12" i="42" s="1"/>
  <c r="L12" i="42" s="1"/>
  <c r="AD11" i="42"/>
  <c r="K11" i="42"/>
  <c r="I11" i="42" s="1"/>
  <c r="AD10" i="42"/>
  <c r="K10" i="42"/>
  <c r="I10" i="42" s="1"/>
  <c r="L10" i="42" s="1"/>
  <c r="B10" i="42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AD9" i="42"/>
  <c r="K9" i="42"/>
  <c r="I9" i="42" s="1"/>
  <c r="AD8" i="42"/>
  <c r="K8" i="42"/>
  <c r="I8" i="42" s="1"/>
  <c r="L8" i="42" s="1"/>
  <c r="C8" i="42"/>
  <c r="C9" i="42" s="1"/>
  <c r="C10" i="42" s="1"/>
  <c r="C11" i="42" s="1"/>
  <c r="C12" i="42" s="1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B8" i="42"/>
  <c r="B9" i="42" s="1"/>
  <c r="AD7" i="42"/>
  <c r="K7" i="42"/>
  <c r="C5" i="42"/>
  <c r="L27" i="42" l="1"/>
  <c r="L35" i="42"/>
  <c r="L43" i="42"/>
  <c r="I49" i="42"/>
  <c r="L49" i="42" s="1"/>
  <c r="L29" i="42"/>
  <c r="L37" i="42"/>
  <c r="L57" i="42"/>
  <c r="L31" i="42"/>
  <c r="L39" i="42"/>
  <c r="L33" i="42"/>
  <c r="L41" i="42"/>
  <c r="L47" i="43"/>
  <c r="K47" i="42"/>
  <c r="L21" i="42"/>
  <c r="I7" i="42"/>
  <c r="L7" i="42" s="1"/>
  <c r="L13" i="42"/>
  <c r="L11" i="42"/>
  <c r="L19" i="42"/>
  <c r="L25" i="42"/>
  <c r="L17" i="42"/>
  <c r="L9" i="42"/>
  <c r="L15" i="42"/>
  <c r="L23" i="42"/>
  <c r="L58" i="42"/>
  <c r="I60" i="42"/>
  <c r="L60" i="42" s="1"/>
  <c r="L62" i="42"/>
  <c r="I63" i="42"/>
  <c r="L63" i="42" s="1"/>
  <c r="AD50" i="41"/>
  <c r="AD51" i="41"/>
  <c r="AD52" i="41"/>
  <c r="AD53" i="41"/>
  <c r="AD54" i="41"/>
  <c r="I47" i="42" l="1"/>
  <c r="L47" i="42"/>
  <c r="AD63" i="41"/>
  <c r="K63" i="41"/>
  <c r="I63" i="41" s="1"/>
  <c r="L63" i="41" s="1"/>
  <c r="AD62" i="41"/>
  <c r="K62" i="41"/>
  <c r="I62" i="41" s="1"/>
  <c r="K61" i="41"/>
  <c r="I61" i="41" s="1"/>
  <c r="K60" i="41"/>
  <c r="K59" i="41"/>
  <c r="I59" i="41" s="1"/>
  <c r="L59" i="41" s="1"/>
  <c r="K58" i="41"/>
  <c r="I58" i="41" s="1"/>
  <c r="K57" i="41"/>
  <c r="I57" i="41" s="1"/>
  <c r="AD56" i="41"/>
  <c r="K56" i="41"/>
  <c r="I56" i="41" s="1"/>
  <c r="L56" i="41" s="1"/>
  <c r="AD55" i="41"/>
  <c r="K55" i="41"/>
  <c r="I55" i="41" s="1"/>
  <c r="L55" i="41" s="1"/>
  <c r="K54" i="41"/>
  <c r="I54" i="41" s="1"/>
  <c r="L54" i="41" s="1"/>
  <c r="K53" i="41"/>
  <c r="I53" i="41" s="1"/>
  <c r="L53" i="41" s="1"/>
  <c r="K52" i="41"/>
  <c r="I52" i="41" s="1"/>
  <c r="L52" i="41" s="1"/>
  <c r="K51" i="41"/>
  <c r="I51" i="41" s="1"/>
  <c r="L51" i="41" s="1"/>
  <c r="K50" i="41"/>
  <c r="I50" i="41" s="1"/>
  <c r="L50" i="41" s="1"/>
  <c r="C50" i="41"/>
  <c r="C51" i="41" s="1"/>
  <c r="C52" i="41" s="1"/>
  <c r="C53" i="41" s="1"/>
  <c r="C54" i="41" s="1"/>
  <c r="C55" i="41" s="1"/>
  <c r="C56" i="41" s="1"/>
  <c r="C57" i="41" s="1"/>
  <c r="C58" i="41" s="1"/>
  <c r="C59" i="41" s="1"/>
  <c r="C60" i="41" s="1"/>
  <c r="C61" i="41" s="1"/>
  <c r="C62" i="41" s="1"/>
  <c r="C63" i="41" s="1"/>
  <c r="B50" i="41"/>
  <c r="B51" i="41" s="1"/>
  <c r="B52" i="41" s="1"/>
  <c r="B53" i="41" s="1"/>
  <c r="B54" i="41" s="1"/>
  <c r="B55" i="41" s="1"/>
  <c r="B56" i="41" s="1"/>
  <c r="B57" i="41" s="1"/>
  <c r="B58" i="41" s="1"/>
  <c r="B59" i="41" s="1"/>
  <c r="B60" i="41" s="1"/>
  <c r="B61" i="41" s="1"/>
  <c r="B62" i="41" s="1"/>
  <c r="B63" i="41" s="1"/>
  <c r="AD49" i="41"/>
  <c r="K49" i="41"/>
  <c r="I49" i="41" s="1"/>
  <c r="L49" i="41" s="1"/>
  <c r="X47" i="41"/>
  <c r="W47" i="41"/>
  <c r="V47" i="41"/>
  <c r="U47" i="41"/>
  <c r="T47" i="41"/>
  <c r="S47" i="41"/>
  <c r="R47" i="41"/>
  <c r="Q47" i="41"/>
  <c r="P47" i="41"/>
  <c r="O47" i="41"/>
  <c r="N47" i="41"/>
  <c r="M47" i="41"/>
  <c r="J47" i="41"/>
  <c r="AD46" i="41"/>
  <c r="K46" i="41"/>
  <c r="I46" i="41" s="1"/>
  <c r="L46" i="41" s="1"/>
  <c r="AD45" i="41"/>
  <c r="K45" i="41"/>
  <c r="I45" i="41" s="1"/>
  <c r="L45" i="41" s="1"/>
  <c r="AD44" i="41"/>
  <c r="K44" i="41"/>
  <c r="I44" i="41" s="1"/>
  <c r="AD43" i="41"/>
  <c r="K43" i="41"/>
  <c r="I43" i="41" s="1"/>
  <c r="L43" i="41" s="1"/>
  <c r="AD42" i="41"/>
  <c r="K42" i="41"/>
  <c r="I42" i="41" s="1"/>
  <c r="L42" i="41" s="1"/>
  <c r="AD41" i="41"/>
  <c r="K41" i="41"/>
  <c r="I41" i="41" s="1"/>
  <c r="L41" i="41" s="1"/>
  <c r="AD40" i="41"/>
  <c r="L40" i="41"/>
  <c r="K40" i="41"/>
  <c r="I40" i="41" s="1"/>
  <c r="AD39" i="41"/>
  <c r="K39" i="41"/>
  <c r="I39" i="41"/>
  <c r="L39" i="41" s="1"/>
  <c r="AD38" i="41"/>
  <c r="K38" i="41"/>
  <c r="I38" i="41" s="1"/>
  <c r="L38" i="41" s="1"/>
  <c r="AD37" i="41"/>
  <c r="K37" i="41"/>
  <c r="I37" i="41" s="1"/>
  <c r="L37" i="41" s="1"/>
  <c r="AD36" i="41"/>
  <c r="K36" i="41"/>
  <c r="I36" i="41" s="1"/>
  <c r="AD35" i="41"/>
  <c r="K35" i="41"/>
  <c r="I35" i="41" s="1"/>
  <c r="L35" i="41" s="1"/>
  <c r="AD34" i="41"/>
  <c r="K34" i="41"/>
  <c r="I34" i="41" s="1"/>
  <c r="L34" i="41" s="1"/>
  <c r="AD33" i="41"/>
  <c r="K33" i="41"/>
  <c r="I33" i="41" s="1"/>
  <c r="L33" i="41" s="1"/>
  <c r="AD32" i="41"/>
  <c r="K32" i="41"/>
  <c r="I32" i="41" s="1"/>
  <c r="L32" i="41" s="1"/>
  <c r="AD31" i="41"/>
  <c r="K31" i="41"/>
  <c r="I31" i="41" s="1"/>
  <c r="L31" i="41" s="1"/>
  <c r="AD30" i="41"/>
  <c r="K30" i="41"/>
  <c r="I30" i="41" s="1"/>
  <c r="L30" i="41" s="1"/>
  <c r="AD29" i="41"/>
  <c r="K29" i="41"/>
  <c r="I29" i="41" s="1"/>
  <c r="L29" i="41" s="1"/>
  <c r="AD28" i="41"/>
  <c r="K28" i="41"/>
  <c r="I28" i="41" s="1"/>
  <c r="AD27" i="41"/>
  <c r="K27" i="41"/>
  <c r="I27" i="41" s="1"/>
  <c r="L27" i="41" s="1"/>
  <c r="AD26" i="41"/>
  <c r="K26" i="41"/>
  <c r="I26" i="41" s="1"/>
  <c r="L26" i="41" s="1"/>
  <c r="AD25" i="41"/>
  <c r="K25" i="41"/>
  <c r="I25" i="41" s="1"/>
  <c r="L25" i="41" s="1"/>
  <c r="AD24" i="41"/>
  <c r="L24" i="41"/>
  <c r="K24" i="41"/>
  <c r="I24" i="41" s="1"/>
  <c r="AD23" i="41"/>
  <c r="K23" i="41"/>
  <c r="I23" i="41"/>
  <c r="L23" i="41" s="1"/>
  <c r="AD22" i="41"/>
  <c r="K22" i="41"/>
  <c r="I22" i="41" s="1"/>
  <c r="L22" i="41" s="1"/>
  <c r="AD21" i="41"/>
  <c r="K21" i="41"/>
  <c r="I21" i="41" s="1"/>
  <c r="L21" i="41" s="1"/>
  <c r="AD20" i="41"/>
  <c r="K20" i="41"/>
  <c r="I20" i="41" s="1"/>
  <c r="AD19" i="41"/>
  <c r="K19" i="41"/>
  <c r="I19" i="41" s="1"/>
  <c r="AD18" i="41"/>
  <c r="K18" i="41"/>
  <c r="I18" i="41" s="1"/>
  <c r="L18" i="41" s="1"/>
  <c r="AD17" i="41"/>
  <c r="K17" i="41"/>
  <c r="I17" i="41" s="1"/>
  <c r="AD16" i="41"/>
  <c r="K16" i="41"/>
  <c r="I16" i="41" s="1"/>
  <c r="AD15" i="41"/>
  <c r="K15" i="41"/>
  <c r="I15" i="41" s="1"/>
  <c r="AD14" i="41"/>
  <c r="K14" i="41"/>
  <c r="I14" i="41" s="1"/>
  <c r="AD13" i="41"/>
  <c r="K13" i="41"/>
  <c r="I13" i="41" s="1"/>
  <c r="AD12" i="41"/>
  <c r="K12" i="41"/>
  <c r="I12" i="41" s="1"/>
  <c r="AD11" i="41"/>
  <c r="K11" i="41"/>
  <c r="I11" i="41" s="1"/>
  <c r="AD10" i="41"/>
  <c r="K10" i="41"/>
  <c r="I10" i="41" s="1"/>
  <c r="AD9" i="41"/>
  <c r="K9" i="41"/>
  <c r="I9" i="41" s="1"/>
  <c r="AD8" i="41"/>
  <c r="K8" i="41"/>
  <c r="I8" i="41" s="1"/>
  <c r="C8" i="41"/>
  <c r="C9" i="41" s="1"/>
  <c r="C10" i="41" s="1"/>
  <c r="C11" i="41" s="1"/>
  <c r="C12" i="41" s="1"/>
  <c r="C13" i="41" s="1"/>
  <c r="C14" i="41" s="1"/>
  <c r="C15" i="41" s="1"/>
  <c r="C16" i="41" s="1"/>
  <c r="C17" i="41" s="1"/>
  <c r="B8" i="4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AD7" i="41"/>
  <c r="K7" i="41"/>
  <c r="I7" i="41" s="1"/>
  <c r="C5" i="41"/>
  <c r="L57" i="41" l="1"/>
  <c r="L36" i="41"/>
  <c r="L44" i="41"/>
  <c r="L7" i="41"/>
  <c r="L61" i="41"/>
  <c r="L20" i="41"/>
  <c r="L19" i="41"/>
  <c r="L28" i="41"/>
  <c r="K47" i="41"/>
  <c r="C18" i="41"/>
  <c r="C19" i="41" s="1"/>
  <c r="C20" i="41" s="1"/>
  <c r="C21" i="41" s="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I47" i="41"/>
  <c r="L8" i="41"/>
  <c r="L9" i="41"/>
  <c r="L10" i="41"/>
  <c r="L11" i="41"/>
  <c r="L12" i="41"/>
  <c r="L13" i="41"/>
  <c r="L14" i="41"/>
  <c r="L15" i="41"/>
  <c r="L16" i="41"/>
  <c r="L17" i="41"/>
  <c r="L58" i="41"/>
  <c r="I60" i="41"/>
  <c r="L60" i="41" s="1"/>
  <c r="L62" i="41"/>
  <c r="L47" i="41" l="1"/>
</calcChain>
</file>

<file path=xl/sharedStrings.xml><?xml version="1.0" encoding="utf-8"?>
<sst xmlns="http://schemas.openxmlformats.org/spreadsheetml/2006/main" count="1019" uniqueCount="152">
  <si>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</si>
  <si>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</si>
  <si>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</si>
  <si>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</si>
  <si>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</si>
  <si>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</si>
  <si>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</si>
  <si>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</si>
  <si>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</si>
  <si>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</si>
  <si>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</si>
  <si>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</si>
  <si>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</si>
  <si>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</si>
  <si>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</si>
  <si>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</si>
  <si>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</si>
  <si>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</si>
  <si>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</si>
  <si>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</si>
  <si>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</si>
  <si>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</si>
  <si>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</si>
  <si>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</si>
  <si>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</si>
  <si>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</si>
  <si>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</si>
  <si>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</si>
  <si>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</si>
  <si>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</si>
  <si>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</si>
  <si>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</si>
  <si>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</si>
  <si>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</si>
  <si>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</si>
  <si>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</si>
  <si>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</si>
  <si>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</si>
  <si>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</si>
  <si>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</si>
  <si>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</si>
  <si>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</si>
  <si>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</si>
  <si>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</si>
  <si>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</si>
  <si>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이물
(기름)</t>
    <phoneticPr fontId="8" type="noConversion"/>
  </si>
  <si>
    <t>단차
(빨림)</t>
    <phoneticPr fontId="8" type="noConversion"/>
  </si>
  <si>
    <t>파손
(후크)</t>
    <phoneticPr fontId="8" type="noConversion"/>
  </si>
  <si>
    <t>파손
(코아)</t>
    <phoneticPr fontId="8" type="noConversion"/>
  </si>
  <si>
    <t>크랙</t>
    <phoneticPr fontId="4" type="noConversion"/>
  </si>
  <si>
    <t>긁힘</t>
    <phoneticPr fontId="4" type="noConversion"/>
  </si>
  <si>
    <r>
      <t xml:space="preserve">흑점
</t>
    </r>
    <r>
      <rPr>
        <b/>
        <sz val="7"/>
        <rFont val="맑은 고딕"/>
        <family val="3"/>
        <charset val="129"/>
      </rPr>
      <t>색상상이</t>
    </r>
    <phoneticPr fontId="8" type="noConversion"/>
  </si>
  <si>
    <t>게이트
막힘</t>
    <phoneticPr fontId="4" type="noConversion"/>
  </si>
  <si>
    <t>가스
(기포)</t>
    <phoneticPr fontId="4" type="noConversion"/>
  </si>
  <si>
    <t>12월 21일</t>
    <phoneticPr fontId="4" type="noConversion"/>
  </si>
  <si>
    <t>SST</t>
    <phoneticPr fontId="4" type="noConversion"/>
  </si>
  <si>
    <t>SHAFT</t>
    <phoneticPr fontId="4" type="noConversion"/>
  </si>
  <si>
    <t>KR-6202-06KA</t>
    <phoneticPr fontId="4" type="noConversion"/>
  </si>
  <si>
    <t>B/K</t>
    <phoneticPr fontId="4" type="noConversion"/>
  </si>
  <si>
    <t>B</t>
    <phoneticPr fontId="4" type="noConversion"/>
  </si>
  <si>
    <t>박소연</t>
    <phoneticPr fontId="4" type="noConversion"/>
  </si>
  <si>
    <t>LATCH</t>
    <phoneticPr fontId="4" type="noConversion"/>
  </si>
  <si>
    <t>K-JR01734-E092TA</t>
    <phoneticPr fontId="4" type="noConversion"/>
  </si>
  <si>
    <t>JD4901</t>
    <phoneticPr fontId="4" type="noConversion"/>
  </si>
  <si>
    <t>A</t>
    <phoneticPr fontId="4" type="noConversion"/>
  </si>
  <si>
    <t>SW-003354</t>
    <phoneticPr fontId="4" type="noConversion"/>
  </si>
  <si>
    <t>SW-003353</t>
    <phoneticPr fontId="4" type="noConversion"/>
  </si>
  <si>
    <t>COVER</t>
    <phoneticPr fontId="4" type="noConversion"/>
  </si>
  <si>
    <t>ODT</t>
    <phoneticPr fontId="4" type="noConversion"/>
  </si>
  <si>
    <t>INNER CASE</t>
    <phoneticPr fontId="4" type="noConversion"/>
  </si>
  <si>
    <t>PC</t>
    <phoneticPr fontId="4" type="noConversion"/>
  </si>
  <si>
    <t>투명</t>
    <phoneticPr fontId="4" type="noConversion"/>
  </si>
  <si>
    <t>JCL3030</t>
    <phoneticPr fontId="4" type="noConversion"/>
  </si>
  <si>
    <t>BASE</t>
    <phoneticPr fontId="4" type="noConversion"/>
  </si>
  <si>
    <t>MCS</t>
    <phoneticPr fontId="4" type="noConversion"/>
  </si>
  <si>
    <t>AMM0890A-KAB-R1</t>
    <phoneticPr fontId="4" type="noConversion"/>
  </si>
  <si>
    <t>은실</t>
    <phoneticPr fontId="4" type="noConversion"/>
  </si>
  <si>
    <t>AMM0890A-KAC-R1</t>
    <phoneticPr fontId="4" type="noConversion"/>
  </si>
  <si>
    <t>12월 22일</t>
    <phoneticPr fontId="4" type="noConversion"/>
  </si>
  <si>
    <t>SST</t>
    <phoneticPr fontId="4" type="noConversion"/>
  </si>
  <si>
    <t>K-JR01903-D180ZA(증)</t>
    <phoneticPr fontId="4" type="noConversion"/>
  </si>
  <si>
    <t>STOPPER</t>
    <phoneticPr fontId="4" type="noConversion"/>
  </si>
  <si>
    <t>A</t>
    <phoneticPr fontId="4" type="noConversion"/>
  </si>
  <si>
    <t>수연</t>
    <phoneticPr fontId="4" type="noConversion"/>
  </si>
  <si>
    <t>SGP2020R</t>
    <phoneticPr fontId="4" type="noConversion"/>
  </si>
  <si>
    <t>B/K</t>
    <phoneticPr fontId="4" type="noConversion"/>
  </si>
  <si>
    <t>B</t>
    <phoneticPr fontId="4" type="noConversion"/>
  </si>
  <si>
    <t>HIC</t>
    <phoneticPr fontId="4" type="noConversion"/>
  </si>
  <si>
    <t>BOTOM</t>
    <phoneticPr fontId="4" type="noConversion"/>
  </si>
  <si>
    <t>HRCS-03C13</t>
    <phoneticPr fontId="4" type="noConversion"/>
  </si>
  <si>
    <t>L/G</t>
    <phoneticPr fontId="4" type="noConversion"/>
  </si>
  <si>
    <t>MCS</t>
    <phoneticPr fontId="4" type="noConversion"/>
  </si>
  <si>
    <t>AMC1201A-KAA-R1</t>
    <phoneticPr fontId="4" type="noConversion"/>
  </si>
  <si>
    <t>GN2330</t>
    <phoneticPr fontId="4" type="noConversion"/>
  </si>
  <si>
    <t>BASE</t>
    <phoneticPr fontId="4" type="noConversion"/>
  </si>
  <si>
    <t>KR6166CB299UA</t>
    <phoneticPr fontId="4" type="noConversion"/>
  </si>
  <si>
    <t>AMB07U9A-KAA-R3</t>
    <phoneticPr fontId="4" type="noConversion"/>
  </si>
  <si>
    <t>ADAPTER</t>
    <phoneticPr fontId="4" type="noConversion"/>
  </si>
  <si>
    <t>HOUSING</t>
    <phoneticPr fontId="4" type="noConversion"/>
  </si>
  <si>
    <t>BC05-29H1</t>
    <phoneticPr fontId="4" type="noConversion"/>
  </si>
  <si>
    <t>SGF2030</t>
    <phoneticPr fontId="4" type="noConversion"/>
  </si>
  <si>
    <t>SF2255</t>
    <phoneticPr fontId="4" type="noConversion"/>
  </si>
  <si>
    <t>I/V</t>
    <phoneticPr fontId="4" type="noConversion"/>
  </si>
  <si>
    <t>AMB20E4A-KAA-R7</t>
    <phoneticPr fontId="4" type="noConversion"/>
  </si>
  <si>
    <t>마른 기름이물 MASH 막힘</t>
    <phoneticPr fontId="4" type="noConversion"/>
  </si>
  <si>
    <t>샘플</t>
    <phoneticPr fontId="4" type="noConversion"/>
  </si>
  <si>
    <t>K-JR01920-B414AZB</t>
    <phoneticPr fontId="4" type="noConversion"/>
  </si>
  <si>
    <t>김춘화</t>
    <phoneticPr fontId="4" type="noConversion"/>
  </si>
  <si>
    <t xml:space="preserve"> REAR COVER</t>
    <phoneticPr fontId="4" type="noConversion"/>
  </si>
  <si>
    <t>KR6197-06KA</t>
    <phoneticPr fontId="4" type="noConversion"/>
  </si>
  <si>
    <t>SHAFT</t>
    <phoneticPr fontId="4" type="noConversion"/>
  </si>
  <si>
    <t>A</t>
  </si>
  <si>
    <t>AMM0822A-KAB-R1</t>
    <phoneticPr fontId="4" type="noConversion"/>
  </si>
  <si>
    <t>샘플 버사상</t>
    <phoneticPr fontId="4" type="noConversion"/>
  </si>
  <si>
    <t xml:space="preserve">SF2255 </t>
    <phoneticPr fontId="4" type="noConversion"/>
  </si>
  <si>
    <t>AMB39D8A-KAA-R1</t>
    <phoneticPr fontId="4" type="noConversion"/>
  </si>
  <si>
    <t>S475</t>
    <phoneticPr fontId="4" type="noConversion"/>
  </si>
  <si>
    <t>SEPRATOR</t>
    <phoneticPr fontId="4" type="noConversion"/>
  </si>
  <si>
    <t>버사상</t>
    <phoneticPr fontId="4" type="noConversion"/>
  </si>
  <si>
    <t>KR6421-B156AZB</t>
    <phoneticPr fontId="4" type="noConversion"/>
  </si>
  <si>
    <t>AMB0172A-KAA-R2</t>
    <phoneticPr fontId="4" type="noConversion"/>
  </si>
  <si>
    <t>SGF2033</t>
    <phoneticPr fontId="4" type="noConversion"/>
  </si>
  <si>
    <t>KR6458AB456CA</t>
    <phoneticPr fontId="4" type="noConversion"/>
  </si>
  <si>
    <t>AMB0129A-KAA-R5</t>
    <phoneticPr fontId="4" type="noConversion"/>
  </si>
  <si>
    <t>SGF2050</t>
    <phoneticPr fontId="4" type="noConversion"/>
  </si>
  <si>
    <t>HSCB65-M04A1(4C)</t>
    <phoneticPr fontId="4" type="noConversion"/>
  </si>
  <si>
    <t>야간 검사자 이름 파란색 표기</t>
    <phoneticPr fontId="4" type="noConversion"/>
  </si>
  <si>
    <t>김화</t>
    <phoneticPr fontId="4" type="noConversion"/>
  </si>
  <si>
    <t>일</t>
    <phoneticPr fontId="4" type="noConversion"/>
  </si>
  <si>
    <t>12월 23일</t>
    <phoneticPr fontId="4" type="noConversion"/>
  </si>
  <si>
    <t>12월 24일</t>
    <phoneticPr fontId="4" type="noConversion"/>
  </si>
  <si>
    <t>12월 25일</t>
    <phoneticPr fontId="4" type="noConversion"/>
  </si>
  <si>
    <t>288C84A-B101C</t>
    <phoneticPr fontId="4" type="noConversion"/>
  </si>
  <si>
    <t>BLUE</t>
    <phoneticPr fontId="4" type="noConversion"/>
  </si>
  <si>
    <t>OKINS</t>
    <phoneticPr fontId="4" type="noConversion"/>
  </si>
  <si>
    <t>B/L</t>
    <phoneticPr fontId="4" type="noConversion"/>
  </si>
  <si>
    <t>NP595-877-014#SP-B</t>
    <phoneticPr fontId="4" type="noConversion"/>
  </si>
  <si>
    <t>SGP2030R</t>
    <phoneticPr fontId="4" type="noConversion"/>
  </si>
  <si>
    <t>AYE</t>
    <phoneticPr fontId="4" type="noConversion"/>
  </si>
  <si>
    <t>스페이서</t>
    <phoneticPr fontId="4" type="noConversion"/>
  </si>
  <si>
    <t>NP595-877-014#SP-A</t>
    <phoneticPr fontId="4" type="noConversion"/>
  </si>
  <si>
    <t>버 사상</t>
    <phoneticPr fontId="4" type="noConversion"/>
  </si>
  <si>
    <t>K-JR01883-F01AWA</t>
    <phoneticPr fontId="4" type="noConversion"/>
  </si>
  <si>
    <t>NP595-877-014#LB</t>
    <phoneticPr fontId="4" type="noConversion"/>
  </si>
  <si>
    <t>SLIDER</t>
    <phoneticPr fontId="4" type="noConversion"/>
  </si>
  <si>
    <t xml:space="preserve">SGP2030R </t>
    <phoneticPr fontId="4" type="noConversion"/>
  </si>
  <si>
    <t>N/P</t>
    <phoneticPr fontId="4" type="noConversion"/>
  </si>
  <si>
    <t>HSA08-M02A1(4C)</t>
    <phoneticPr fontId="4" type="noConversion"/>
  </si>
  <si>
    <t>A.B.C.D.샘플</t>
    <phoneticPr fontId="4" type="noConversion"/>
  </si>
  <si>
    <t>AMB0186A-KAA-R1</t>
    <phoneticPr fontId="4" type="noConversion"/>
  </si>
  <si>
    <t>사출팀 개선 요청</t>
    <phoneticPr fontId="4" type="noConversion"/>
  </si>
  <si>
    <t>메시막힘 마른기름이물
(컨페에 세척 요청)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</si>
</sst>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0" tint="-0.499984740745262"/>
      </top>
      <bottom style="thin">
        <color indexed="64"/>
      </bottom>
      <diagonal/>
    </border>
    <border>
      <left/>
      <right/>
      <top style="thick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4" borderId="15" xfId="3" applyFont="1" applyFill="1" applyBorder="1" applyAlignment="1" applyProtection="1">
      <alignment horizontal="center" vertical="center" wrapText="1" shrinkToFit="1"/>
      <protection locked="0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1" fillId="0" borderId="16" xfId="0" applyFont="1" applyBorder="1" applyAlignment="1" applyProtection="1">
      <alignment horizontal="center" vertical="center" shrinkToFit="1"/>
      <protection locked="0"/>
    </xf>
    <xf numFmtId="0" fontId="10" fillId="2" borderId="16" xfId="0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20" xfId="3" applyFont="1" applyFill="1" applyBorder="1" applyAlignment="1" applyProtection="1">
      <alignment horizontal="center" vertical="center" shrinkToFit="1"/>
      <protection locked="0"/>
    </xf>
    <xf numFmtId="0" fontId="7" fillId="4" borderId="21" xfId="3" applyFont="1" applyFill="1" applyBorder="1" applyAlignment="1" applyProtection="1">
      <alignment horizontal="center" vertical="center" shrinkToFit="1"/>
      <protection locked="0"/>
    </xf>
    <xf numFmtId="0" fontId="7" fillId="4" borderId="22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177" fontId="10" fillId="0" borderId="23" xfId="0" applyNumberFormat="1" applyFont="1" applyBorder="1" applyAlignment="1" applyProtection="1">
      <alignment horizontal="center" vertical="center" wrapText="1"/>
      <protection locked="0"/>
    </xf>
    <xf numFmtId="177" fontId="10" fillId="0" borderId="24" xfId="0" applyNumberFormat="1" applyFont="1" applyBorder="1" applyAlignment="1" applyProtection="1">
      <alignment horizontal="center" vertical="center" wrapText="1"/>
      <protection locked="0"/>
    </xf>
  </cellXfs>
  <cellStyles count="5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</cellStyles>
  <dxfs count="362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4160;&#49324;&#51068;&#48372;\2020&#45380;%20&#44160;&#49324;&#51068;&#48372;\&#44160;&#49324;&#51068;&#48372;%2012&#50900;\&#44160;&#49324;&#51068;&#48372;%2012&#50900;%202&#51704;&#51452;%20(12.7~12.1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4160;&#49324;&#51068;&#48372;\2020&#45380;%20&#44160;&#49324;&#51068;&#48372;\&#44160;&#49324;&#51068;&#48372;%2010&#50900;\&#44160;&#49324;&#51068;&#48372;%2010&#50900;%204&#51704;&#51452;%20(10.19~10.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0월19 일"/>
      <sheetName val="10월20일"/>
      <sheetName val="10월21일"/>
      <sheetName val="10월22일"/>
      <sheetName val="10월23일"/>
      <sheetName val="10월24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2"/>
  <sheetViews>
    <sheetView zoomScale="85" zoomScaleNormal="85" workbookViewId="0">
      <pane ySplit="6" topLeftCell="A28" activePane="bottomLeft" state="frozen"/>
      <selection activeCell="A4" sqref="A4:AC4"/>
      <selection pane="bottomLeft" activeCell="G7" sqref="G7:H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54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4"/>
    </row>
    <row r="5" spans="1:32" s="2" customFormat="1" ht="17.25" thickTop="1" x14ac:dyDescent="0.3">
      <c r="A5" s="44" t="s">
        <v>1</v>
      </c>
      <c r="B5" s="65" t="s">
        <v>44</v>
      </c>
      <c r="C5" s="65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42" t="s">
        <v>6</v>
      </c>
      <c r="I5" s="44" t="s">
        <v>7</v>
      </c>
      <c r="J5" s="44" t="s">
        <v>8</v>
      </c>
      <c r="K5" s="44" t="s">
        <v>9</v>
      </c>
      <c r="L5" s="45" t="s">
        <v>10</v>
      </c>
      <c r="M5" s="47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9"/>
      <c r="Y5" s="37" t="s">
        <v>12</v>
      </c>
      <c r="Z5" s="37"/>
      <c r="AA5" s="37"/>
      <c r="AB5" s="25" t="s">
        <v>13</v>
      </c>
      <c r="AC5" s="25" t="s">
        <v>14</v>
      </c>
      <c r="AD5" s="37" t="s">
        <v>13</v>
      </c>
      <c r="AE5" s="37" t="s">
        <v>14</v>
      </c>
      <c r="AF5" s="39" t="s">
        <v>15</v>
      </c>
    </row>
    <row r="6" spans="1:32" s="2" customFormat="1" ht="25.5" customHeight="1" thickBot="1" x14ac:dyDescent="0.35">
      <c r="A6" s="43"/>
      <c r="B6" s="66"/>
      <c r="C6" s="66"/>
      <c r="D6" s="43"/>
      <c r="E6" s="43"/>
      <c r="F6" s="43"/>
      <c r="G6" s="43"/>
      <c r="H6" s="43"/>
      <c r="I6" s="43"/>
      <c r="J6" s="43"/>
      <c r="K6" s="43"/>
      <c r="L6" s="46"/>
      <c r="M6" s="26" t="s">
        <v>16</v>
      </c>
      <c r="N6" s="26" t="s">
        <v>17</v>
      </c>
      <c r="O6" s="26" t="s">
        <v>18</v>
      </c>
      <c r="P6" s="26" t="s">
        <v>19</v>
      </c>
      <c r="Q6" s="26" t="s">
        <v>50</v>
      </c>
      <c r="R6" s="21" t="s">
        <v>45</v>
      </c>
      <c r="S6" s="21" t="s">
        <v>46</v>
      </c>
      <c r="T6" s="22" t="s">
        <v>51</v>
      </c>
      <c r="U6" s="21" t="s">
        <v>47</v>
      </c>
      <c r="V6" s="21" t="s">
        <v>48</v>
      </c>
      <c r="W6" s="3" t="s">
        <v>49</v>
      </c>
      <c r="X6" s="3" t="s">
        <v>41</v>
      </c>
      <c r="Y6" s="21" t="s">
        <v>52</v>
      </c>
      <c r="Z6" s="21" t="s">
        <v>53</v>
      </c>
      <c r="AA6" s="26" t="s">
        <v>20</v>
      </c>
      <c r="AB6" s="26" t="s">
        <v>21</v>
      </c>
      <c r="AC6" s="26" t="s">
        <v>22</v>
      </c>
      <c r="AD6" s="38"/>
      <c r="AE6" s="38"/>
      <c r="AF6" s="38"/>
    </row>
    <row r="7" spans="1:32" s="13" customFormat="1" ht="20.100000000000001" customHeight="1" thickTop="1" x14ac:dyDescent="0.3">
      <c r="A7" s="4">
        <v>1</v>
      </c>
      <c r="B7" s="5">
        <v>12</v>
      </c>
      <c r="C7" s="5">
        <v>21</v>
      </c>
      <c r="D7" s="6" t="s">
        <v>55</v>
      </c>
      <c r="E7" s="6" t="s">
        <v>56</v>
      </c>
      <c r="F7" s="6" t="s">
        <v>57</v>
      </c>
      <c r="G7" s="4" t="s">
        <v>72</v>
      </c>
      <c r="H7" s="4" t="s">
        <v>58</v>
      </c>
      <c r="I7" s="7">
        <f t="shared" ref="I7:I46" si="0">J7+K7</f>
        <v>24940</v>
      </c>
      <c r="J7" s="8">
        <v>23995</v>
      </c>
      <c r="K7" s="7">
        <f t="shared" ref="K7:K17" si="1">SUM(M7:X7)</f>
        <v>945</v>
      </c>
      <c r="L7" s="9">
        <f t="shared" ref="L7:L46" si="2">K7/I7</f>
        <v>3.7890938251804333E-2</v>
      </c>
      <c r="M7" s="10">
        <v>945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20201106</v>
      </c>
      <c r="AB7" s="11">
        <v>6</v>
      </c>
      <c r="AC7" s="5" t="s">
        <v>59</v>
      </c>
      <c r="AD7" s="11" t="str">
        <f t="shared" ref="AD7:AD46" si="3">IF($AC7="A","하선동",IF($AC7="B","이형준",""))</f>
        <v>이형준</v>
      </c>
      <c r="AE7" s="12" t="s">
        <v>60</v>
      </c>
      <c r="AF7" s="12"/>
    </row>
    <row r="8" spans="1:32" s="13" customFormat="1" ht="20.100000000000001" customHeight="1" x14ac:dyDescent="0.3">
      <c r="A8" s="4">
        <v>2</v>
      </c>
      <c r="B8" s="5">
        <f>B7</f>
        <v>12</v>
      </c>
      <c r="C8" s="5">
        <f>C7</f>
        <v>21</v>
      </c>
      <c r="D8" s="12" t="s">
        <v>55</v>
      </c>
      <c r="E8" s="6" t="s">
        <v>61</v>
      </c>
      <c r="F8" s="6" t="s">
        <v>62</v>
      </c>
      <c r="G8" s="4" t="s">
        <v>63</v>
      </c>
      <c r="H8" s="4" t="s">
        <v>58</v>
      </c>
      <c r="I8" s="7">
        <f t="shared" si="0"/>
        <v>3000</v>
      </c>
      <c r="J8" s="8">
        <v>3000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20201221</v>
      </c>
      <c r="AB8" s="11">
        <v>11</v>
      </c>
      <c r="AC8" s="5" t="s">
        <v>64</v>
      </c>
      <c r="AD8" s="11" t="str">
        <f t="shared" si="3"/>
        <v>하선동</v>
      </c>
      <c r="AE8" s="12" t="s">
        <v>60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21</v>
      </c>
      <c r="D9" s="12" t="s">
        <v>68</v>
      </c>
      <c r="E9" s="6" t="s">
        <v>67</v>
      </c>
      <c r="F9" s="6" t="s">
        <v>65</v>
      </c>
      <c r="G9" s="4" t="s">
        <v>70</v>
      </c>
      <c r="H9" s="4" t="s">
        <v>58</v>
      </c>
      <c r="I9" s="7">
        <f t="shared" si="0"/>
        <v>4000</v>
      </c>
      <c r="J9" s="8">
        <v>4000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20201221</v>
      </c>
      <c r="AB9" s="11">
        <v>6</v>
      </c>
      <c r="AC9" s="5" t="s">
        <v>64</v>
      </c>
      <c r="AD9" s="11" t="str">
        <f t="shared" si="3"/>
        <v>하선동</v>
      </c>
      <c r="AE9" s="12" t="s">
        <v>60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21</v>
      </c>
      <c r="D10" s="12" t="s">
        <v>68</v>
      </c>
      <c r="E10" s="6" t="s">
        <v>69</v>
      </c>
      <c r="F10" s="6" t="s">
        <v>66</v>
      </c>
      <c r="G10" s="4" t="s">
        <v>70</v>
      </c>
      <c r="H10" s="4" t="s">
        <v>71</v>
      </c>
      <c r="I10" s="7">
        <f t="shared" si="0"/>
        <v>3120</v>
      </c>
      <c r="J10" s="8">
        <v>3000</v>
      </c>
      <c r="K10" s="7">
        <f t="shared" si="1"/>
        <v>120</v>
      </c>
      <c r="L10" s="9">
        <f t="shared" si="2"/>
        <v>3.8461538461538464E-2</v>
      </c>
      <c r="M10" s="10">
        <v>2</v>
      </c>
      <c r="N10" s="10"/>
      <c r="O10" s="10"/>
      <c r="P10" s="10"/>
      <c r="Q10" s="10"/>
      <c r="R10" s="10"/>
      <c r="S10" s="10"/>
      <c r="T10" s="10">
        <v>118</v>
      </c>
      <c r="U10" s="10"/>
      <c r="V10" s="10"/>
      <c r="W10" s="10"/>
      <c r="X10" s="10"/>
      <c r="Y10" s="10"/>
      <c r="Z10" s="10"/>
      <c r="AA10" s="11">
        <v>20201221</v>
      </c>
      <c r="AB10" s="11">
        <v>12</v>
      </c>
      <c r="AC10" s="5" t="s">
        <v>64</v>
      </c>
      <c r="AD10" s="11" t="str">
        <f t="shared" si="3"/>
        <v>하선동</v>
      </c>
      <c r="AE10" s="12" t="s">
        <v>60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21</v>
      </c>
      <c r="D11" s="12" t="s">
        <v>74</v>
      </c>
      <c r="E11" s="6" t="s">
        <v>73</v>
      </c>
      <c r="F11" s="6" t="s">
        <v>75</v>
      </c>
      <c r="G11" s="4">
        <v>7301</v>
      </c>
      <c r="H11" s="4" t="s">
        <v>58</v>
      </c>
      <c r="I11" s="7">
        <f t="shared" si="0"/>
        <v>375</v>
      </c>
      <c r="J11" s="8">
        <v>340</v>
      </c>
      <c r="K11" s="7">
        <f t="shared" si="1"/>
        <v>35</v>
      </c>
      <c r="L11" s="9">
        <f t="shared" si="2"/>
        <v>9.3333333333333338E-2</v>
      </c>
      <c r="M11" s="10">
        <v>35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20201217</v>
      </c>
      <c r="AB11" s="11">
        <v>9</v>
      </c>
      <c r="AC11" s="5" t="s">
        <v>64</v>
      </c>
      <c r="AD11" s="11" t="str">
        <f t="shared" si="3"/>
        <v>하선동</v>
      </c>
      <c r="AE11" s="12" t="s">
        <v>76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21</v>
      </c>
      <c r="D12" s="12" t="s">
        <v>74</v>
      </c>
      <c r="E12" s="6" t="s">
        <v>73</v>
      </c>
      <c r="F12" s="6" t="s">
        <v>77</v>
      </c>
      <c r="G12" s="4">
        <v>7301</v>
      </c>
      <c r="H12" s="4" t="s">
        <v>58</v>
      </c>
      <c r="I12" s="7">
        <f t="shared" si="0"/>
        <v>257</v>
      </c>
      <c r="J12" s="8">
        <v>256</v>
      </c>
      <c r="K12" s="7">
        <f t="shared" si="1"/>
        <v>1</v>
      </c>
      <c r="L12" s="9">
        <f t="shared" si="2"/>
        <v>3.8910505836575876E-3</v>
      </c>
      <c r="M12" s="10"/>
      <c r="N12" s="10"/>
      <c r="O12" s="10"/>
      <c r="P12" s="10"/>
      <c r="Q12" s="10"/>
      <c r="R12" s="10"/>
      <c r="S12" s="10"/>
      <c r="T12" s="10"/>
      <c r="U12" s="10"/>
      <c r="V12" s="10">
        <v>1</v>
      </c>
      <c r="W12" s="10"/>
      <c r="X12" s="10"/>
      <c r="Y12" s="10"/>
      <c r="Z12" s="10"/>
      <c r="AA12" s="11">
        <v>20201221</v>
      </c>
      <c r="AB12" s="11">
        <v>9</v>
      </c>
      <c r="AC12" s="5" t="s">
        <v>64</v>
      </c>
      <c r="AD12" s="11" t="str">
        <f t="shared" si="3"/>
        <v>하선동</v>
      </c>
      <c r="AE12" s="12" t="s">
        <v>76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12</v>
      </c>
      <c r="C13" s="5">
        <f>C12</f>
        <v>21</v>
      </c>
      <c r="D13" s="6"/>
      <c r="E13" s="6"/>
      <c r="F13" s="6"/>
      <c r="G13" s="4"/>
      <c r="H13" s="4"/>
      <c r="I13" s="7">
        <f t="shared" si="0"/>
        <v>0</v>
      </c>
      <c r="J13" s="8"/>
      <c r="K13" s="7">
        <f t="shared" si="1"/>
        <v>0</v>
      </c>
      <c r="L13" s="9" t="e">
        <f t="shared" si="2"/>
        <v>#DIV/0!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  <c r="AB13" s="11"/>
      <c r="AC13" s="5"/>
      <c r="AD13" s="11" t="str">
        <f t="shared" si="3"/>
        <v/>
      </c>
      <c r="AE13" s="12"/>
      <c r="AF13" s="12"/>
    </row>
    <row r="14" spans="1:32" s="13" customFormat="1" ht="20.100000000000001" customHeight="1" x14ac:dyDescent="0.3">
      <c r="A14" s="4">
        <v>8</v>
      </c>
      <c r="B14" s="5">
        <f t="shared" si="4"/>
        <v>12</v>
      </c>
      <c r="C14" s="5">
        <f t="shared" ref="C14" si="5">C13</f>
        <v>21</v>
      </c>
      <c r="D14" s="12"/>
      <c r="E14" s="4"/>
      <c r="F14" s="4"/>
      <c r="G14" s="4"/>
      <c r="H14" s="4"/>
      <c r="I14" s="7">
        <f t="shared" si="0"/>
        <v>0</v>
      </c>
      <c r="J14" s="8"/>
      <c r="K14" s="7">
        <f t="shared" ref="K14:K15" si="6">SUM(M14:X14)</f>
        <v>0</v>
      </c>
      <c r="L14" s="9" t="e">
        <f t="shared" si="2"/>
        <v>#DIV/0!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  <c r="AB14" s="11"/>
      <c r="AC14" s="5"/>
      <c r="AD14" s="11" t="str">
        <f t="shared" si="3"/>
        <v/>
      </c>
      <c r="AE14" s="12"/>
      <c r="AF14" s="12"/>
    </row>
    <row r="15" spans="1:32" s="13" customFormat="1" ht="20.100000000000001" customHeight="1" x14ac:dyDescent="0.3">
      <c r="A15" s="4">
        <v>9</v>
      </c>
      <c r="B15" s="5">
        <f t="shared" si="4"/>
        <v>12</v>
      </c>
      <c r="C15" s="5">
        <f t="shared" ref="C15" si="7">C14</f>
        <v>21</v>
      </c>
      <c r="D15" s="12"/>
      <c r="E15" s="4"/>
      <c r="F15" s="4"/>
      <c r="G15" s="4"/>
      <c r="H15" s="4"/>
      <c r="I15" s="7">
        <f t="shared" si="0"/>
        <v>0</v>
      </c>
      <c r="J15" s="8"/>
      <c r="K15" s="7">
        <f t="shared" si="6"/>
        <v>0</v>
      </c>
      <c r="L15" s="9" t="e">
        <f t="shared" si="2"/>
        <v>#DIV/0!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  <c r="AB15" s="11"/>
      <c r="AC15" s="5"/>
      <c r="AD15" s="11" t="str">
        <f t="shared" si="3"/>
        <v/>
      </c>
      <c r="AE15" s="12"/>
      <c r="AF15" s="12"/>
    </row>
    <row r="16" spans="1:32" s="13" customFormat="1" ht="20.100000000000001" customHeight="1" x14ac:dyDescent="0.3">
      <c r="A16" s="4">
        <v>10</v>
      </c>
      <c r="B16" s="5">
        <f t="shared" si="4"/>
        <v>12</v>
      </c>
      <c r="C16" s="5">
        <f t="shared" ref="C16" si="8">C15</f>
        <v>21</v>
      </c>
      <c r="D16" s="12"/>
      <c r="E16" s="6"/>
      <c r="F16" s="6"/>
      <c r="G16" s="4"/>
      <c r="H16" s="4"/>
      <c r="I16" s="7">
        <f t="shared" si="0"/>
        <v>0</v>
      </c>
      <c r="J16" s="8"/>
      <c r="K16" s="7">
        <f t="shared" si="1"/>
        <v>0</v>
      </c>
      <c r="L16" s="9" t="e">
        <f t="shared" si="2"/>
        <v>#DIV/0!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  <c r="AB16" s="11"/>
      <c r="AC16" s="5"/>
      <c r="AD16" s="11" t="str">
        <f t="shared" si="3"/>
        <v/>
      </c>
      <c r="AE16" s="12"/>
      <c r="AF16" s="12"/>
    </row>
    <row r="17" spans="1:32" s="13" customFormat="1" ht="20.100000000000001" customHeight="1" x14ac:dyDescent="0.3">
      <c r="A17" s="4">
        <v>11</v>
      </c>
      <c r="B17" s="5">
        <f t="shared" si="4"/>
        <v>12</v>
      </c>
      <c r="C17" s="5">
        <f t="shared" ref="C17" si="9">C16</f>
        <v>21</v>
      </c>
      <c r="D17" s="6"/>
      <c r="E17" s="6"/>
      <c r="F17" s="6"/>
      <c r="G17" s="4"/>
      <c r="H17" s="4"/>
      <c r="I17" s="7">
        <f t="shared" si="0"/>
        <v>0</v>
      </c>
      <c r="J17" s="8"/>
      <c r="K17" s="7">
        <f t="shared" si="1"/>
        <v>0</v>
      </c>
      <c r="L17" s="9" t="e">
        <f t="shared" si="2"/>
        <v>#DIV/0!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/>
      <c r="AB17" s="11"/>
      <c r="AC17" s="5"/>
      <c r="AD17" s="11" t="str">
        <f t="shared" si="3"/>
        <v/>
      </c>
      <c r="AE17" s="12"/>
      <c r="AF17" s="12"/>
    </row>
    <row r="18" spans="1:32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21</v>
      </c>
      <c r="D18" s="6"/>
      <c r="E18" s="6"/>
      <c r="F18" s="6"/>
      <c r="G18" s="4"/>
      <c r="H18" s="4"/>
      <c r="I18" s="7">
        <f t="shared" si="0"/>
        <v>0</v>
      </c>
      <c r="J18" s="8"/>
      <c r="K18" s="7">
        <f t="shared" ref="K18:K46" si="10">SUM(M18:X18)</f>
        <v>0</v>
      </c>
      <c r="L18" s="9" t="e">
        <f t="shared" si="2"/>
        <v>#DIV/0!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/>
      <c r="AB18" s="11"/>
      <c r="AC18" s="5"/>
      <c r="AD18" s="11" t="str">
        <f t="shared" si="3"/>
        <v/>
      </c>
      <c r="AE18" s="12"/>
      <c r="AF18" s="12"/>
    </row>
    <row r="19" spans="1:32" s="13" customFormat="1" ht="20.100000000000001" customHeight="1" x14ac:dyDescent="0.3">
      <c r="A19" s="4">
        <v>13</v>
      </c>
      <c r="B19" s="5">
        <f t="shared" si="4"/>
        <v>12</v>
      </c>
      <c r="C19" s="5">
        <f t="shared" si="4"/>
        <v>21</v>
      </c>
      <c r="D19" s="6"/>
      <c r="E19" s="6"/>
      <c r="F19" s="6"/>
      <c r="G19" s="4"/>
      <c r="H19" s="4"/>
      <c r="I19" s="7">
        <f t="shared" si="0"/>
        <v>0</v>
      </c>
      <c r="J19" s="8"/>
      <c r="K19" s="7">
        <f t="shared" si="10"/>
        <v>0</v>
      </c>
      <c r="L19" s="9" t="e">
        <f t="shared" si="2"/>
        <v>#DIV/0!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/>
      <c r="AB19" s="11"/>
      <c r="AC19" s="5"/>
      <c r="AD19" s="11" t="str">
        <f t="shared" si="3"/>
        <v/>
      </c>
      <c r="AE19" s="12"/>
      <c r="AF19" s="12"/>
    </row>
    <row r="20" spans="1:32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21</v>
      </c>
      <c r="D20" s="6"/>
      <c r="E20" s="6"/>
      <c r="F20" s="6"/>
      <c r="G20" s="4"/>
      <c r="H20" s="4"/>
      <c r="I20" s="7">
        <f t="shared" si="0"/>
        <v>0</v>
      </c>
      <c r="J20" s="8"/>
      <c r="K20" s="7">
        <f t="shared" si="10"/>
        <v>0</v>
      </c>
      <c r="L20" s="9" t="e">
        <f t="shared" si="2"/>
        <v>#DIV/0!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/>
      <c r="AB20" s="11"/>
      <c r="AC20" s="5"/>
      <c r="AD20" s="11" t="str">
        <f t="shared" si="3"/>
        <v/>
      </c>
      <c r="AE20" s="12"/>
      <c r="AF20" s="12"/>
    </row>
    <row r="21" spans="1:32" s="13" customFormat="1" ht="20.100000000000001" customHeight="1" x14ac:dyDescent="0.3">
      <c r="A21" s="4">
        <v>15</v>
      </c>
      <c r="B21" s="5">
        <f>B20</f>
        <v>12</v>
      </c>
      <c r="C21" s="5">
        <f>C20</f>
        <v>21</v>
      </c>
      <c r="D21" s="12"/>
      <c r="E21" s="4"/>
      <c r="F21" s="4"/>
      <c r="G21" s="24"/>
      <c r="H21" s="24"/>
      <c r="I21" s="7">
        <f t="shared" si="0"/>
        <v>0</v>
      </c>
      <c r="J21" s="8"/>
      <c r="K21" s="7">
        <f t="shared" si="10"/>
        <v>0</v>
      </c>
      <c r="L21" s="9" t="e">
        <f t="shared" si="2"/>
        <v>#DIV/0!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/>
      <c r="AB21" s="11"/>
      <c r="AC21" s="5"/>
      <c r="AD21" s="11" t="str">
        <f t="shared" si="3"/>
        <v/>
      </c>
      <c r="AE21" s="12"/>
      <c r="AF21" s="12"/>
    </row>
    <row r="22" spans="1:32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21</v>
      </c>
      <c r="D22" s="6"/>
      <c r="E22" s="4"/>
      <c r="F22" s="4"/>
      <c r="G22" s="4"/>
      <c r="H22" s="4"/>
      <c r="I22" s="7">
        <f t="shared" si="0"/>
        <v>0</v>
      </c>
      <c r="J22" s="8"/>
      <c r="K22" s="7">
        <f t="shared" si="10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/>
      <c r="AB22" s="11"/>
      <c r="AC22" s="5"/>
      <c r="AD22" s="11" t="str">
        <f t="shared" si="3"/>
        <v/>
      </c>
      <c r="AE22" s="12"/>
      <c r="AF22" s="12"/>
    </row>
    <row r="23" spans="1:32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21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10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B23" s="11"/>
      <c r="AC23" s="5"/>
      <c r="AD23" s="11" t="str">
        <f t="shared" si="3"/>
        <v/>
      </c>
      <c r="AE23" s="12"/>
      <c r="AF23" s="12"/>
    </row>
    <row r="24" spans="1:32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21</v>
      </c>
      <c r="D24" s="6"/>
      <c r="E24" s="6"/>
      <c r="F24" s="6"/>
      <c r="G24" s="23"/>
      <c r="H24" s="4"/>
      <c r="I24" s="7">
        <f t="shared" si="0"/>
        <v>0</v>
      </c>
      <c r="J24" s="8"/>
      <c r="K24" s="7">
        <f t="shared" si="10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  <c r="AC24" s="5"/>
      <c r="AD24" s="11" t="str">
        <f t="shared" si="3"/>
        <v/>
      </c>
      <c r="AE24" s="12"/>
      <c r="AF24" s="12"/>
    </row>
    <row r="25" spans="1:32" s="13" customFormat="1" ht="20.100000000000001" customHeight="1" x14ac:dyDescent="0.3">
      <c r="A25" s="4">
        <v>19</v>
      </c>
      <c r="B25" s="5">
        <f t="shared" ref="B25:C40" si="11">B24</f>
        <v>12</v>
      </c>
      <c r="C25" s="5">
        <f t="shared" si="11"/>
        <v>21</v>
      </c>
      <c r="D25" s="6"/>
      <c r="E25" s="6"/>
      <c r="F25" s="6"/>
      <c r="G25" s="4"/>
      <c r="H25" s="4"/>
      <c r="I25" s="7">
        <f t="shared" si="0"/>
        <v>0</v>
      </c>
      <c r="J25" s="8"/>
      <c r="K25" s="7">
        <f t="shared" si="10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B25" s="11"/>
      <c r="AC25" s="5"/>
      <c r="AD25" s="11" t="str">
        <f t="shared" si="3"/>
        <v/>
      </c>
      <c r="AE25" s="12"/>
      <c r="AF25" s="12"/>
    </row>
    <row r="26" spans="1:32" s="13" customFormat="1" ht="20.100000000000001" customHeight="1" x14ac:dyDescent="0.3">
      <c r="A26" s="4">
        <v>20</v>
      </c>
      <c r="B26" s="5">
        <f t="shared" si="11"/>
        <v>12</v>
      </c>
      <c r="C26" s="5">
        <f t="shared" si="11"/>
        <v>21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10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  <c r="AB26" s="11"/>
      <c r="AC26" s="11"/>
      <c r="AD26" s="11" t="str">
        <f t="shared" si="3"/>
        <v/>
      </c>
      <c r="AE26" s="12"/>
      <c r="AF26" s="12"/>
    </row>
    <row r="27" spans="1:32" s="13" customFormat="1" ht="20.100000000000001" customHeight="1" x14ac:dyDescent="0.3">
      <c r="A27" s="4">
        <v>21</v>
      </c>
      <c r="B27" s="5">
        <f t="shared" si="11"/>
        <v>12</v>
      </c>
      <c r="C27" s="5">
        <f t="shared" si="11"/>
        <v>21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10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  <c r="AB27" s="11"/>
      <c r="AC27" s="11"/>
      <c r="AD27" s="11" t="str">
        <f t="shared" si="3"/>
        <v/>
      </c>
      <c r="AE27" s="12"/>
      <c r="AF27" s="12"/>
    </row>
    <row r="28" spans="1:32" s="13" customFormat="1" ht="20.100000000000001" customHeight="1" x14ac:dyDescent="0.3">
      <c r="A28" s="4">
        <v>22</v>
      </c>
      <c r="B28" s="5">
        <f t="shared" si="11"/>
        <v>12</v>
      </c>
      <c r="C28" s="5">
        <f t="shared" si="11"/>
        <v>21</v>
      </c>
      <c r="D28" s="6"/>
      <c r="E28" s="6"/>
      <c r="F28" s="6"/>
      <c r="G28" s="4"/>
      <c r="H28" s="4"/>
      <c r="I28" s="7">
        <f t="shared" si="0"/>
        <v>0</v>
      </c>
      <c r="J28" s="8"/>
      <c r="K28" s="7">
        <f t="shared" si="10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/>
      <c r="AB28" s="11"/>
      <c r="AC28" s="11"/>
      <c r="AD28" s="11" t="str">
        <f t="shared" si="3"/>
        <v/>
      </c>
      <c r="AE28" s="12"/>
      <c r="AF28" s="12"/>
    </row>
    <row r="29" spans="1:32" s="13" customFormat="1" ht="20.100000000000001" customHeight="1" x14ac:dyDescent="0.3">
      <c r="A29" s="4">
        <v>23</v>
      </c>
      <c r="B29" s="5">
        <f t="shared" si="11"/>
        <v>12</v>
      </c>
      <c r="C29" s="5">
        <f t="shared" si="11"/>
        <v>21</v>
      </c>
      <c r="D29" s="6"/>
      <c r="E29" s="6"/>
      <c r="F29" s="6"/>
      <c r="G29" s="4"/>
      <c r="H29" s="4"/>
      <c r="I29" s="7">
        <f t="shared" si="0"/>
        <v>0</v>
      </c>
      <c r="J29" s="8"/>
      <c r="K29" s="7">
        <f t="shared" si="10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/>
      <c r="AB29" s="11"/>
      <c r="AC29" s="11"/>
      <c r="AD29" s="11" t="str">
        <f t="shared" si="3"/>
        <v/>
      </c>
      <c r="AE29" s="12"/>
      <c r="AF29" s="12"/>
    </row>
    <row r="30" spans="1:32" s="13" customFormat="1" ht="20.100000000000001" customHeight="1" x14ac:dyDescent="0.3">
      <c r="A30" s="4">
        <v>24</v>
      </c>
      <c r="B30" s="5">
        <f t="shared" si="11"/>
        <v>12</v>
      </c>
      <c r="C30" s="5">
        <f t="shared" si="11"/>
        <v>21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10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/>
      <c r="AB30" s="11"/>
      <c r="AC30" s="5"/>
      <c r="AD30" s="11" t="str">
        <f t="shared" si="3"/>
        <v/>
      </c>
      <c r="AE30" s="12"/>
      <c r="AF30" s="12"/>
    </row>
    <row r="31" spans="1:32" s="13" customFormat="1" ht="20.100000000000001" customHeight="1" x14ac:dyDescent="0.3">
      <c r="A31" s="4">
        <v>25</v>
      </c>
      <c r="B31" s="5">
        <f t="shared" si="11"/>
        <v>12</v>
      </c>
      <c r="C31" s="5">
        <f t="shared" si="11"/>
        <v>21</v>
      </c>
      <c r="D31" s="6"/>
      <c r="E31" s="6"/>
      <c r="F31" s="6"/>
      <c r="G31" s="4"/>
      <c r="H31" s="4"/>
      <c r="I31" s="7">
        <f>J31+K31</f>
        <v>0</v>
      </c>
      <c r="J31" s="8"/>
      <c r="K31" s="7">
        <f t="shared" si="10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/>
      <c r="AB31" s="11"/>
      <c r="AC31" s="5"/>
      <c r="AD31" s="11" t="str">
        <f t="shared" si="3"/>
        <v/>
      </c>
      <c r="AE31" s="12"/>
      <c r="AF31" s="12"/>
    </row>
    <row r="32" spans="1:32" s="13" customFormat="1" ht="20.100000000000001" customHeight="1" x14ac:dyDescent="0.3">
      <c r="A32" s="4">
        <v>26</v>
      </c>
      <c r="B32" s="5">
        <f t="shared" si="11"/>
        <v>12</v>
      </c>
      <c r="C32" s="5">
        <f t="shared" si="11"/>
        <v>21</v>
      </c>
      <c r="D32" s="6"/>
      <c r="E32" s="6"/>
      <c r="F32" s="6"/>
      <c r="G32" s="4"/>
      <c r="H32" s="4"/>
      <c r="I32" s="7">
        <f>J32+K32</f>
        <v>0</v>
      </c>
      <c r="J32" s="8"/>
      <c r="K32" s="7">
        <f t="shared" si="10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3"/>
        <v/>
      </c>
      <c r="AE32" s="12"/>
      <c r="AF32" s="12"/>
    </row>
    <row r="33" spans="1:32" s="13" customFormat="1" ht="20.100000000000001" customHeight="1" x14ac:dyDescent="0.3">
      <c r="A33" s="4">
        <v>27</v>
      </c>
      <c r="B33" s="5">
        <f t="shared" si="11"/>
        <v>12</v>
      </c>
      <c r="C33" s="5">
        <f t="shared" si="11"/>
        <v>21</v>
      </c>
      <c r="D33" s="6"/>
      <c r="E33" s="6"/>
      <c r="F33" s="6"/>
      <c r="G33" s="4"/>
      <c r="H33" s="4"/>
      <c r="I33" s="7">
        <f>J33+K33</f>
        <v>0</v>
      </c>
      <c r="J33" s="8"/>
      <c r="K33" s="7">
        <f t="shared" si="10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28</v>
      </c>
      <c r="B34" s="5">
        <f t="shared" si="11"/>
        <v>12</v>
      </c>
      <c r="C34" s="5">
        <f t="shared" si="11"/>
        <v>21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10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customHeight="1" x14ac:dyDescent="0.3">
      <c r="A35" s="4">
        <v>29</v>
      </c>
      <c r="B35" s="5">
        <f t="shared" si="11"/>
        <v>12</v>
      </c>
      <c r="C35" s="5">
        <f t="shared" si="11"/>
        <v>21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10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12"/>
      <c r="AF35" s="12"/>
    </row>
    <row r="36" spans="1:32" s="13" customFormat="1" ht="20.100000000000001" customHeight="1" x14ac:dyDescent="0.3">
      <c r="A36" s="4">
        <v>30</v>
      </c>
      <c r="B36" s="5">
        <f t="shared" si="11"/>
        <v>12</v>
      </c>
      <c r="C36" s="5">
        <f t="shared" si="11"/>
        <v>21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10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31</v>
      </c>
      <c r="B37" s="5">
        <f t="shared" si="11"/>
        <v>12</v>
      </c>
      <c r="C37" s="5">
        <f t="shared" si="11"/>
        <v>21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10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12"/>
      <c r="AF37" s="12"/>
    </row>
    <row r="38" spans="1:32" s="13" customFormat="1" ht="20.100000000000001" customHeight="1" x14ac:dyDescent="0.3">
      <c r="A38" s="4">
        <v>32</v>
      </c>
      <c r="B38" s="5">
        <f t="shared" si="11"/>
        <v>12</v>
      </c>
      <c r="C38" s="5">
        <f t="shared" si="11"/>
        <v>21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10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33</v>
      </c>
      <c r="B39" s="5">
        <f t="shared" si="11"/>
        <v>12</v>
      </c>
      <c r="C39" s="5">
        <f t="shared" si="11"/>
        <v>21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10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4"/>
      <c r="AF39" s="12"/>
    </row>
    <row r="40" spans="1:32" s="13" customFormat="1" ht="20.100000000000001" customHeight="1" x14ac:dyDescent="0.3">
      <c r="A40" s="4">
        <v>34</v>
      </c>
      <c r="B40" s="5">
        <f t="shared" si="11"/>
        <v>12</v>
      </c>
      <c r="C40" s="5">
        <f t="shared" si="11"/>
        <v>21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10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4"/>
      <c r="AF40" s="12"/>
    </row>
    <row r="41" spans="1:32" s="13" customFormat="1" ht="20.100000000000001" customHeight="1" x14ac:dyDescent="0.3">
      <c r="A41" s="4">
        <v>35</v>
      </c>
      <c r="B41" s="5">
        <f t="shared" ref="B41:C46" si="12">B40</f>
        <v>12</v>
      </c>
      <c r="C41" s="5">
        <f t="shared" si="12"/>
        <v>21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10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4"/>
      <c r="AF41" s="12"/>
    </row>
    <row r="42" spans="1:32" s="13" customFormat="1" ht="20.100000000000001" customHeight="1" x14ac:dyDescent="0.3">
      <c r="A42" s="4">
        <v>36</v>
      </c>
      <c r="B42" s="5">
        <f t="shared" si="12"/>
        <v>12</v>
      </c>
      <c r="C42" s="5">
        <f t="shared" si="12"/>
        <v>21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0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4"/>
      <c r="AF42" s="12"/>
    </row>
    <row r="43" spans="1:32" s="13" customFormat="1" ht="20.100000000000001" customHeight="1" x14ac:dyDescent="0.3">
      <c r="A43" s="4">
        <v>37</v>
      </c>
      <c r="B43" s="5">
        <f t="shared" si="12"/>
        <v>12</v>
      </c>
      <c r="C43" s="5">
        <f t="shared" si="12"/>
        <v>21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0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4"/>
      <c r="AF43" s="12"/>
    </row>
    <row r="44" spans="1:32" s="13" customFormat="1" ht="20.100000000000001" customHeight="1" x14ac:dyDescent="0.3">
      <c r="A44" s="4">
        <v>38</v>
      </c>
      <c r="B44" s="5">
        <f t="shared" si="12"/>
        <v>12</v>
      </c>
      <c r="C44" s="5">
        <f t="shared" si="12"/>
        <v>21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0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4"/>
      <c r="AF44" s="12"/>
    </row>
    <row r="45" spans="1:32" s="13" customFormat="1" ht="20.100000000000001" customHeight="1" x14ac:dyDescent="0.3">
      <c r="A45" s="4">
        <v>39</v>
      </c>
      <c r="B45" s="5">
        <f t="shared" si="12"/>
        <v>12</v>
      </c>
      <c r="C45" s="5">
        <f t="shared" si="12"/>
        <v>21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0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customHeight="1" x14ac:dyDescent="0.3">
      <c r="A46" s="4">
        <v>40</v>
      </c>
      <c r="B46" s="5">
        <f t="shared" si="12"/>
        <v>12</v>
      </c>
      <c r="C46" s="5">
        <f t="shared" si="12"/>
        <v>21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0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5" customFormat="1" ht="13.5" x14ac:dyDescent="0.3">
      <c r="A47" s="40"/>
      <c r="B47" s="41"/>
      <c r="C47" s="41"/>
      <c r="D47" s="41"/>
      <c r="E47" s="41"/>
      <c r="F47" s="41"/>
      <c r="G47" s="41"/>
      <c r="H47" s="41"/>
      <c r="I47" s="36">
        <f t="shared" ref="I47:X47" si="13">SUM(I7:I46)</f>
        <v>35692</v>
      </c>
      <c r="J47" s="36">
        <f t="shared" si="13"/>
        <v>34591</v>
      </c>
      <c r="K47" s="36">
        <f t="shared" si="13"/>
        <v>1101</v>
      </c>
      <c r="L47" s="36" t="e">
        <f t="shared" si="13"/>
        <v>#DIV/0!</v>
      </c>
      <c r="M47" s="36">
        <f t="shared" si="13"/>
        <v>982</v>
      </c>
      <c r="N47" s="36">
        <f t="shared" si="13"/>
        <v>0</v>
      </c>
      <c r="O47" s="36">
        <f t="shared" si="13"/>
        <v>0</v>
      </c>
      <c r="P47" s="36">
        <f t="shared" si="13"/>
        <v>0</v>
      </c>
      <c r="Q47" s="36">
        <f t="shared" si="13"/>
        <v>0</v>
      </c>
      <c r="R47" s="36">
        <f t="shared" si="13"/>
        <v>0</v>
      </c>
      <c r="S47" s="36">
        <f t="shared" si="13"/>
        <v>0</v>
      </c>
      <c r="T47" s="36">
        <f t="shared" si="13"/>
        <v>118</v>
      </c>
      <c r="U47" s="36">
        <f t="shared" si="13"/>
        <v>0</v>
      </c>
      <c r="V47" s="36">
        <f t="shared" si="13"/>
        <v>1</v>
      </c>
      <c r="W47" s="36">
        <f t="shared" si="13"/>
        <v>0</v>
      </c>
      <c r="X47" s="36">
        <f t="shared" si="13"/>
        <v>0</v>
      </c>
      <c r="Y47" s="34"/>
      <c r="Z47" s="35"/>
      <c r="AA47" s="35"/>
      <c r="AB47" s="35"/>
      <c r="AC47" s="35"/>
      <c r="AD47" s="35"/>
    </row>
    <row r="48" spans="1:32" s="15" customFormat="1" ht="13.5" x14ac:dyDescent="0.3">
      <c r="A48" s="40"/>
      <c r="B48" s="41"/>
      <c r="C48" s="41"/>
      <c r="D48" s="41"/>
      <c r="E48" s="41"/>
      <c r="F48" s="41"/>
      <c r="G48" s="41"/>
      <c r="H48" s="41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5"/>
      <c r="Z48" s="35"/>
      <c r="AA48" s="35"/>
      <c r="AB48" s="35"/>
      <c r="AC48" s="35"/>
      <c r="AD48" s="35"/>
    </row>
    <row r="49" spans="1:32" ht="20.100000000000001" customHeight="1" x14ac:dyDescent="0.3">
      <c r="A49" s="4">
        <v>1</v>
      </c>
      <c r="B49" s="5">
        <v>12</v>
      </c>
      <c r="C49" s="5">
        <v>21</v>
      </c>
      <c r="D49" s="6"/>
      <c r="E49" s="6"/>
      <c r="F49" s="6"/>
      <c r="G49" s="4"/>
      <c r="H49" s="4"/>
      <c r="I49" s="7">
        <f t="shared" ref="I49:I63" si="14">J49+K49</f>
        <v>0</v>
      </c>
      <c r="J49" s="8"/>
      <c r="K49" s="7">
        <f t="shared" ref="K49:K63" si="15">SUM(M49:X49)</f>
        <v>0</v>
      </c>
      <c r="L49" s="9" t="e">
        <f t="shared" ref="L49:L63" si="16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ref="AD49:AD56" si="17">IF($AC49="A","하선동",IF($AC49="B","이형준",""))</f>
        <v/>
      </c>
      <c r="AE49" s="12"/>
      <c r="AF49" s="12"/>
    </row>
    <row r="50" spans="1:32" ht="20.100000000000001" customHeight="1" x14ac:dyDescent="0.3">
      <c r="A50" s="4">
        <v>2</v>
      </c>
      <c r="B50" s="5">
        <f t="shared" ref="B50:C63" si="18">B49</f>
        <v>12</v>
      </c>
      <c r="C50" s="5">
        <f t="shared" si="18"/>
        <v>21</v>
      </c>
      <c r="D50" s="6"/>
      <c r="E50" s="6"/>
      <c r="F50" s="6"/>
      <c r="G50" s="4"/>
      <c r="H50" s="4"/>
      <c r="I50" s="7">
        <f t="shared" si="14"/>
        <v>0</v>
      </c>
      <c r="J50" s="14"/>
      <c r="K50" s="7">
        <f t="shared" si="15"/>
        <v>0</v>
      </c>
      <c r="L50" s="9" t="e">
        <f t="shared" si="16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17"/>
        <v/>
      </c>
      <c r="AE50" s="12"/>
      <c r="AF50" s="12"/>
    </row>
    <row r="51" spans="1:32" ht="20.100000000000001" customHeight="1" x14ac:dyDescent="0.3">
      <c r="A51" s="4">
        <v>3</v>
      </c>
      <c r="B51" s="5">
        <f t="shared" si="18"/>
        <v>12</v>
      </c>
      <c r="C51" s="5">
        <f t="shared" si="18"/>
        <v>21</v>
      </c>
      <c r="D51" s="6"/>
      <c r="E51" s="6"/>
      <c r="F51" s="6"/>
      <c r="G51" s="4"/>
      <c r="H51" s="4"/>
      <c r="I51" s="7">
        <f t="shared" si="14"/>
        <v>0</v>
      </c>
      <c r="J51" s="8"/>
      <c r="K51" s="7">
        <f t="shared" si="15"/>
        <v>0</v>
      </c>
      <c r="L51" s="9" t="e">
        <f t="shared" si="16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17"/>
        <v/>
      </c>
      <c r="AE51" s="12"/>
      <c r="AF51" s="12"/>
    </row>
    <row r="52" spans="1:32" ht="20.100000000000001" customHeight="1" x14ac:dyDescent="0.3">
      <c r="A52" s="4">
        <v>4</v>
      </c>
      <c r="B52" s="5">
        <f t="shared" si="18"/>
        <v>12</v>
      </c>
      <c r="C52" s="5">
        <f t="shared" si="18"/>
        <v>21</v>
      </c>
      <c r="D52" s="6"/>
      <c r="E52" s="6"/>
      <c r="F52" s="6"/>
      <c r="G52" s="4"/>
      <c r="H52" s="4"/>
      <c r="I52" s="7">
        <f t="shared" si="14"/>
        <v>0</v>
      </c>
      <c r="J52" s="8"/>
      <c r="K52" s="7">
        <f t="shared" si="15"/>
        <v>0</v>
      </c>
      <c r="L52" s="9" t="e">
        <f t="shared" si="16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17"/>
        <v/>
      </c>
      <c r="AE52" s="12"/>
      <c r="AF52" s="12"/>
    </row>
    <row r="53" spans="1:32" ht="20.100000000000001" customHeight="1" x14ac:dyDescent="0.3">
      <c r="A53" s="4">
        <v>5</v>
      </c>
      <c r="B53" s="5">
        <f t="shared" si="18"/>
        <v>12</v>
      </c>
      <c r="C53" s="5">
        <f t="shared" si="18"/>
        <v>21</v>
      </c>
      <c r="D53" s="6"/>
      <c r="E53" s="6"/>
      <c r="F53" s="6"/>
      <c r="G53" s="4"/>
      <c r="H53" s="4"/>
      <c r="I53" s="7">
        <f t="shared" si="14"/>
        <v>0</v>
      </c>
      <c r="J53" s="8"/>
      <c r="K53" s="7">
        <f t="shared" si="15"/>
        <v>0</v>
      </c>
      <c r="L53" s="9" t="e">
        <f t="shared" si="16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17"/>
        <v/>
      </c>
      <c r="AE53" s="12"/>
      <c r="AF53" s="12"/>
    </row>
    <row r="54" spans="1:32" ht="20.100000000000001" customHeight="1" x14ac:dyDescent="0.3">
      <c r="A54" s="4">
        <v>6</v>
      </c>
      <c r="B54" s="5">
        <f t="shared" si="18"/>
        <v>12</v>
      </c>
      <c r="C54" s="5">
        <f t="shared" si="18"/>
        <v>21</v>
      </c>
      <c r="D54" s="6"/>
      <c r="E54" s="6"/>
      <c r="F54" s="6"/>
      <c r="G54" s="4"/>
      <c r="H54" s="4"/>
      <c r="I54" s="7">
        <f t="shared" si="14"/>
        <v>0</v>
      </c>
      <c r="J54" s="8"/>
      <c r="K54" s="7">
        <f t="shared" si="15"/>
        <v>0</v>
      </c>
      <c r="L54" s="9" t="e">
        <f t="shared" si="16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17"/>
        <v/>
      </c>
      <c r="AE54" s="12"/>
      <c r="AF54" s="12"/>
    </row>
    <row r="55" spans="1:32" ht="20.100000000000001" customHeight="1" x14ac:dyDescent="0.3">
      <c r="A55" s="4">
        <v>7</v>
      </c>
      <c r="B55" s="5">
        <f t="shared" si="18"/>
        <v>12</v>
      </c>
      <c r="C55" s="5">
        <f t="shared" si="18"/>
        <v>21</v>
      </c>
      <c r="D55" s="6"/>
      <c r="E55" s="6"/>
      <c r="F55" s="6"/>
      <c r="G55" s="4"/>
      <c r="H55" s="4"/>
      <c r="I55" s="7">
        <f t="shared" si="14"/>
        <v>0</v>
      </c>
      <c r="J55" s="8"/>
      <c r="K55" s="7">
        <f t="shared" si="15"/>
        <v>0</v>
      </c>
      <c r="L55" s="9" t="e">
        <f t="shared" si="16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17"/>
        <v/>
      </c>
      <c r="AE55" s="12"/>
      <c r="AF55" s="12"/>
    </row>
    <row r="56" spans="1:32" ht="20.100000000000001" customHeight="1" x14ac:dyDescent="0.3">
      <c r="A56" s="4">
        <v>8</v>
      </c>
      <c r="B56" s="5">
        <f t="shared" si="18"/>
        <v>12</v>
      </c>
      <c r="C56" s="5">
        <f t="shared" si="18"/>
        <v>21</v>
      </c>
      <c r="D56" s="6"/>
      <c r="E56" s="6"/>
      <c r="F56" s="6"/>
      <c r="G56" s="4"/>
      <c r="H56" s="4"/>
      <c r="I56" s="7">
        <f t="shared" si="14"/>
        <v>0</v>
      </c>
      <c r="J56" s="8"/>
      <c r="K56" s="7">
        <f t="shared" si="15"/>
        <v>0</v>
      </c>
      <c r="L56" s="9" t="e">
        <f t="shared" si="16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17"/>
        <v/>
      </c>
      <c r="AE56" s="12"/>
      <c r="AF56" s="12"/>
    </row>
    <row r="57" spans="1:32" ht="20.100000000000001" customHeight="1" x14ac:dyDescent="0.3">
      <c r="A57" s="4">
        <v>9</v>
      </c>
      <c r="B57" s="5">
        <f t="shared" si="18"/>
        <v>12</v>
      </c>
      <c r="C57" s="5">
        <f t="shared" si="18"/>
        <v>21</v>
      </c>
      <c r="D57" s="6"/>
      <c r="E57" s="6"/>
      <c r="F57" s="6"/>
      <c r="G57" s="4"/>
      <c r="H57" s="4"/>
      <c r="I57" s="7">
        <f t="shared" si="14"/>
        <v>0</v>
      </c>
      <c r="J57" s="8"/>
      <c r="K57" s="7">
        <f t="shared" si="15"/>
        <v>0</v>
      </c>
      <c r="L57" s="9" t="e">
        <f t="shared" si="16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10</v>
      </c>
      <c r="B58" s="5">
        <f t="shared" si="18"/>
        <v>12</v>
      </c>
      <c r="C58" s="5">
        <f t="shared" si="18"/>
        <v>21</v>
      </c>
      <c r="D58" s="6"/>
      <c r="E58" s="6"/>
      <c r="F58" s="6"/>
      <c r="G58" s="4"/>
      <c r="H58" s="4"/>
      <c r="I58" s="7">
        <f t="shared" si="14"/>
        <v>0</v>
      </c>
      <c r="J58" s="8"/>
      <c r="K58" s="7">
        <f t="shared" si="15"/>
        <v>0</v>
      </c>
      <c r="L58" s="9" t="e">
        <f t="shared" si="16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/>
      <c r="AE58" s="4"/>
      <c r="AF58" s="12"/>
    </row>
    <row r="59" spans="1:32" ht="20.100000000000001" customHeight="1" x14ac:dyDescent="0.3">
      <c r="A59" s="4">
        <v>11</v>
      </c>
      <c r="B59" s="5">
        <f t="shared" si="18"/>
        <v>12</v>
      </c>
      <c r="C59" s="5">
        <f t="shared" si="18"/>
        <v>21</v>
      </c>
      <c r="D59" s="6"/>
      <c r="E59" s="6"/>
      <c r="F59" s="6"/>
      <c r="G59" s="4"/>
      <c r="H59" s="4"/>
      <c r="I59" s="7">
        <f t="shared" si="14"/>
        <v>0</v>
      </c>
      <c r="J59" s="8"/>
      <c r="K59" s="7">
        <f t="shared" si="15"/>
        <v>0</v>
      </c>
      <c r="L59" s="9" t="e">
        <f t="shared" si="16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/>
      <c r="AE59" s="4"/>
      <c r="AF59" s="12"/>
    </row>
    <row r="60" spans="1:32" ht="20.100000000000001" customHeight="1" x14ac:dyDescent="0.3">
      <c r="A60" s="4">
        <v>12</v>
      </c>
      <c r="B60" s="5">
        <f t="shared" si="18"/>
        <v>12</v>
      </c>
      <c r="C60" s="5">
        <f t="shared" si="18"/>
        <v>21</v>
      </c>
      <c r="D60" s="6"/>
      <c r="E60" s="6"/>
      <c r="F60" s="6"/>
      <c r="G60" s="4"/>
      <c r="H60" s="4"/>
      <c r="I60" s="7">
        <f t="shared" si="14"/>
        <v>0</v>
      </c>
      <c r="J60" s="8"/>
      <c r="K60" s="7">
        <f t="shared" si="15"/>
        <v>0</v>
      </c>
      <c r="L60" s="9" t="e">
        <f t="shared" si="16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/>
      <c r="AE60" s="4"/>
      <c r="AF60" s="12"/>
    </row>
    <row r="61" spans="1:32" ht="20.100000000000001" customHeight="1" x14ac:dyDescent="0.3">
      <c r="A61" s="4">
        <v>13</v>
      </c>
      <c r="B61" s="5">
        <f t="shared" si="18"/>
        <v>12</v>
      </c>
      <c r="C61" s="5">
        <f t="shared" si="18"/>
        <v>21</v>
      </c>
      <c r="D61" s="6"/>
      <c r="E61" s="6"/>
      <c r="F61" s="6"/>
      <c r="G61" s="4"/>
      <c r="H61" s="4"/>
      <c r="I61" s="7">
        <f t="shared" si="14"/>
        <v>0</v>
      </c>
      <c r="J61" s="8"/>
      <c r="K61" s="7">
        <f t="shared" si="15"/>
        <v>0</v>
      </c>
      <c r="L61" s="9" t="e">
        <f t="shared" si="16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/>
      <c r="AE61" s="4"/>
      <c r="AF61" s="12"/>
    </row>
    <row r="62" spans="1:32" ht="20.100000000000001" customHeight="1" x14ac:dyDescent="0.3">
      <c r="A62" s="4">
        <v>14</v>
      </c>
      <c r="B62" s="5">
        <f t="shared" si="18"/>
        <v>12</v>
      </c>
      <c r="C62" s="5">
        <f t="shared" si="18"/>
        <v>21</v>
      </c>
      <c r="D62" s="6"/>
      <c r="E62" s="6"/>
      <c r="F62" s="6"/>
      <c r="G62" s="4"/>
      <c r="H62" s="4"/>
      <c r="I62" s="7">
        <f t="shared" si="14"/>
        <v>0</v>
      </c>
      <c r="J62" s="8"/>
      <c r="K62" s="7">
        <f t="shared" si="15"/>
        <v>0</v>
      </c>
      <c r="L62" s="9" t="e">
        <f t="shared" si="16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>IF($AC62="A","하선동",IF($AC62="B","이형준",""))</f>
        <v/>
      </c>
      <c r="AE62" s="4"/>
      <c r="AF62" s="12"/>
    </row>
    <row r="63" spans="1:32" ht="20.100000000000001" customHeight="1" x14ac:dyDescent="0.3">
      <c r="A63" s="4">
        <v>15</v>
      </c>
      <c r="B63" s="5">
        <f t="shared" si="18"/>
        <v>12</v>
      </c>
      <c r="C63" s="5">
        <f t="shared" si="18"/>
        <v>21</v>
      </c>
      <c r="D63" s="6"/>
      <c r="E63" s="6"/>
      <c r="F63" s="6"/>
      <c r="G63" s="4"/>
      <c r="H63" s="4"/>
      <c r="I63" s="7">
        <f t="shared" si="14"/>
        <v>0</v>
      </c>
      <c r="J63" s="8"/>
      <c r="K63" s="7">
        <f t="shared" si="15"/>
        <v>0</v>
      </c>
      <c r="L63" s="9" t="e">
        <f t="shared" si="16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>IF($AC63="A","하선동",IF($AC63="B","이형준",""))</f>
        <v/>
      </c>
      <c r="AE63" s="4"/>
      <c r="AF63" s="12"/>
    </row>
    <row r="64" spans="1:32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8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AD5:AD6"/>
    <mergeCell ref="AE5:AE6"/>
    <mergeCell ref="AF5:AF6"/>
    <mergeCell ref="A47:H48"/>
    <mergeCell ref="I47:I48"/>
    <mergeCell ref="J47:J48"/>
    <mergeCell ref="K47:K48"/>
    <mergeCell ref="L47:L48"/>
    <mergeCell ref="M47:M48"/>
    <mergeCell ref="N47:N48"/>
    <mergeCell ref="H5:H6"/>
    <mergeCell ref="I5:I6"/>
    <mergeCell ref="J5:J6"/>
    <mergeCell ref="K5:K6"/>
    <mergeCell ref="L5:L6"/>
    <mergeCell ref="Y5:AA5"/>
    <mergeCell ref="M5:X5"/>
    <mergeCell ref="O47:O48"/>
    <mergeCell ref="P47:P48"/>
    <mergeCell ref="Q47:Q48"/>
    <mergeCell ref="R47:R48"/>
    <mergeCell ref="S47:S48"/>
    <mergeCell ref="Y47:AD48"/>
    <mergeCell ref="T47:T48"/>
    <mergeCell ref="U47:U48"/>
    <mergeCell ref="V47:V48"/>
    <mergeCell ref="W47:W48"/>
    <mergeCell ref="X47:X48"/>
  </mergeCells>
  <phoneticPr fontId="4" type="noConversion"/>
  <conditionalFormatting sqref="D45:L46 D39:H44 K18:L18 D32:D38 J7:L13 J19:L44 J16:L17 L14:L15 A7:C46">
    <cfRule type="expression" dxfId="3627" priority="669">
      <formula>$L7&gt;0.15</formula>
    </cfRule>
    <cfRule type="expression" dxfId="3626" priority="670">
      <formula>AND($L7&gt;0.08,$L7&lt;0.15)</formula>
    </cfRule>
  </conditionalFormatting>
  <conditionalFormatting sqref="A49:C49 A50:A63 D61:L63 J49:L60 D50:H60">
    <cfRule type="expression" dxfId="3625" priority="667">
      <formula>$L49&gt;0.15</formula>
    </cfRule>
    <cfRule type="expression" dxfId="3624" priority="668">
      <formula>AND($L49&gt;0.08,$L49&lt;0.15)</formula>
    </cfRule>
  </conditionalFormatting>
  <conditionalFormatting sqref="J7:L13 L14:L15">
    <cfRule type="expression" dxfId="3623" priority="665">
      <formula>$L7&gt;0.15</formula>
    </cfRule>
    <cfRule type="expression" dxfId="3622" priority="666">
      <formula>AND($L7&gt;0.08,$L7&lt;0.15)</formula>
    </cfRule>
  </conditionalFormatting>
  <conditionalFormatting sqref="D38:H38">
    <cfRule type="expression" dxfId="3621" priority="663">
      <formula>$L37&gt;0.15</formula>
    </cfRule>
    <cfRule type="expression" dxfId="3620" priority="664">
      <formula>AND($L37&gt;0.08,$L37&lt;0.15)</formula>
    </cfRule>
  </conditionalFormatting>
  <conditionalFormatting sqref="I21:I29">
    <cfRule type="expression" dxfId="3619" priority="659">
      <formula>$L21&gt;0.15</formula>
    </cfRule>
    <cfRule type="expression" dxfId="3618" priority="660">
      <formula>AND($L21&gt;0.08,$L21&lt;0.15)</formula>
    </cfRule>
  </conditionalFormatting>
  <conditionalFormatting sqref="I30:I44">
    <cfRule type="expression" dxfId="3617" priority="657">
      <formula>$L30&gt;0.15</formula>
    </cfRule>
    <cfRule type="expression" dxfId="3616" priority="658">
      <formula>AND($L30&gt;0.08,$L30&lt;0.15)</formula>
    </cfRule>
  </conditionalFormatting>
  <conditionalFormatting sqref="I19:I20 I7:I13 I16:I17">
    <cfRule type="expression" dxfId="3615" priority="661">
      <formula>$L7&gt;0.15</formula>
    </cfRule>
    <cfRule type="expression" dxfId="3614" priority="662">
      <formula>AND($L7&gt;0.08,$L7&lt;0.15)</formula>
    </cfRule>
  </conditionalFormatting>
  <conditionalFormatting sqref="D56:F56">
    <cfRule type="expression" dxfId="3613" priority="649">
      <formula>$L20&gt;0.15</formula>
    </cfRule>
    <cfRule type="expression" dxfId="3612" priority="650">
      <formula>AND($L20&gt;0.08,$L20&lt;0.15)</formula>
    </cfRule>
  </conditionalFormatting>
  <conditionalFormatting sqref="D56:F56">
    <cfRule type="expression" dxfId="3611" priority="647">
      <formula>$L20&gt;0.15</formula>
    </cfRule>
    <cfRule type="expression" dxfId="3610" priority="648">
      <formula>AND($L20&gt;0.08,$L20&lt;0.15)</formula>
    </cfRule>
  </conditionalFormatting>
  <conditionalFormatting sqref="G56:H56">
    <cfRule type="expression" dxfId="3609" priority="645">
      <formula>$L20&gt;0.15</formula>
    </cfRule>
    <cfRule type="expression" dxfId="3608" priority="646">
      <formula>AND($L20&gt;0.08,$L20&lt;0.15)</formula>
    </cfRule>
  </conditionalFormatting>
  <conditionalFormatting sqref="J18">
    <cfRule type="expression" dxfId="3607" priority="643">
      <formula>$L18&gt;0.15</formula>
    </cfRule>
    <cfRule type="expression" dxfId="3606" priority="644">
      <formula>AND($L18&gt;0.08,$L18&lt;0.15)</formula>
    </cfRule>
  </conditionalFormatting>
  <conditionalFormatting sqref="I18">
    <cfRule type="expression" dxfId="3605" priority="641">
      <formula>$L18&gt;0.15</formula>
    </cfRule>
    <cfRule type="expression" dxfId="3604" priority="642">
      <formula>AND($L18&gt;0.08,$L18&lt;0.15)</formula>
    </cfRule>
  </conditionalFormatting>
  <conditionalFormatting sqref="D57:F57">
    <cfRule type="expression" dxfId="3603" priority="639">
      <formula>$L21&gt;0.15</formula>
    </cfRule>
    <cfRule type="expression" dxfId="3602" priority="640">
      <formula>AND($L21&gt;0.08,$L21&lt;0.15)</formula>
    </cfRule>
  </conditionalFormatting>
  <conditionalFormatting sqref="D57:F57">
    <cfRule type="expression" dxfId="3601" priority="637">
      <formula>$L21&gt;0.15</formula>
    </cfRule>
    <cfRule type="expression" dxfId="3600" priority="638">
      <formula>AND($L21&gt;0.08,$L21&lt;0.15)</formula>
    </cfRule>
  </conditionalFormatting>
  <conditionalFormatting sqref="G57:H57">
    <cfRule type="expression" dxfId="3599" priority="635">
      <formula>$L21&gt;0.15</formula>
    </cfRule>
    <cfRule type="expression" dxfId="3598" priority="636">
      <formula>AND($L21&gt;0.08,$L21&lt;0.15)</formula>
    </cfRule>
  </conditionalFormatting>
  <conditionalFormatting sqref="I49:I53">
    <cfRule type="expression" dxfId="3597" priority="633">
      <formula>$L49&gt;0.15</formula>
    </cfRule>
    <cfRule type="expression" dxfId="3596" priority="634">
      <formula>AND($L49&gt;0.08,$L49&lt;0.15)</formula>
    </cfRule>
  </conditionalFormatting>
  <conditionalFormatting sqref="I59:I60">
    <cfRule type="expression" dxfId="3595" priority="631">
      <formula>$L59&gt;0.15</formula>
    </cfRule>
    <cfRule type="expression" dxfId="3594" priority="632">
      <formula>AND($L59&gt;0.08,$L59&lt;0.15)</formula>
    </cfRule>
  </conditionalFormatting>
  <conditionalFormatting sqref="I54:I58">
    <cfRule type="expression" dxfId="3593" priority="629">
      <formula>$L54&gt;0.15</formula>
    </cfRule>
    <cfRule type="expression" dxfId="3592" priority="630">
      <formula>AND($L54&gt;0.08,$L54&lt;0.15)</formula>
    </cfRule>
  </conditionalFormatting>
  <conditionalFormatting sqref="I16:I17">
    <cfRule type="expression" dxfId="3591" priority="627">
      <formula>$L16&gt;0.15</formula>
    </cfRule>
    <cfRule type="expression" dxfId="3590" priority="628">
      <formula>AND($L16&gt;0.08,$L16&lt;0.15)</formula>
    </cfRule>
  </conditionalFormatting>
  <conditionalFormatting sqref="J12">
    <cfRule type="expression" dxfId="3589" priority="625">
      <formula>$L12&gt;0.15</formula>
    </cfRule>
    <cfRule type="expression" dxfId="3588" priority="626">
      <formula>AND($L12&gt;0.08,$L12&lt;0.15)</formula>
    </cfRule>
  </conditionalFormatting>
  <conditionalFormatting sqref="I12">
    <cfRule type="expression" dxfId="3587" priority="623">
      <formula>$L12&gt;0.15</formula>
    </cfRule>
    <cfRule type="expression" dxfId="3586" priority="624">
      <formula>AND($L12&gt;0.08,$L12&lt;0.15)</formula>
    </cfRule>
  </conditionalFormatting>
  <conditionalFormatting sqref="E23:F23">
    <cfRule type="expression" dxfId="3585" priority="615">
      <formula>$L23&gt;0.15</formula>
    </cfRule>
    <cfRule type="expression" dxfId="3584" priority="616">
      <formula>AND($L23&gt;0.08,$L23&lt;0.15)</formula>
    </cfRule>
  </conditionalFormatting>
  <conditionalFormatting sqref="E25:H25">
    <cfRule type="expression" dxfId="3583" priority="613">
      <formula>$L25&gt;0.15</formula>
    </cfRule>
    <cfRule type="expression" dxfId="3582" priority="614">
      <formula>AND($L25&gt;0.08,$L25&lt;0.15)</formula>
    </cfRule>
  </conditionalFormatting>
  <conditionalFormatting sqref="D33 F33">
    <cfRule type="expression" dxfId="3581" priority="611">
      <formula>$L33&gt;0.15</formula>
    </cfRule>
    <cfRule type="expression" dxfId="3580" priority="612">
      <formula>AND($L33&gt;0.08,$L33&lt;0.15)</formula>
    </cfRule>
  </conditionalFormatting>
  <conditionalFormatting sqref="D33 F33">
    <cfRule type="expression" dxfId="3579" priority="609">
      <formula>$L33&gt;0.15</formula>
    </cfRule>
    <cfRule type="expression" dxfId="3578" priority="610">
      <formula>AND($L33&gt;0.08,$L33&lt;0.15)</formula>
    </cfRule>
  </conditionalFormatting>
  <conditionalFormatting sqref="G33:H33">
    <cfRule type="expression" dxfId="3577" priority="607">
      <formula>$L33&gt;0.15</formula>
    </cfRule>
    <cfRule type="expression" dxfId="3576" priority="608">
      <formula>AND($L33&gt;0.08,$L33&lt;0.15)</formula>
    </cfRule>
  </conditionalFormatting>
  <conditionalFormatting sqref="D33 F33:H33">
    <cfRule type="expression" dxfId="3575" priority="605">
      <formula>$L33&gt;0.15</formula>
    </cfRule>
    <cfRule type="expression" dxfId="3574" priority="606">
      <formula>AND($L33&gt;0.08,$L33&lt;0.15)</formula>
    </cfRule>
  </conditionalFormatting>
  <conditionalFormatting sqref="D33 F33">
    <cfRule type="expression" dxfId="3573" priority="603">
      <formula>$L33&gt;0.15</formula>
    </cfRule>
    <cfRule type="expression" dxfId="3572" priority="604">
      <formula>AND($L33&gt;0.08,$L33&lt;0.15)</formula>
    </cfRule>
  </conditionalFormatting>
  <conditionalFormatting sqref="E13:F13">
    <cfRule type="expression" dxfId="3571" priority="581">
      <formula>$L13&gt;0.15</formula>
    </cfRule>
    <cfRule type="expression" dxfId="3570" priority="582">
      <formula>AND($L13&gt;0.08,$L13&lt;0.15)</formula>
    </cfRule>
  </conditionalFormatting>
  <conditionalFormatting sqref="E13:F13">
    <cfRule type="expression" dxfId="3569" priority="579">
      <formula>$L13&gt;0.15</formula>
    </cfRule>
    <cfRule type="expression" dxfId="3568" priority="580">
      <formula>AND($L13&gt;0.08,$L13&lt;0.15)</formula>
    </cfRule>
  </conditionalFormatting>
  <conditionalFormatting sqref="G13:H13">
    <cfRule type="expression" dxfId="3567" priority="577">
      <formula>$L13&gt;0.15</formula>
    </cfRule>
    <cfRule type="expression" dxfId="3566" priority="578">
      <formula>AND($L13&gt;0.08,$L13&lt;0.15)</formula>
    </cfRule>
  </conditionalFormatting>
  <conditionalFormatting sqref="E13:F13">
    <cfRule type="expression" dxfId="3565" priority="575">
      <formula>$L13&gt;0.15</formula>
    </cfRule>
    <cfRule type="expression" dxfId="3564" priority="576">
      <formula>AND($L13&gt;0.08,$L13&lt;0.15)</formula>
    </cfRule>
  </conditionalFormatting>
  <conditionalFormatting sqref="E13:F13">
    <cfRule type="expression" dxfId="3563" priority="573">
      <formula>$L13&gt;0.15</formula>
    </cfRule>
    <cfRule type="expression" dxfId="3562" priority="574">
      <formula>AND($L13&gt;0.08,$L13&lt;0.15)</formula>
    </cfRule>
  </conditionalFormatting>
  <conditionalFormatting sqref="G13:H13">
    <cfRule type="expression" dxfId="3561" priority="571">
      <formula>$L13&gt;0.15</formula>
    </cfRule>
    <cfRule type="expression" dxfId="3560" priority="572">
      <formula>AND($L13&gt;0.08,$L13&lt;0.15)</formula>
    </cfRule>
  </conditionalFormatting>
  <conditionalFormatting sqref="E19:F19">
    <cfRule type="expression" dxfId="3559" priority="569">
      <formula>$L19&gt;0.15</formula>
    </cfRule>
    <cfRule type="expression" dxfId="3558" priority="570">
      <formula>AND($L19&gt;0.08,$L19&lt;0.15)</formula>
    </cfRule>
  </conditionalFormatting>
  <conditionalFormatting sqref="E19:F19">
    <cfRule type="expression" dxfId="3557" priority="567">
      <formula>$L19&gt;0.15</formula>
    </cfRule>
    <cfRule type="expression" dxfId="3556" priority="568">
      <formula>AND($L19&gt;0.08,$L19&lt;0.15)</formula>
    </cfRule>
  </conditionalFormatting>
  <conditionalFormatting sqref="E20:F20">
    <cfRule type="expression" dxfId="3555" priority="563">
      <formula>$L20&gt;0.15</formula>
    </cfRule>
    <cfRule type="expression" dxfId="3554" priority="564">
      <formula>AND($L20&gt;0.08,$L20&lt;0.15)</formula>
    </cfRule>
  </conditionalFormatting>
  <conditionalFormatting sqref="E20:F20">
    <cfRule type="expression" dxfId="3553" priority="561">
      <formula>$L20&gt;0.15</formula>
    </cfRule>
    <cfRule type="expression" dxfId="3552" priority="562">
      <formula>AND($L20&gt;0.08,$L20&lt;0.15)</formula>
    </cfRule>
  </conditionalFormatting>
  <conditionalFormatting sqref="G20:H20">
    <cfRule type="expression" dxfId="3551" priority="559">
      <formula>$L20&gt;0.15</formula>
    </cfRule>
    <cfRule type="expression" dxfId="3550" priority="560">
      <formula>AND($L20&gt;0.08,$L20&lt;0.15)</formula>
    </cfRule>
  </conditionalFormatting>
  <conditionalFormatting sqref="E20:H20">
    <cfRule type="expression" dxfId="3549" priority="557">
      <formula>$L20&gt;0.15</formula>
    </cfRule>
    <cfRule type="expression" dxfId="3548" priority="558">
      <formula>AND($L20&gt;0.08,$L20&lt;0.15)</formula>
    </cfRule>
  </conditionalFormatting>
  <conditionalFormatting sqref="E22:F22">
    <cfRule type="expression" dxfId="3547" priority="555">
      <formula>$L22&gt;0.15</formula>
    </cfRule>
    <cfRule type="expression" dxfId="3546" priority="556">
      <formula>AND($L22&gt;0.08,$L22&lt;0.15)</formula>
    </cfRule>
  </conditionalFormatting>
  <conditionalFormatting sqref="E22:F22">
    <cfRule type="expression" dxfId="3545" priority="553">
      <formula>$L22&gt;0.15</formula>
    </cfRule>
    <cfRule type="expression" dxfId="3544" priority="554">
      <formula>AND($L22&gt;0.08,$L22&lt;0.15)</formula>
    </cfRule>
  </conditionalFormatting>
  <conditionalFormatting sqref="G22:H22">
    <cfRule type="expression" dxfId="3543" priority="551">
      <formula>$L22&gt;0.15</formula>
    </cfRule>
    <cfRule type="expression" dxfId="3542" priority="552">
      <formula>AND($L22&gt;0.08,$L22&lt;0.15)</formula>
    </cfRule>
  </conditionalFormatting>
  <conditionalFormatting sqref="E22:H22">
    <cfRule type="expression" dxfId="3541" priority="549">
      <formula>$L22&gt;0.15</formula>
    </cfRule>
    <cfRule type="expression" dxfId="3540" priority="550">
      <formula>AND($L22&gt;0.08,$L22&lt;0.15)</formula>
    </cfRule>
  </conditionalFormatting>
  <conditionalFormatting sqref="G31:H31">
    <cfRule type="expression" dxfId="3539" priority="543">
      <formula>$L31&gt;0.15</formula>
    </cfRule>
    <cfRule type="expression" dxfId="3538" priority="544">
      <formula>AND($L31&gt;0.08,$L31&lt;0.15)</formula>
    </cfRule>
  </conditionalFormatting>
  <conditionalFormatting sqref="E31:F31">
    <cfRule type="expression" dxfId="3537" priority="547">
      <formula>$L31&gt;0.15</formula>
    </cfRule>
    <cfRule type="expression" dxfId="3536" priority="548">
      <formula>AND($L31&gt;0.08,$L31&lt;0.15)</formula>
    </cfRule>
  </conditionalFormatting>
  <conditionalFormatting sqref="E31:F31">
    <cfRule type="expression" dxfId="3535" priority="545">
      <formula>$L31&gt;0.15</formula>
    </cfRule>
    <cfRule type="expression" dxfId="3534" priority="546">
      <formula>AND($L31&gt;0.08,$L31&lt;0.15)</formula>
    </cfRule>
  </conditionalFormatting>
  <conditionalFormatting sqref="E31:F31">
    <cfRule type="expression" dxfId="3533" priority="541">
      <formula>$L31&gt;0.15</formula>
    </cfRule>
    <cfRule type="expression" dxfId="3532" priority="542">
      <formula>AND($L31&gt;0.08,$L31&lt;0.15)</formula>
    </cfRule>
  </conditionalFormatting>
  <conditionalFormatting sqref="E31:F31">
    <cfRule type="expression" dxfId="3531" priority="539">
      <formula>$L31&gt;0.15</formula>
    </cfRule>
    <cfRule type="expression" dxfId="3530" priority="540">
      <formula>AND($L31&gt;0.08,$L31&lt;0.15)</formula>
    </cfRule>
  </conditionalFormatting>
  <conditionalFormatting sqref="G31:H31">
    <cfRule type="expression" dxfId="3529" priority="537">
      <formula>$L31&gt;0.15</formula>
    </cfRule>
    <cfRule type="expression" dxfId="3528" priority="538">
      <formula>AND($L31&gt;0.08,$L31&lt;0.15)</formula>
    </cfRule>
  </conditionalFormatting>
  <conditionalFormatting sqref="H32">
    <cfRule type="expression" dxfId="3527" priority="531">
      <formula>$L32&gt;0.15</formula>
    </cfRule>
    <cfRule type="expression" dxfId="3526" priority="532">
      <formula>AND($L32&gt;0.08,$L32&lt;0.15)</formula>
    </cfRule>
  </conditionalFormatting>
  <conditionalFormatting sqref="D32:F32">
    <cfRule type="expression" dxfId="3525" priority="535">
      <formula>$L32&gt;0.15</formula>
    </cfRule>
    <cfRule type="expression" dxfId="3524" priority="536">
      <formula>AND($L32&gt;0.08,$L32&lt;0.15)</formula>
    </cfRule>
  </conditionalFormatting>
  <conditionalFormatting sqref="D32:F32">
    <cfRule type="expression" dxfId="3523" priority="533">
      <formula>$L32&gt;0.15</formula>
    </cfRule>
    <cfRule type="expression" dxfId="3522" priority="534">
      <formula>AND($L32&gt;0.08,$L32&lt;0.15)</formula>
    </cfRule>
  </conditionalFormatting>
  <conditionalFormatting sqref="D32:F32">
    <cfRule type="expression" dxfId="3521" priority="529">
      <formula>$L32&gt;0.15</formula>
    </cfRule>
    <cfRule type="expression" dxfId="3520" priority="530">
      <formula>AND($L32&gt;0.08,$L32&lt;0.15)</formula>
    </cfRule>
  </conditionalFormatting>
  <conditionalFormatting sqref="D32:F32">
    <cfRule type="expression" dxfId="3519" priority="527">
      <formula>$L32&gt;0.15</formula>
    </cfRule>
    <cfRule type="expression" dxfId="3518" priority="528">
      <formula>AND($L32&gt;0.08,$L32&lt;0.15)</formula>
    </cfRule>
  </conditionalFormatting>
  <conditionalFormatting sqref="H32">
    <cfRule type="expression" dxfId="3517" priority="525">
      <formula>$L32&gt;0.15</formula>
    </cfRule>
    <cfRule type="expression" dxfId="3516" priority="526">
      <formula>AND($L32&gt;0.08,$L32&lt;0.15)</formula>
    </cfRule>
  </conditionalFormatting>
  <conditionalFormatting sqref="E33">
    <cfRule type="expression" dxfId="3515" priority="523">
      <formula>$L33&gt;0.15</formula>
    </cfRule>
    <cfRule type="expression" dxfId="3514" priority="524">
      <formula>AND($L33&gt;0.08,$L33&lt;0.15)</formula>
    </cfRule>
  </conditionalFormatting>
  <conditionalFormatting sqref="E33">
    <cfRule type="expression" dxfId="3513" priority="521">
      <formula>$L33&gt;0.15</formula>
    </cfRule>
    <cfRule type="expression" dxfId="3512" priority="522">
      <formula>AND($L33&gt;0.08,$L33&lt;0.15)</formula>
    </cfRule>
  </conditionalFormatting>
  <conditionalFormatting sqref="E33">
    <cfRule type="expression" dxfId="3511" priority="519">
      <formula>$L33&gt;0.15</formula>
    </cfRule>
    <cfRule type="expression" dxfId="3510" priority="520">
      <formula>AND($L33&gt;0.08,$L33&lt;0.15)</formula>
    </cfRule>
  </conditionalFormatting>
  <conditionalFormatting sqref="E33">
    <cfRule type="expression" dxfId="3509" priority="517">
      <formula>$L33&gt;0.15</formula>
    </cfRule>
    <cfRule type="expression" dxfId="3508" priority="518">
      <formula>AND($L33&gt;0.08,$L33&lt;0.15)</formula>
    </cfRule>
  </conditionalFormatting>
  <conditionalFormatting sqref="D34 F34">
    <cfRule type="expression" dxfId="3507" priority="515">
      <formula>$L34&gt;0.15</formula>
    </cfRule>
    <cfRule type="expression" dxfId="3506" priority="516">
      <formula>AND($L34&gt;0.08,$L34&lt;0.15)</formula>
    </cfRule>
  </conditionalFormatting>
  <conditionalFormatting sqref="D34 F34">
    <cfRule type="expression" dxfId="3505" priority="513">
      <formula>$L34&gt;0.15</formula>
    </cfRule>
    <cfRule type="expression" dxfId="3504" priority="514">
      <formula>AND($L34&gt;0.08,$L34&lt;0.15)</formula>
    </cfRule>
  </conditionalFormatting>
  <conditionalFormatting sqref="G34:H34">
    <cfRule type="expression" dxfId="3503" priority="511">
      <formula>$L34&gt;0.15</formula>
    </cfRule>
    <cfRule type="expression" dxfId="3502" priority="512">
      <formula>AND($L34&gt;0.08,$L34&lt;0.15)</formula>
    </cfRule>
  </conditionalFormatting>
  <conditionalFormatting sqref="D34 F34:H34">
    <cfRule type="expression" dxfId="3501" priority="509">
      <formula>$L34&gt;0.15</formula>
    </cfRule>
    <cfRule type="expression" dxfId="3500" priority="510">
      <formula>AND($L34&gt;0.08,$L34&lt;0.15)</formula>
    </cfRule>
  </conditionalFormatting>
  <conditionalFormatting sqref="D34 F34">
    <cfRule type="expression" dxfId="3499" priority="507">
      <formula>$L34&gt;0.15</formula>
    </cfRule>
    <cfRule type="expression" dxfId="3498" priority="508">
      <formula>AND($L34&gt;0.08,$L34&lt;0.15)</formula>
    </cfRule>
  </conditionalFormatting>
  <conditionalFormatting sqref="E34">
    <cfRule type="expression" dxfId="3497" priority="505">
      <formula>$L34&gt;0.15</formula>
    </cfRule>
    <cfRule type="expression" dxfId="3496" priority="506">
      <formula>AND($L34&gt;0.08,$L34&lt;0.15)</formula>
    </cfRule>
  </conditionalFormatting>
  <conditionalFormatting sqref="E34">
    <cfRule type="expression" dxfId="3495" priority="503">
      <formula>$L34&gt;0.15</formula>
    </cfRule>
    <cfRule type="expression" dxfId="3494" priority="504">
      <formula>AND($L34&gt;0.08,$L34&lt;0.15)</formula>
    </cfRule>
  </conditionalFormatting>
  <conditionalFormatting sqref="E34">
    <cfRule type="expression" dxfId="3493" priority="501">
      <formula>$L34&gt;0.15</formula>
    </cfRule>
    <cfRule type="expression" dxfId="3492" priority="502">
      <formula>AND($L34&gt;0.08,$L34&lt;0.15)</formula>
    </cfRule>
  </conditionalFormatting>
  <conditionalFormatting sqref="E34">
    <cfRule type="expression" dxfId="3491" priority="499">
      <formula>$L34&gt;0.15</formula>
    </cfRule>
    <cfRule type="expression" dxfId="3490" priority="500">
      <formula>AND($L34&gt;0.08,$L34&lt;0.15)</formula>
    </cfRule>
  </conditionalFormatting>
  <conditionalFormatting sqref="D35 F35">
    <cfRule type="expression" dxfId="3489" priority="497">
      <formula>$L35&gt;0.15</formula>
    </cfRule>
    <cfRule type="expression" dxfId="3488" priority="498">
      <formula>AND($L35&gt;0.08,$L35&lt;0.15)</formula>
    </cfRule>
  </conditionalFormatting>
  <conditionalFormatting sqref="D35 F35">
    <cfRule type="expression" dxfId="3487" priority="495">
      <formula>$L35&gt;0.15</formula>
    </cfRule>
    <cfRule type="expression" dxfId="3486" priority="496">
      <formula>AND($L35&gt;0.08,$L35&lt;0.15)</formula>
    </cfRule>
  </conditionalFormatting>
  <conditionalFormatting sqref="G35:H35">
    <cfRule type="expression" dxfId="3485" priority="493">
      <formula>$L35&gt;0.15</formula>
    </cfRule>
    <cfRule type="expression" dxfId="3484" priority="494">
      <formula>AND($L35&gt;0.08,$L35&lt;0.15)</formula>
    </cfRule>
  </conditionalFormatting>
  <conditionalFormatting sqref="D35 F35:H35">
    <cfRule type="expression" dxfId="3483" priority="491">
      <formula>$L35&gt;0.15</formula>
    </cfRule>
    <cfRule type="expression" dxfId="3482" priority="492">
      <formula>AND($L35&gt;0.08,$L35&lt;0.15)</formula>
    </cfRule>
  </conditionalFormatting>
  <conditionalFormatting sqref="D35 F35">
    <cfRule type="expression" dxfId="3481" priority="489">
      <formula>$L35&gt;0.15</formula>
    </cfRule>
    <cfRule type="expression" dxfId="3480" priority="490">
      <formula>AND($L35&gt;0.08,$L35&lt;0.15)</formula>
    </cfRule>
  </conditionalFormatting>
  <conditionalFormatting sqref="E35">
    <cfRule type="expression" dxfId="3479" priority="487">
      <formula>$L35&gt;0.15</formula>
    </cfRule>
    <cfRule type="expression" dxfId="3478" priority="488">
      <formula>AND($L35&gt;0.08,$L35&lt;0.15)</formula>
    </cfRule>
  </conditionalFormatting>
  <conditionalFormatting sqref="E35">
    <cfRule type="expression" dxfId="3477" priority="485">
      <formula>$L35&gt;0.15</formula>
    </cfRule>
    <cfRule type="expression" dxfId="3476" priority="486">
      <formula>AND($L35&gt;0.08,$L35&lt;0.15)</formula>
    </cfRule>
  </conditionalFormatting>
  <conditionalFormatting sqref="E35">
    <cfRule type="expression" dxfId="3475" priority="483">
      <formula>$L35&gt;0.15</formula>
    </cfRule>
    <cfRule type="expression" dxfId="3474" priority="484">
      <formula>AND($L35&gt;0.08,$L35&lt;0.15)</formula>
    </cfRule>
  </conditionalFormatting>
  <conditionalFormatting sqref="E35">
    <cfRule type="expression" dxfId="3473" priority="481">
      <formula>$L35&gt;0.15</formula>
    </cfRule>
    <cfRule type="expression" dxfId="3472" priority="482">
      <formula>AND($L35&gt;0.08,$L35&lt;0.15)</formula>
    </cfRule>
  </conditionalFormatting>
  <conditionalFormatting sqref="D36 F36">
    <cfRule type="expression" dxfId="3471" priority="479">
      <formula>$L36&gt;0.15</formula>
    </cfRule>
    <cfRule type="expression" dxfId="3470" priority="480">
      <formula>AND($L36&gt;0.08,$L36&lt;0.15)</formula>
    </cfRule>
  </conditionalFormatting>
  <conditionalFormatting sqref="D36 F36">
    <cfRule type="expression" dxfId="3469" priority="477">
      <formula>$L36&gt;0.15</formula>
    </cfRule>
    <cfRule type="expression" dxfId="3468" priority="478">
      <formula>AND($L36&gt;0.08,$L36&lt;0.15)</formula>
    </cfRule>
  </conditionalFormatting>
  <conditionalFormatting sqref="G36:H36">
    <cfRule type="expression" dxfId="3467" priority="475">
      <formula>$L36&gt;0.15</formula>
    </cfRule>
    <cfRule type="expression" dxfId="3466" priority="476">
      <formula>AND($L36&gt;0.08,$L36&lt;0.15)</formula>
    </cfRule>
  </conditionalFormatting>
  <conditionalFormatting sqref="D36 F36:H36">
    <cfRule type="expression" dxfId="3465" priority="473">
      <formula>$L36&gt;0.15</formula>
    </cfRule>
    <cfRule type="expression" dxfId="3464" priority="474">
      <formula>AND($L36&gt;0.08,$L36&lt;0.15)</formula>
    </cfRule>
  </conditionalFormatting>
  <conditionalFormatting sqref="D36 F36">
    <cfRule type="expression" dxfId="3463" priority="471">
      <formula>$L36&gt;0.15</formula>
    </cfRule>
    <cfRule type="expression" dxfId="3462" priority="472">
      <formula>AND($L36&gt;0.08,$L36&lt;0.15)</formula>
    </cfRule>
  </conditionalFormatting>
  <conditionalFormatting sqref="E36">
    <cfRule type="expression" dxfId="3461" priority="469">
      <formula>$L36&gt;0.15</formula>
    </cfRule>
    <cfRule type="expression" dxfId="3460" priority="470">
      <formula>AND($L36&gt;0.08,$L36&lt;0.15)</formula>
    </cfRule>
  </conditionalFormatting>
  <conditionalFormatting sqref="E36">
    <cfRule type="expression" dxfId="3459" priority="467">
      <formula>$L36&gt;0.15</formula>
    </cfRule>
    <cfRule type="expression" dxfId="3458" priority="468">
      <formula>AND($L36&gt;0.08,$L36&lt;0.15)</formula>
    </cfRule>
  </conditionalFormatting>
  <conditionalFormatting sqref="E36">
    <cfRule type="expression" dxfId="3457" priority="465">
      <formula>$L36&gt;0.15</formula>
    </cfRule>
    <cfRule type="expression" dxfId="3456" priority="466">
      <formula>AND($L36&gt;0.08,$L36&lt;0.15)</formula>
    </cfRule>
  </conditionalFormatting>
  <conditionalFormatting sqref="E36">
    <cfRule type="expression" dxfId="3455" priority="463">
      <formula>$L36&gt;0.15</formula>
    </cfRule>
    <cfRule type="expression" dxfId="3454" priority="464">
      <formula>AND($L36&gt;0.08,$L36&lt;0.15)</formula>
    </cfRule>
  </conditionalFormatting>
  <conditionalFormatting sqref="D37 F37">
    <cfRule type="expression" dxfId="3453" priority="461">
      <formula>$L37&gt;0.15</formula>
    </cfRule>
    <cfRule type="expression" dxfId="3452" priority="462">
      <formula>AND($L37&gt;0.08,$L37&lt;0.15)</formula>
    </cfRule>
  </conditionalFormatting>
  <conditionalFormatting sqref="D37 F37">
    <cfRule type="expression" dxfId="3451" priority="459">
      <formula>$L37&gt;0.15</formula>
    </cfRule>
    <cfRule type="expression" dxfId="3450" priority="460">
      <formula>AND($L37&gt;0.08,$L37&lt;0.15)</formula>
    </cfRule>
  </conditionalFormatting>
  <conditionalFormatting sqref="G37:H37">
    <cfRule type="expression" dxfId="3449" priority="457">
      <formula>$L37&gt;0.15</formula>
    </cfRule>
    <cfRule type="expression" dxfId="3448" priority="458">
      <formula>AND($L37&gt;0.08,$L37&lt;0.15)</formula>
    </cfRule>
  </conditionalFormatting>
  <conditionalFormatting sqref="D37 F37:H37">
    <cfRule type="expression" dxfId="3447" priority="455">
      <formula>$L37&gt;0.15</formula>
    </cfRule>
    <cfRule type="expression" dxfId="3446" priority="456">
      <formula>AND($L37&gt;0.08,$L37&lt;0.15)</formula>
    </cfRule>
  </conditionalFormatting>
  <conditionalFormatting sqref="D37 F37">
    <cfRule type="expression" dxfId="3445" priority="453">
      <formula>$L37&gt;0.15</formula>
    </cfRule>
    <cfRule type="expression" dxfId="3444" priority="454">
      <formula>AND($L37&gt;0.08,$L37&lt;0.15)</formula>
    </cfRule>
  </conditionalFormatting>
  <conditionalFormatting sqref="E37">
    <cfRule type="expression" dxfId="3443" priority="451">
      <formula>$L37&gt;0.15</formula>
    </cfRule>
    <cfRule type="expression" dxfId="3442" priority="452">
      <formula>AND($L37&gt;0.08,$L37&lt;0.15)</formula>
    </cfRule>
  </conditionalFormatting>
  <conditionalFormatting sqref="E37">
    <cfRule type="expression" dxfId="3441" priority="449">
      <formula>$L37&gt;0.15</formula>
    </cfRule>
    <cfRule type="expression" dxfId="3440" priority="450">
      <formula>AND($L37&gt;0.08,$L37&lt;0.15)</formula>
    </cfRule>
  </conditionalFormatting>
  <conditionalFormatting sqref="E37">
    <cfRule type="expression" dxfId="3439" priority="447">
      <formula>$L37&gt;0.15</formula>
    </cfRule>
    <cfRule type="expression" dxfId="3438" priority="448">
      <formula>AND($L37&gt;0.08,$L37&lt;0.15)</formula>
    </cfRule>
  </conditionalFormatting>
  <conditionalFormatting sqref="E37">
    <cfRule type="expression" dxfId="3437" priority="445">
      <formula>$L37&gt;0.15</formula>
    </cfRule>
    <cfRule type="expression" dxfId="3436" priority="446">
      <formula>AND($L37&gt;0.08,$L37&lt;0.15)</formula>
    </cfRule>
  </conditionalFormatting>
  <conditionalFormatting sqref="D19:D20 D22">
    <cfRule type="expression" dxfId="3435" priority="443">
      <formula>$L19&gt;0.15</formula>
    </cfRule>
    <cfRule type="expression" dxfId="3434" priority="444">
      <formula>AND($L19&gt;0.08,$L19&lt;0.15)</formula>
    </cfRule>
  </conditionalFormatting>
  <conditionalFormatting sqref="D25 D31">
    <cfRule type="expression" dxfId="3433" priority="441">
      <formula>$L25&gt;0.15</formula>
    </cfRule>
    <cfRule type="expression" dxfId="3432" priority="442">
      <formula>AND($L25&gt;0.08,$L25&lt;0.15)</formula>
    </cfRule>
  </conditionalFormatting>
  <conditionalFormatting sqref="D23">
    <cfRule type="expression" dxfId="3431" priority="439">
      <formula>$L22&gt;0.15</formula>
    </cfRule>
    <cfRule type="expression" dxfId="3430" priority="440">
      <formula>AND($L22&gt;0.08,$L22&lt;0.15)</formula>
    </cfRule>
  </conditionalFormatting>
  <conditionalFormatting sqref="D31">
    <cfRule type="expression" dxfId="3429" priority="437">
      <formula>$L30&gt;0.15</formula>
    </cfRule>
    <cfRule type="expression" dxfId="3428" priority="438">
      <formula>AND($L30&gt;0.08,$L30&lt;0.15)</formula>
    </cfRule>
  </conditionalFormatting>
  <conditionalFormatting sqref="I17:I18">
    <cfRule type="expression" dxfId="3427" priority="435">
      <formula>$L17&gt;0.15</formula>
    </cfRule>
    <cfRule type="expression" dxfId="3426" priority="436">
      <formula>AND($L17&gt;0.08,$L17&lt;0.15)</formula>
    </cfRule>
  </conditionalFormatting>
  <conditionalFormatting sqref="I11:I13">
    <cfRule type="expression" dxfId="3425" priority="433">
      <formula>$L11&gt;0.15</formula>
    </cfRule>
    <cfRule type="expression" dxfId="3424" priority="434">
      <formula>AND($L11&gt;0.08,$L11&lt;0.15)</formula>
    </cfRule>
  </conditionalFormatting>
  <conditionalFormatting sqref="I8">
    <cfRule type="expression" dxfId="3423" priority="431">
      <formula>$L8&gt;0.15</formula>
    </cfRule>
    <cfRule type="expression" dxfId="3422" priority="432">
      <formula>AND($L8&gt;0.08,$L8&lt;0.15)</formula>
    </cfRule>
  </conditionalFormatting>
  <conditionalFormatting sqref="D13">
    <cfRule type="expression" dxfId="3421" priority="427">
      <formula>$L13&gt;0.15</formula>
    </cfRule>
    <cfRule type="expression" dxfId="3420" priority="428">
      <formula>AND($L13&gt;0.08,$L13&lt;0.15)</formula>
    </cfRule>
  </conditionalFormatting>
  <conditionalFormatting sqref="B50:C62">
    <cfRule type="expression" dxfId="3419" priority="423">
      <formula>$L50&gt;0.15</formula>
    </cfRule>
    <cfRule type="expression" dxfId="3418" priority="424">
      <formula>AND($L50&gt;0.08,$L50&lt;0.15)</formula>
    </cfRule>
  </conditionalFormatting>
  <conditionalFormatting sqref="B63:C63">
    <cfRule type="expression" dxfId="3417" priority="421">
      <formula>$L63&gt;0.15</formula>
    </cfRule>
    <cfRule type="expression" dxfId="3416" priority="422">
      <formula>AND($L63&gt;0.08,$L63&lt;0.15)</formula>
    </cfRule>
  </conditionalFormatting>
  <conditionalFormatting sqref="M7:P13 M20:P46 R7:R13 T7:X13 Z7:Z13 T20:X46 W19:X19 R20:R46 M19:O19 Z16:Z46 T16:X18 R16:R18 M16:P18">
    <cfRule type="expression" dxfId="3415" priority="419">
      <formula>$L7&gt;0.15</formula>
    </cfRule>
    <cfRule type="expression" dxfId="3414" priority="420">
      <formula>AND($L7&gt;0.08,$L7&lt;0.15)</formula>
    </cfRule>
  </conditionalFormatting>
  <conditionalFormatting sqref="M49:Z63">
    <cfRule type="expression" dxfId="3413" priority="417">
      <formula>$L49&gt;0.15</formula>
    </cfRule>
    <cfRule type="expression" dxfId="3412" priority="418">
      <formula>AND($L49&gt;0.08,$L49&lt;0.15)</formula>
    </cfRule>
  </conditionalFormatting>
  <conditionalFormatting sqref="M7:P13 R7:R13 T7:X13 Z7:Z13">
    <cfRule type="expression" dxfId="3411" priority="415">
      <formula>$L7&gt;0.15</formula>
    </cfRule>
    <cfRule type="expression" dxfId="3410" priority="416">
      <formula>AND($L7&gt;0.08,$L7&lt;0.15)</formula>
    </cfRule>
  </conditionalFormatting>
  <conditionalFormatting sqref="Q7:Q13 Q20:Q46 Q16:Q18">
    <cfRule type="expression" dxfId="3409" priority="413">
      <formula>$L7&gt;0.15</formula>
    </cfRule>
    <cfRule type="expression" dxfId="3408" priority="414">
      <formula>AND($L7&gt;0.08,$L7&lt;0.15)</formula>
    </cfRule>
  </conditionalFormatting>
  <conditionalFormatting sqref="Q7:Q13">
    <cfRule type="expression" dxfId="3407" priority="411">
      <formula>$L7&gt;0.15</formula>
    </cfRule>
    <cfRule type="expression" dxfId="3406" priority="412">
      <formula>AND($L7&gt;0.08,$L7&lt;0.15)</formula>
    </cfRule>
  </conditionalFormatting>
  <conditionalFormatting sqref="S7:S13 S20:S46 S16:S18">
    <cfRule type="expression" dxfId="3405" priority="409">
      <formula>$L7&gt;0.15</formula>
    </cfRule>
    <cfRule type="expression" dxfId="3404" priority="410">
      <formula>AND($L7&gt;0.08,$L7&lt;0.15)</formula>
    </cfRule>
  </conditionalFormatting>
  <conditionalFormatting sqref="S7:S13">
    <cfRule type="expression" dxfId="3403" priority="407">
      <formula>$L7&gt;0.15</formula>
    </cfRule>
    <cfRule type="expression" dxfId="3402" priority="408">
      <formula>AND($L7&gt;0.08,$L7&lt;0.15)</formula>
    </cfRule>
  </conditionalFormatting>
  <conditionalFormatting sqref="Y7:Y13 Y16:Y46">
    <cfRule type="expression" dxfId="3401" priority="405">
      <formula>$L7&gt;0.15</formula>
    </cfRule>
    <cfRule type="expression" dxfId="3400" priority="406">
      <formula>AND($L7&gt;0.08,$L7&lt;0.15)</formula>
    </cfRule>
  </conditionalFormatting>
  <conditionalFormatting sqref="Y7:Y13">
    <cfRule type="expression" dxfId="3399" priority="403">
      <formula>$L7&gt;0.15</formula>
    </cfRule>
    <cfRule type="expression" dxfId="3398" priority="404">
      <formula>AND($L7&gt;0.08,$L7&lt;0.15)</formula>
    </cfRule>
  </conditionalFormatting>
  <conditionalFormatting sqref="P19 R19 T19:V19">
    <cfRule type="expression" dxfId="3397" priority="401">
      <formula>$L19&gt;0.15</formula>
    </cfRule>
    <cfRule type="expression" dxfId="3396" priority="402">
      <formula>AND($L19&gt;0.08,$L19&lt;0.15)</formula>
    </cfRule>
  </conditionalFormatting>
  <conditionalFormatting sqref="Q19">
    <cfRule type="expression" dxfId="3395" priority="399">
      <formula>$L19&gt;0.15</formula>
    </cfRule>
    <cfRule type="expression" dxfId="3394" priority="400">
      <formula>AND($L19&gt;0.08,$L19&lt;0.15)</formula>
    </cfRule>
  </conditionalFormatting>
  <conditionalFormatting sqref="S19">
    <cfRule type="expression" dxfId="3393" priority="397">
      <formula>$L19&gt;0.15</formula>
    </cfRule>
    <cfRule type="expression" dxfId="3392" priority="398">
      <formula>AND($L19&gt;0.08,$L19&lt;0.15)</formula>
    </cfRule>
  </conditionalFormatting>
  <conditionalFormatting sqref="AF9:AF12 AE7:AF8 AF16:AF46 AE34:AE46 AE8:AE21">
    <cfRule type="expression" dxfId="3391" priority="395">
      <formula>$L7&gt;0.15</formula>
    </cfRule>
    <cfRule type="expression" dxfId="3390" priority="396">
      <formula>AND($L7&gt;0.08,$L7&lt;0.15)</formula>
    </cfRule>
  </conditionalFormatting>
  <conditionalFormatting sqref="AA57:AF63 AA49:AC56 AF49:AF56">
    <cfRule type="expression" dxfId="3389" priority="393">
      <formula>$L49&gt;0.15</formula>
    </cfRule>
    <cfRule type="expression" dxfId="3388" priority="394">
      <formula>AND($L49&gt;0.08,$L49&lt;0.15)</formula>
    </cfRule>
  </conditionalFormatting>
  <conditionalFormatting sqref="AE7:AF8 AF9:AF15 AE8:AE21">
    <cfRule type="expression" dxfId="3387" priority="391">
      <formula>$L7&gt;0.15</formula>
    </cfRule>
    <cfRule type="expression" dxfId="3386" priority="392">
      <formula>AND($L7&gt;0.08,$L7&lt;0.15)</formula>
    </cfRule>
  </conditionalFormatting>
  <conditionalFormatting sqref="AA7:AA9">
    <cfRule type="expression" dxfId="3385" priority="389">
      <formula>$L7&gt;0.15</formula>
    </cfRule>
    <cfRule type="expression" dxfId="3384" priority="390">
      <formula>AND($L7&gt;0.08,$L7&lt;0.15)</formula>
    </cfRule>
  </conditionalFormatting>
  <conditionalFormatting sqref="AA7:AA9">
    <cfRule type="expression" dxfId="3383" priority="387">
      <formula>$L7&gt;0.15</formula>
    </cfRule>
    <cfRule type="expression" dxfId="3382" priority="388">
      <formula>AND($L7&gt;0.08,$L7&lt;0.15)</formula>
    </cfRule>
  </conditionalFormatting>
  <conditionalFormatting sqref="AA16:AA25 AA7:AA14">
    <cfRule type="expression" dxfId="3381" priority="385">
      <formula>$L7&gt;0.15</formula>
    </cfRule>
    <cfRule type="expression" dxfId="3380" priority="386">
      <formula>AND($L7&gt;0.08,$L7&lt;0.15)</formula>
    </cfRule>
  </conditionalFormatting>
  <conditionalFormatting sqref="AA9:AA13">
    <cfRule type="expression" dxfId="3379" priority="383">
      <formula>$L9&gt;0.15</formula>
    </cfRule>
    <cfRule type="expression" dxfId="3378" priority="384">
      <formula>AND($L9&gt;0.08,$L9&lt;0.15)</formula>
    </cfRule>
  </conditionalFormatting>
  <conditionalFormatting sqref="AA26:AA27">
    <cfRule type="expression" dxfId="3377" priority="381">
      <formula>$L26&gt;0.15</formula>
    </cfRule>
    <cfRule type="expression" dxfId="3376" priority="382">
      <formula>AND($L26&gt;0.08,$L26&lt;0.15)</formula>
    </cfRule>
  </conditionalFormatting>
  <conditionalFormatting sqref="AA26:AA27">
    <cfRule type="expression" dxfId="3375" priority="379">
      <formula>$L26&gt;0.15</formula>
    </cfRule>
    <cfRule type="expression" dxfId="3374" priority="380">
      <formula>AND($L26&gt;0.08,$L26&lt;0.15)</formula>
    </cfRule>
  </conditionalFormatting>
  <conditionalFormatting sqref="AA28:AA29">
    <cfRule type="expression" dxfId="3373" priority="377">
      <formula>$L28&gt;0.15</formula>
    </cfRule>
    <cfRule type="expression" dxfId="3372" priority="378">
      <formula>AND($L28&gt;0.08,$L28&lt;0.15)</formula>
    </cfRule>
  </conditionalFormatting>
  <conditionalFormatting sqref="AA28:AA29">
    <cfRule type="expression" dxfId="3371" priority="375">
      <formula>$L28&gt;0.15</formula>
    </cfRule>
    <cfRule type="expression" dxfId="3370" priority="376">
      <formula>AND($L28&gt;0.08,$L28&lt;0.15)</formula>
    </cfRule>
  </conditionalFormatting>
  <conditionalFormatting sqref="AA30 AA34:AA46">
    <cfRule type="expression" dxfId="3369" priority="373">
      <formula>$L30&gt;0.15</formula>
    </cfRule>
    <cfRule type="expression" dxfId="3368" priority="374">
      <formula>AND($L30&gt;0.08,$L30&lt;0.15)</formula>
    </cfRule>
  </conditionalFormatting>
  <conditionalFormatting sqref="AA30:AA33">
    <cfRule type="expression" dxfId="3367" priority="371">
      <formula>$L30&gt;0.15</formula>
    </cfRule>
    <cfRule type="expression" dxfId="3366" priority="372">
      <formula>AND($L30&gt;0.08,$L30&lt;0.15)</formula>
    </cfRule>
  </conditionalFormatting>
  <conditionalFormatting sqref="AB7:AB8">
    <cfRule type="expression" dxfId="3365" priority="369">
      <formula>$L7&gt;0.15</formula>
    </cfRule>
    <cfRule type="expression" dxfId="3364" priority="370">
      <formula>AND($L7&gt;0.08,$L7&lt;0.15)</formula>
    </cfRule>
  </conditionalFormatting>
  <conditionalFormatting sqref="AB7:AB8">
    <cfRule type="expression" dxfId="3363" priority="367">
      <formula>$L7&gt;0.15</formula>
    </cfRule>
    <cfRule type="expression" dxfId="3362" priority="368">
      <formula>AND($L7&gt;0.08,$L7&lt;0.15)</formula>
    </cfRule>
  </conditionalFormatting>
  <conditionalFormatting sqref="AC7">
    <cfRule type="expression" dxfId="3361" priority="365">
      <formula>$L7&gt;0.15</formula>
    </cfRule>
    <cfRule type="expression" dxfId="3360" priority="366">
      <formula>AND($L7&gt;0.08,$L7&lt;0.15)</formula>
    </cfRule>
  </conditionalFormatting>
  <conditionalFormatting sqref="AC7:AC8">
    <cfRule type="expression" dxfId="3359" priority="363">
      <formula>$L7&gt;0.15</formula>
    </cfRule>
    <cfRule type="expression" dxfId="3358" priority="364">
      <formula>AND($L7&gt;0.08,$L7&lt;0.15)</formula>
    </cfRule>
  </conditionalFormatting>
  <conditionalFormatting sqref="AB7:AB13 AB16:AB25">
    <cfRule type="expression" dxfId="3357" priority="361">
      <formula>$L7&gt;0.15</formula>
    </cfRule>
    <cfRule type="expression" dxfId="3356" priority="362">
      <formula>AND($L7&gt;0.08,$L7&lt;0.15)</formula>
    </cfRule>
  </conditionalFormatting>
  <conditionalFormatting sqref="AB9:AB12">
    <cfRule type="expression" dxfId="3355" priority="359">
      <formula>$L9&gt;0.15</formula>
    </cfRule>
    <cfRule type="expression" dxfId="3354" priority="360">
      <formula>AND($L9&gt;0.08,$L9&lt;0.15)</formula>
    </cfRule>
  </conditionalFormatting>
  <conditionalFormatting sqref="AC7:AC13 AC16:AC25">
    <cfRule type="expression" dxfId="3353" priority="357">
      <formula>$L7&gt;0.15</formula>
    </cfRule>
    <cfRule type="expression" dxfId="3352" priority="358">
      <formula>AND($L7&gt;0.08,$L7&lt;0.15)</formula>
    </cfRule>
  </conditionalFormatting>
  <conditionalFormatting sqref="AC9:AC12">
    <cfRule type="expression" dxfId="3351" priority="355">
      <formula>$L9&gt;0.15</formula>
    </cfRule>
    <cfRule type="expression" dxfId="3350" priority="356">
      <formula>AND($L9&gt;0.08,$L9&lt;0.15)</formula>
    </cfRule>
  </conditionalFormatting>
  <conditionalFormatting sqref="AB26:AB27">
    <cfRule type="expression" dxfId="3349" priority="353">
      <formula>$L26&gt;0.15</formula>
    </cfRule>
    <cfRule type="expression" dxfId="3348" priority="354">
      <formula>AND($L26&gt;0.08,$L26&lt;0.15)</formula>
    </cfRule>
  </conditionalFormatting>
  <conditionalFormatting sqref="AB26:AB27">
    <cfRule type="expression" dxfId="3347" priority="351">
      <formula>$L26&gt;0.15</formula>
    </cfRule>
    <cfRule type="expression" dxfId="3346" priority="352">
      <formula>AND($L26&gt;0.08,$L26&lt;0.15)</formula>
    </cfRule>
  </conditionalFormatting>
  <conditionalFormatting sqref="AC26">
    <cfRule type="expression" dxfId="3345" priority="349">
      <formula>$L26&gt;0.15</formula>
    </cfRule>
    <cfRule type="expression" dxfId="3344" priority="350">
      <formula>AND($L26&gt;0.08,$L26&lt;0.15)</formula>
    </cfRule>
  </conditionalFormatting>
  <conditionalFormatting sqref="AC26:AC27">
    <cfRule type="expression" dxfId="3343" priority="347">
      <formula>$L26&gt;0.15</formula>
    </cfRule>
    <cfRule type="expression" dxfId="3342" priority="348">
      <formula>AND($L26&gt;0.08,$L26&lt;0.15)</formula>
    </cfRule>
  </conditionalFormatting>
  <conditionalFormatting sqref="AB28:AB29">
    <cfRule type="expression" dxfId="3341" priority="345">
      <formula>$L28&gt;0.15</formula>
    </cfRule>
    <cfRule type="expression" dxfId="3340" priority="346">
      <formula>AND($L28&gt;0.08,$L28&lt;0.15)</formula>
    </cfRule>
  </conditionalFormatting>
  <conditionalFormatting sqref="AB28:AB29">
    <cfRule type="expression" dxfId="3339" priority="343">
      <formula>$L28&gt;0.15</formula>
    </cfRule>
    <cfRule type="expression" dxfId="3338" priority="344">
      <formula>AND($L28&gt;0.08,$L28&lt;0.15)</formula>
    </cfRule>
  </conditionalFormatting>
  <conditionalFormatting sqref="AC28">
    <cfRule type="expression" dxfId="3337" priority="341">
      <formula>$L28&gt;0.15</formula>
    </cfRule>
    <cfRule type="expression" dxfId="3336" priority="342">
      <formula>AND($L28&gt;0.08,$L28&lt;0.15)</formula>
    </cfRule>
  </conditionalFormatting>
  <conditionalFormatting sqref="AC28:AC29">
    <cfRule type="expression" dxfId="3335" priority="339">
      <formula>$L28&gt;0.15</formula>
    </cfRule>
    <cfRule type="expression" dxfId="3334" priority="340">
      <formula>AND($L28&gt;0.08,$L28&lt;0.15)</formula>
    </cfRule>
  </conditionalFormatting>
  <conditionalFormatting sqref="AB30 AB34:AB46">
    <cfRule type="expression" dxfId="3333" priority="337">
      <formula>$L30&gt;0.15</formula>
    </cfRule>
    <cfRule type="expression" dxfId="3332" priority="338">
      <formula>AND($L30&gt;0.08,$L30&lt;0.15)</formula>
    </cfRule>
  </conditionalFormatting>
  <conditionalFormatting sqref="AB30:AB33">
    <cfRule type="expression" dxfId="3331" priority="335">
      <formula>$L30&gt;0.15</formula>
    </cfRule>
    <cfRule type="expression" dxfId="3330" priority="336">
      <formula>AND($L30&gt;0.08,$L30&lt;0.15)</formula>
    </cfRule>
  </conditionalFormatting>
  <conditionalFormatting sqref="AC30 AC34:AC46">
    <cfRule type="expression" dxfId="3329" priority="333">
      <formula>$L30&gt;0.15</formula>
    </cfRule>
    <cfRule type="expression" dxfId="3328" priority="334">
      <formula>AND($L30&gt;0.08,$L30&lt;0.15)</formula>
    </cfRule>
  </conditionalFormatting>
  <conditionalFormatting sqref="AC30:AC33">
    <cfRule type="expression" dxfId="3327" priority="331">
      <formula>$L30&gt;0.15</formula>
    </cfRule>
    <cfRule type="expression" dxfId="3326" priority="332">
      <formula>AND($L30&gt;0.08,$L30&lt;0.15)</formula>
    </cfRule>
  </conditionalFormatting>
  <conditionalFormatting sqref="AD7:AD13 AD16:AD21">
    <cfRule type="expression" dxfId="3325" priority="329">
      <formula>$L7&gt;0.15</formula>
    </cfRule>
    <cfRule type="expression" dxfId="3324" priority="330">
      <formula>AND($L7&gt;0.08,$L7&lt;0.15)</formula>
    </cfRule>
  </conditionalFormatting>
  <conditionalFormatting sqref="AD7:AD8">
    <cfRule type="expression" dxfId="3323" priority="327">
      <formula>$L7&gt;0.15</formula>
    </cfRule>
    <cfRule type="expression" dxfId="3322" priority="328">
      <formula>AND($L7&gt;0.08,$L7&lt;0.15)</formula>
    </cfRule>
  </conditionalFormatting>
  <conditionalFormatting sqref="AD24:AD29">
    <cfRule type="expression" dxfId="3321" priority="325">
      <formula>$L24&gt;0.15</formula>
    </cfRule>
    <cfRule type="expression" dxfId="3320" priority="326">
      <formula>AND($L24&gt;0.08,$L24&lt;0.15)</formula>
    </cfRule>
  </conditionalFormatting>
  <conditionalFormatting sqref="AD22:AD23">
    <cfRule type="expression" dxfId="3319" priority="323">
      <formula>$L22&gt;0.15</formula>
    </cfRule>
    <cfRule type="expression" dxfId="3318" priority="324">
      <formula>AND($L22&gt;0.08,$L22&lt;0.15)</formula>
    </cfRule>
  </conditionalFormatting>
  <conditionalFormatting sqref="AD30:AD31">
    <cfRule type="expression" dxfId="3317" priority="321">
      <formula>$L30&gt;0.15</formula>
    </cfRule>
    <cfRule type="expression" dxfId="3316" priority="322">
      <formula>AND($L30&gt;0.08,$L30&lt;0.15)</formula>
    </cfRule>
  </conditionalFormatting>
  <conditionalFormatting sqref="AD34:AD46">
    <cfRule type="expression" dxfId="3315" priority="319">
      <formula>$L34&gt;0.15</formula>
    </cfRule>
    <cfRule type="expression" dxfId="3314" priority="320">
      <formula>AND($L34&gt;0.08,$L34&lt;0.15)</formula>
    </cfRule>
  </conditionalFormatting>
  <conditionalFormatting sqref="AD32:AD33">
    <cfRule type="expression" dxfId="3313" priority="317">
      <formula>$L32&gt;0.15</formula>
    </cfRule>
    <cfRule type="expression" dxfId="3312" priority="318">
      <formula>AND($L32&gt;0.08,$L32&lt;0.15)</formula>
    </cfRule>
  </conditionalFormatting>
  <conditionalFormatting sqref="AD16:AD17">
    <cfRule type="expression" dxfId="3311" priority="315">
      <formula>$L16&gt;0.15</formula>
    </cfRule>
    <cfRule type="expression" dxfId="3310" priority="316">
      <formula>AND($L16&gt;0.08,$L16&lt;0.15)</formula>
    </cfRule>
  </conditionalFormatting>
  <conditionalFormatting sqref="AA9:AA11">
    <cfRule type="expression" dxfId="3309" priority="313">
      <formula>$L9&gt;0.15</formula>
    </cfRule>
    <cfRule type="expression" dxfId="3308" priority="314">
      <formula>AND($L9&gt;0.08,$L9&lt;0.15)</formula>
    </cfRule>
  </conditionalFormatting>
  <conditionalFormatting sqref="AA9:AA11">
    <cfRule type="expression" dxfId="3307" priority="311">
      <formula>$L9&gt;0.15</formula>
    </cfRule>
    <cfRule type="expression" dxfId="3306" priority="312">
      <formula>AND($L9&gt;0.08,$L9&lt;0.15)</formula>
    </cfRule>
  </conditionalFormatting>
  <conditionalFormatting sqref="AA9:AA11">
    <cfRule type="expression" dxfId="3305" priority="309">
      <formula>$L9&gt;0.15</formula>
    </cfRule>
    <cfRule type="expression" dxfId="3304" priority="310">
      <formula>AND($L9&gt;0.08,$L9&lt;0.15)</formula>
    </cfRule>
  </conditionalFormatting>
  <conditionalFormatting sqref="AA9:AA11">
    <cfRule type="expression" dxfId="3303" priority="307">
      <formula>$L9&gt;0.15</formula>
    </cfRule>
    <cfRule type="expression" dxfId="3302" priority="308">
      <formula>AND($L9&gt;0.08,$L9&lt;0.15)</formula>
    </cfRule>
  </conditionalFormatting>
  <conditionalFormatting sqref="AA13">
    <cfRule type="expression" dxfId="3301" priority="305">
      <formula>$L13&gt;0.15</formula>
    </cfRule>
    <cfRule type="expression" dxfId="3300" priority="306">
      <formula>AND($L13&gt;0.08,$L13&lt;0.15)</formula>
    </cfRule>
  </conditionalFormatting>
  <conditionalFormatting sqref="AE22:AE33">
    <cfRule type="expression" dxfId="3299" priority="303">
      <formula>$L22&gt;0.15</formula>
    </cfRule>
    <cfRule type="expression" dxfId="3298" priority="304">
      <formula>AND($L22&gt;0.08,$L22&lt;0.15)</formula>
    </cfRule>
  </conditionalFormatting>
  <conditionalFormatting sqref="AE49:AE56">
    <cfRule type="expression" dxfId="3297" priority="301">
      <formula>$L49&gt;0.15</formula>
    </cfRule>
    <cfRule type="expression" dxfId="3296" priority="302">
      <formula>AND($L49&gt;0.08,$L49&lt;0.15)</formula>
    </cfRule>
  </conditionalFormatting>
  <conditionalFormatting sqref="AD49:AD56">
    <cfRule type="expression" dxfId="3295" priority="299">
      <formula>$L49&gt;0.15</formula>
    </cfRule>
    <cfRule type="expression" dxfId="3294" priority="300">
      <formula>AND($L49&gt;0.08,$L49&lt;0.15)</formula>
    </cfRule>
  </conditionalFormatting>
  <conditionalFormatting sqref="J14:K15">
    <cfRule type="expression" dxfId="3293" priority="265">
      <formula>$L14&gt;0.15</formula>
    </cfRule>
    <cfRule type="expression" dxfId="3292" priority="266">
      <formula>AND($L14&gt;0.08,$L14&lt;0.15)</formula>
    </cfRule>
  </conditionalFormatting>
  <conditionalFormatting sqref="I14:I15">
    <cfRule type="expression" dxfId="3291" priority="263">
      <formula>$L14&gt;0.15</formula>
    </cfRule>
    <cfRule type="expression" dxfId="3290" priority="264">
      <formula>AND($L14&gt;0.08,$L14&lt;0.15)</formula>
    </cfRule>
  </conditionalFormatting>
  <conditionalFormatting sqref="I14:I15">
    <cfRule type="expression" dxfId="3289" priority="261">
      <formula>$L14&gt;0.15</formula>
    </cfRule>
    <cfRule type="expression" dxfId="3288" priority="262">
      <formula>AND($L14&gt;0.08,$L14&lt;0.15)</formula>
    </cfRule>
  </conditionalFormatting>
  <conditionalFormatting sqref="I15">
    <cfRule type="expression" dxfId="3287" priority="259">
      <formula>$L15&gt;0.15</formula>
    </cfRule>
    <cfRule type="expression" dxfId="3286" priority="260">
      <formula>AND($L15&gt;0.08,$L15&lt;0.15)</formula>
    </cfRule>
  </conditionalFormatting>
  <conditionalFormatting sqref="Z14:Z15 T14:X15 R14:R15 M14:P15">
    <cfRule type="expression" dxfId="3285" priority="257">
      <formula>$L14&gt;0.15</formula>
    </cfRule>
    <cfRule type="expression" dxfId="3284" priority="258">
      <formula>AND($L14&gt;0.08,$L14&lt;0.15)</formula>
    </cfRule>
  </conditionalFormatting>
  <conditionalFormatting sqref="Q14:Q15">
    <cfRule type="expression" dxfId="3283" priority="255">
      <formula>$L14&gt;0.15</formula>
    </cfRule>
    <cfRule type="expression" dxfId="3282" priority="256">
      <formula>AND($L14&gt;0.08,$L14&lt;0.15)</formula>
    </cfRule>
  </conditionalFormatting>
  <conditionalFormatting sqref="S14:S15">
    <cfRule type="expression" dxfId="3281" priority="253">
      <formula>$L14&gt;0.15</formula>
    </cfRule>
    <cfRule type="expression" dxfId="3280" priority="254">
      <formula>AND($L14&gt;0.08,$L14&lt;0.15)</formula>
    </cfRule>
  </conditionalFormatting>
  <conditionalFormatting sqref="Y14:Y15">
    <cfRule type="expression" dxfId="3279" priority="251">
      <formula>$L14&gt;0.15</formula>
    </cfRule>
    <cfRule type="expression" dxfId="3278" priority="252">
      <formula>AND($L14&gt;0.08,$L14&lt;0.15)</formula>
    </cfRule>
  </conditionalFormatting>
  <conditionalFormatting sqref="AA14:AA16">
    <cfRule type="expression" dxfId="3277" priority="249">
      <formula>$L14&gt;0.15</formula>
    </cfRule>
    <cfRule type="expression" dxfId="3276" priority="250">
      <formula>AND($L14&gt;0.08,$L14&lt;0.15)</formula>
    </cfRule>
  </conditionalFormatting>
  <conditionalFormatting sqref="AB14:AB15">
    <cfRule type="expression" dxfId="3275" priority="247">
      <formula>$L14&gt;0.15</formula>
    </cfRule>
    <cfRule type="expression" dxfId="3274" priority="248">
      <formula>AND($L14&gt;0.08,$L14&lt;0.15)</formula>
    </cfRule>
  </conditionalFormatting>
  <conditionalFormatting sqref="AC14:AC15">
    <cfRule type="expression" dxfId="3273" priority="245">
      <formula>$L14&gt;0.15</formula>
    </cfRule>
    <cfRule type="expression" dxfId="3272" priority="246">
      <formula>AND($L14&gt;0.08,$L14&lt;0.15)</formula>
    </cfRule>
  </conditionalFormatting>
  <conditionalFormatting sqref="AD14:AD15">
    <cfRule type="expression" dxfId="3271" priority="243">
      <formula>$L14&gt;0.15</formula>
    </cfRule>
    <cfRule type="expression" dxfId="3270" priority="244">
      <formula>AND($L14&gt;0.08,$L14&lt;0.15)</formula>
    </cfRule>
  </conditionalFormatting>
  <conditionalFormatting sqref="AD14:AD15">
    <cfRule type="expression" dxfId="3269" priority="241">
      <formula>$L14&gt;0.15</formula>
    </cfRule>
    <cfRule type="expression" dxfId="3268" priority="242">
      <formula>AND($L14&gt;0.08,$L14&lt;0.15)</formula>
    </cfRule>
  </conditionalFormatting>
  <conditionalFormatting sqref="E14:H14">
    <cfRule type="expression" dxfId="3267" priority="239">
      <formula>$L13&gt;0.15</formula>
    </cfRule>
    <cfRule type="expression" dxfId="3266" priority="240">
      <formula>AND($L13&gt;0.08,$L13&lt;0.15)</formula>
    </cfRule>
  </conditionalFormatting>
  <conditionalFormatting sqref="E14:F14">
    <cfRule type="expression" dxfId="3265" priority="237">
      <formula>$L14&gt;0.15</formula>
    </cfRule>
    <cfRule type="expression" dxfId="3264" priority="238">
      <formula>AND($L14&gt;0.08,$L14&lt;0.15)</formula>
    </cfRule>
  </conditionalFormatting>
  <conditionalFormatting sqref="E14:F14">
    <cfRule type="expression" dxfId="3263" priority="235">
      <formula>$L14&gt;0.15</formula>
    </cfRule>
    <cfRule type="expression" dxfId="3262" priority="236">
      <formula>AND($L14&gt;0.08,$L14&lt;0.15)</formula>
    </cfRule>
  </conditionalFormatting>
  <conditionalFormatting sqref="D14">
    <cfRule type="expression" dxfId="3261" priority="233">
      <formula>$L14&gt;0.15</formula>
    </cfRule>
    <cfRule type="expression" dxfId="3260" priority="234">
      <formula>AND($L14&gt;0.08,$L14&lt;0.15)</formula>
    </cfRule>
  </conditionalFormatting>
  <conditionalFormatting sqref="D14">
    <cfRule type="expression" dxfId="3259" priority="231">
      <formula>$L14&gt;0.15</formula>
    </cfRule>
    <cfRule type="expression" dxfId="3258" priority="232">
      <formula>AND($L14&gt;0.08,$L14&lt;0.15)</formula>
    </cfRule>
  </conditionalFormatting>
  <conditionalFormatting sqref="E15:H15">
    <cfRule type="expression" dxfId="3257" priority="229">
      <formula>$L14&gt;0.15</formula>
    </cfRule>
    <cfRule type="expression" dxfId="3256" priority="230">
      <formula>AND($L14&gt;0.08,$L14&lt;0.15)</formula>
    </cfRule>
  </conditionalFormatting>
  <conditionalFormatting sqref="E15:F15">
    <cfRule type="expression" dxfId="3255" priority="227">
      <formula>$L15&gt;0.15</formula>
    </cfRule>
    <cfRule type="expression" dxfId="3254" priority="228">
      <formula>AND($L15&gt;0.08,$L15&lt;0.15)</formula>
    </cfRule>
  </conditionalFormatting>
  <conditionalFormatting sqref="E15:F15">
    <cfRule type="expression" dxfId="3253" priority="225">
      <formula>$L15&gt;0.15</formula>
    </cfRule>
    <cfRule type="expression" dxfId="3252" priority="226">
      <formula>AND($L15&gt;0.08,$L15&lt;0.15)</formula>
    </cfRule>
  </conditionalFormatting>
  <conditionalFormatting sqref="D15">
    <cfRule type="expression" dxfId="3251" priority="223">
      <formula>$L15&gt;0.15</formula>
    </cfRule>
    <cfRule type="expression" dxfId="3250" priority="224">
      <formula>AND($L15&gt;0.08,$L15&lt;0.15)</formula>
    </cfRule>
  </conditionalFormatting>
  <conditionalFormatting sqref="D15">
    <cfRule type="expression" dxfId="3249" priority="221">
      <formula>$L15&gt;0.15</formula>
    </cfRule>
    <cfRule type="expression" dxfId="3248" priority="222">
      <formula>AND($L15&gt;0.08,$L15&lt;0.15)</formula>
    </cfRule>
  </conditionalFormatting>
  <conditionalFormatting sqref="G17:H17">
    <cfRule type="expression" dxfId="3247" priority="213">
      <formula>$L17&gt;0.15</formula>
    </cfRule>
    <cfRule type="expression" dxfId="3246" priority="214">
      <formula>AND($L17&gt;0.08,$L17&lt;0.15)</formula>
    </cfRule>
  </conditionalFormatting>
  <conditionalFormatting sqref="E17:F17">
    <cfRule type="expression" dxfId="3245" priority="217">
      <formula>$L17&gt;0.15</formula>
    </cfRule>
    <cfRule type="expression" dxfId="3244" priority="218">
      <formula>AND($L17&gt;0.08,$L17&lt;0.15)</formula>
    </cfRule>
  </conditionalFormatting>
  <conditionalFormatting sqref="E17:F17">
    <cfRule type="expression" dxfId="3243" priority="215">
      <formula>$L17&gt;0.15</formula>
    </cfRule>
    <cfRule type="expression" dxfId="3242" priority="216">
      <formula>AND($L17&gt;0.08,$L17&lt;0.15)</formula>
    </cfRule>
  </conditionalFormatting>
  <conditionalFormatting sqref="E17:F17">
    <cfRule type="expression" dxfId="3241" priority="211">
      <formula>$L17&gt;0.15</formula>
    </cfRule>
    <cfRule type="expression" dxfId="3240" priority="212">
      <formula>AND($L17&gt;0.08,$L17&lt;0.15)</formula>
    </cfRule>
  </conditionalFormatting>
  <conditionalFormatting sqref="E17:F17">
    <cfRule type="expression" dxfId="3239" priority="209">
      <formula>$L17&gt;0.15</formula>
    </cfRule>
    <cfRule type="expression" dxfId="3238" priority="210">
      <formula>AND($L17&gt;0.08,$L17&lt;0.15)</formula>
    </cfRule>
  </conditionalFormatting>
  <conditionalFormatting sqref="G17:H17">
    <cfRule type="expression" dxfId="3237" priority="207">
      <formula>$L17&gt;0.15</formula>
    </cfRule>
    <cfRule type="expression" dxfId="3236" priority="208">
      <formula>AND($L17&gt;0.08,$L17&lt;0.15)</formula>
    </cfRule>
  </conditionalFormatting>
  <conditionalFormatting sqref="D17">
    <cfRule type="expression" dxfId="3235" priority="205">
      <formula>$L17&gt;0.15</formula>
    </cfRule>
    <cfRule type="expression" dxfId="3234" priority="206">
      <formula>AND($L17&gt;0.08,$L17&lt;0.15)</formula>
    </cfRule>
  </conditionalFormatting>
  <conditionalFormatting sqref="G21:H21">
    <cfRule type="expression" dxfId="3233" priority="203">
      <formula>$L20&gt;0.15</formula>
    </cfRule>
    <cfRule type="expression" dxfId="3232" priority="204">
      <formula>AND($L20&gt;0.08,$L20&lt;0.15)</formula>
    </cfRule>
  </conditionalFormatting>
  <conditionalFormatting sqref="D21">
    <cfRule type="expression" dxfId="3231" priority="201">
      <formula>$L21&gt;0.15</formula>
    </cfRule>
    <cfRule type="expression" dxfId="3230" priority="202">
      <formula>AND($L21&gt;0.08,$L21&lt;0.15)</formula>
    </cfRule>
  </conditionalFormatting>
  <conditionalFormatting sqref="D21">
    <cfRule type="expression" dxfId="3229" priority="199">
      <formula>$L21&gt;0.15</formula>
    </cfRule>
    <cfRule type="expression" dxfId="3228" priority="200">
      <formula>AND($L21&gt;0.08,$L21&lt;0.15)</formula>
    </cfRule>
  </conditionalFormatting>
  <conditionalFormatting sqref="E24:H24">
    <cfRule type="expression" dxfId="3227" priority="197">
      <formula>$L24&gt;0.15</formula>
    </cfRule>
    <cfRule type="expression" dxfId="3226" priority="198">
      <formula>AND($L24&gt;0.08,$L24&lt;0.15)</formula>
    </cfRule>
  </conditionalFormatting>
  <conditionalFormatting sqref="D24">
    <cfRule type="expression" dxfId="3225" priority="195">
      <formula>$L23&gt;0.15</formula>
    </cfRule>
    <cfRule type="expression" dxfId="3224" priority="196">
      <formula>AND($L23&gt;0.08,$L23&lt;0.15)</formula>
    </cfRule>
  </conditionalFormatting>
  <conditionalFormatting sqref="E21:F21">
    <cfRule type="expression" dxfId="3223" priority="193">
      <formula>$L20&gt;0.15</formula>
    </cfRule>
    <cfRule type="expression" dxfId="3222" priority="194">
      <formula>AND($L20&gt;0.08,$L20&lt;0.15)</formula>
    </cfRule>
  </conditionalFormatting>
  <conditionalFormatting sqref="E21:F21">
    <cfRule type="expression" dxfId="3221" priority="191">
      <formula>$L21&gt;0.15</formula>
    </cfRule>
    <cfRule type="expression" dxfId="3220" priority="192">
      <formula>AND($L21&gt;0.08,$L21&lt;0.15)</formula>
    </cfRule>
  </conditionalFormatting>
  <conditionalFormatting sqref="E21:F21">
    <cfRule type="expression" dxfId="3219" priority="189">
      <formula>$L21&gt;0.15</formula>
    </cfRule>
    <cfRule type="expression" dxfId="3218" priority="190">
      <formula>AND($L21&gt;0.08,$L21&lt;0.15)</formula>
    </cfRule>
  </conditionalFormatting>
  <conditionalFormatting sqref="E26:H26">
    <cfRule type="expression" dxfId="3217" priority="187">
      <formula>$L26&gt;0.15</formula>
    </cfRule>
    <cfRule type="expression" dxfId="3216" priority="188">
      <formula>AND($L26&gt;0.08,$L26&lt;0.15)</formula>
    </cfRule>
  </conditionalFormatting>
  <conditionalFormatting sqref="D26:D30">
    <cfRule type="expression" dxfId="3215" priority="185">
      <formula>$L26&gt;0.15</formula>
    </cfRule>
    <cfRule type="expression" dxfId="3214" priority="186">
      <formula>AND($L26&gt;0.08,$L26&lt;0.15)</formula>
    </cfRule>
  </conditionalFormatting>
  <conditionalFormatting sqref="AA14">
    <cfRule type="expression" dxfId="3213" priority="183">
      <formula>$L14&gt;0.15</formula>
    </cfRule>
    <cfRule type="expression" dxfId="3212" priority="184">
      <formula>AND($L14&gt;0.08,$L14&lt;0.15)</formula>
    </cfRule>
  </conditionalFormatting>
  <conditionalFormatting sqref="E9:F9 F10">
    <cfRule type="expression" dxfId="3211" priority="175">
      <formula>$L9&gt;0.15</formula>
    </cfRule>
    <cfRule type="expression" dxfId="3210" priority="176">
      <formula>AND($L9&gt;0.08,$L9&lt;0.15)</formula>
    </cfRule>
  </conditionalFormatting>
  <conditionalFormatting sqref="E9:F9 F10">
    <cfRule type="expression" dxfId="3209" priority="173">
      <formula>$L9&gt;0.15</formula>
    </cfRule>
    <cfRule type="expression" dxfId="3208" priority="174">
      <formula>AND($L9&gt;0.08,$L9&lt;0.15)</formula>
    </cfRule>
  </conditionalFormatting>
  <conditionalFormatting sqref="G9:H9">
    <cfRule type="expression" dxfId="3207" priority="171">
      <formula>$L9&gt;0.15</formula>
    </cfRule>
    <cfRule type="expression" dxfId="3206" priority="172">
      <formula>AND($L9&gt;0.08,$L9&lt;0.15)</formula>
    </cfRule>
  </conditionalFormatting>
  <conditionalFormatting sqref="G9:H9">
    <cfRule type="expression" dxfId="3205" priority="177">
      <formula>$L9&gt;0.15</formula>
    </cfRule>
    <cfRule type="expression" dxfId="3204" priority="178">
      <formula>AND($L9&gt;0.08,$L9&lt;0.15)</formula>
    </cfRule>
  </conditionalFormatting>
  <conditionalFormatting sqref="E9:F9 F10">
    <cfRule type="expression" dxfId="3203" priority="181">
      <formula>$L9&gt;0.15</formula>
    </cfRule>
    <cfRule type="expression" dxfId="3202" priority="182">
      <formula>AND($L9&gt;0.08,$L9&lt;0.15)</formula>
    </cfRule>
  </conditionalFormatting>
  <conditionalFormatting sqref="E9:F9 F10">
    <cfRule type="expression" dxfId="3201" priority="179">
      <formula>$L9&gt;0.15</formula>
    </cfRule>
    <cfRule type="expression" dxfId="3200" priority="180">
      <formula>AND($L9&gt;0.08,$L9&lt;0.15)</formula>
    </cfRule>
  </conditionalFormatting>
  <conditionalFormatting sqref="D9:D10">
    <cfRule type="expression" dxfId="3199" priority="169">
      <formula>$L9&gt;0.15</formula>
    </cfRule>
    <cfRule type="expression" dxfId="3198" priority="170">
      <formula>AND($L9&gt;0.08,$L9&lt;0.15)</formula>
    </cfRule>
  </conditionalFormatting>
  <conditionalFormatting sqref="D9:D10">
    <cfRule type="expression" dxfId="3197" priority="167">
      <formula>$L9&gt;0.15</formula>
    </cfRule>
    <cfRule type="expression" dxfId="3196" priority="168">
      <formula>AND($L9&gt;0.08,$L9&lt;0.15)</formula>
    </cfRule>
  </conditionalFormatting>
  <conditionalFormatting sqref="G23:H23">
    <cfRule type="expression" dxfId="3195" priority="135">
      <formula>$L23&gt;0.15</formula>
    </cfRule>
    <cfRule type="expression" dxfId="3194" priority="136">
      <formula>AND($L23&gt;0.08,$L23&lt;0.15)</formula>
    </cfRule>
  </conditionalFormatting>
  <conditionalFormatting sqref="E27:H27">
    <cfRule type="expression" dxfId="3193" priority="133">
      <formula>$L27&gt;0.15</formula>
    </cfRule>
    <cfRule type="expression" dxfId="3192" priority="134">
      <formula>AND($L27&gt;0.08,$L27&lt;0.15)</formula>
    </cfRule>
  </conditionalFormatting>
  <conditionalFormatting sqref="E28:H28">
    <cfRule type="expression" dxfId="3191" priority="131">
      <formula>$L28&gt;0.15</formula>
    </cfRule>
    <cfRule type="expression" dxfId="3190" priority="132">
      <formula>AND($L28&gt;0.08,$L28&lt;0.15)</formula>
    </cfRule>
  </conditionalFormatting>
  <conditionalFormatting sqref="E29:H29">
    <cfRule type="expression" dxfId="3189" priority="129">
      <formula>$L29&gt;0.15</formula>
    </cfRule>
    <cfRule type="expression" dxfId="3188" priority="130">
      <formula>AND($L29&gt;0.08,$L29&lt;0.15)</formula>
    </cfRule>
  </conditionalFormatting>
  <conditionalFormatting sqref="E30:H30">
    <cfRule type="expression" dxfId="3187" priority="127">
      <formula>$L30&gt;0.15</formula>
    </cfRule>
    <cfRule type="expression" dxfId="3186" priority="128">
      <formula>AND($L30&gt;0.08,$L30&lt;0.15)</formula>
    </cfRule>
  </conditionalFormatting>
  <conditionalFormatting sqref="G32">
    <cfRule type="expression" dxfId="3185" priority="125">
      <formula>$L32&gt;0.15</formula>
    </cfRule>
    <cfRule type="expression" dxfId="3184" priority="126">
      <formula>AND($L32&gt;0.08,$L32&lt;0.15)</formula>
    </cfRule>
  </conditionalFormatting>
  <conditionalFormatting sqref="G32">
    <cfRule type="expression" dxfId="3183" priority="123">
      <formula>$L32&gt;0.15</formula>
    </cfRule>
    <cfRule type="expression" dxfId="3182" priority="124">
      <formula>AND($L32&gt;0.08,$L32&lt;0.15)</formula>
    </cfRule>
  </conditionalFormatting>
  <conditionalFormatting sqref="E7:F7">
    <cfRule type="expression" dxfId="3181" priority="121">
      <formula>$L7&gt;0.15</formula>
    </cfRule>
    <cfRule type="expression" dxfId="3180" priority="122">
      <formula>AND($L7&gt;0.08,$L7&lt;0.15)</formula>
    </cfRule>
  </conditionalFormatting>
  <conditionalFormatting sqref="E7:F7">
    <cfRule type="expression" dxfId="3179" priority="119">
      <formula>$L7&gt;0.15</formula>
    </cfRule>
    <cfRule type="expression" dxfId="3178" priority="120">
      <formula>AND($L7&gt;0.08,$L7&lt;0.15)</formula>
    </cfRule>
  </conditionalFormatting>
  <conditionalFormatting sqref="E7:F7">
    <cfRule type="expression" dxfId="3177" priority="115">
      <formula>$L7&gt;0.15</formula>
    </cfRule>
    <cfRule type="expression" dxfId="3176" priority="116">
      <formula>AND($L7&gt;0.08,$L7&lt;0.15)</formula>
    </cfRule>
  </conditionalFormatting>
  <conditionalFormatting sqref="D7">
    <cfRule type="expression" dxfId="3175" priority="113">
      <formula>$L7&gt;0.15</formula>
    </cfRule>
    <cfRule type="expression" dxfId="3174" priority="114">
      <formula>AND($L7&gt;0.08,$L7&lt;0.15)</formula>
    </cfRule>
  </conditionalFormatting>
  <conditionalFormatting sqref="G7:H7">
    <cfRule type="expression" dxfId="3173" priority="111">
      <formula>$L7&gt;0.15</formula>
    </cfRule>
    <cfRule type="expression" dxfId="3172" priority="112">
      <formula>AND($L7&gt;0.08,$L7&lt;0.15)</formula>
    </cfRule>
  </conditionalFormatting>
  <conditionalFormatting sqref="G7:H7">
    <cfRule type="expression" dxfId="3171" priority="109">
      <formula>$L7&gt;0.15</formula>
    </cfRule>
    <cfRule type="expression" dxfId="3170" priority="110">
      <formula>AND($L7&gt;0.08,$L7&lt;0.15)</formula>
    </cfRule>
  </conditionalFormatting>
  <conditionalFormatting sqref="E8:F8">
    <cfRule type="expression" dxfId="3169" priority="101">
      <formula>$L8&gt;0.15</formula>
    </cfRule>
    <cfRule type="expression" dxfId="3168" priority="102">
      <formula>AND($L8&gt;0.08,$L8&lt;0.15)</formula>
    </cfRule>
  </conditionalFormatting>
  <conditionalFormatting sqref="E8:F8">
    <cfRule type="expression" dxfId="3167" priority="99">
      <formula>$L8&gt;0.15</formula>
    </cfRule>
    <cfRule type="expression" dxfId="3166" priority="100">
      <formula>AND($L8&gt;0.08,$L8&lt;0.15)</formula>
    </cfRule>
  </conditionalFormatting>
  <conditionalFormatting sqref="G8:H8">
    <cfRule type="expression" dxfId="3165" priority="97">
      <formula>$L8&gt;0.15</formula>
    </cfRule>
    <cfRule type="expression" dxfId="3164" priority="98">
      <formula>AND($L8&gt;0.08,$L8&lt;0.15)</formula>
    </cfRule>
  </conditionalFormatting>
  <conditionalFormatting sqref="G8:H8">
    <cfRule type="expression" dxfId="3163" priority="103">
      <formula>$L8&gt;0.15</formula>
    </cfRule>
    <cfRule type="expression" dxfId="3162" priority="104">
      <formula>AND($L8&gt;0.08,$L8&lt;0.15)</formula>
    </cfRule>
  </conditionalFormatting>
  <conditionalFormatting sqref="E8:F8">
    <cfRule type="expression" dxfId="3161" priority="107">
      <formula>$L8&gt;0.15</formula>
    </cfRule>
    <cfRule type="expression" dxfId="3160" priority="108">
      <formula>AND($L8&gt;0.08,$L8&lt;0.15)</formula>
    </cfRule>
  </conditionalFormatting>
  <conditionalFormatting sqref="E8:F8">
    <cfRule type="expression" dxfId="3159" priority="105">
      <formula>$L8&gt;0.15</formula>
    </cfRule>
    <cfRule type="expression" dxfId="3158" priority="106">
      <formula>AND($L8&gt;0.08,$L8&lt;0.15)</formula>
    </cfRule>
  </conditionalFormatting>
  <conditionalFormatting sqref="D8">
    <cfRule type="expression" dxfId="3157" priority="95">
      <formula>$L8&gt;0.15</formula>
    </cfRule>
    <cfRule type="expression" dxfId="3156" priority="96">
      <formula>AND($L8&gt;0.08,$L8&lt;0.15)</formula>
    </cfRule>
  </conditionalFormatting>
  <conditionalFormatting sqref="D8">
    <cfRule type="expression" dxfId="3155" priority="93">
      <formula>$L8&gt;0.15</formula>
    </cfRule>
    <cfRule type="expression" dxfId="3154" priority="94">
      <formula>AND($L8&gt;0.08,$L8&lt;0.15)</formula>
    </cfRule>
  </conditionalFormatting>
  <conditionalFormatting sqref="E49:F49">
    <cfRule type="expression" dxfId="3153" priority="91">
      <formula>$L49&gt;0.15</formula>
    </cfRule>
    <cfRule type="expression" dxfId="3152" priority="92">
      <formula>AND($L49&gt;0.08,$L49&lt;0.15)</formula>
    </cfRule>
  </conditionalFormatting>
  <conditionalFormatting sqref="E49:F49">
    <cfRule type="expression" dxfId="3151" priority="89">
      <formula>$L49&gt;0.15</formula>
    </cfRule>
    <cfRule type="expression" dxfId="3150" priority="90">
      <formula>AND($L49&gt;0.08,$L49&lt;0.15)</formula>
    </cfRule>
  </conditionalFormatting>
  <conditionalFormatting sqref="G49:H49">
    <cfRule type="expression" dxfId="3149" priority="87">
      <formula>$L49&gt;0.15</formula>
    </cfRule>
    <cfRule type="expression" dxfId="3148" priority="88">
      <formula>AND($L49&gt;0.08,$L49&lt;0.15)</formula>
    </cfRule>
  </conditionalFormatting>
  <conditionalFormatting sqref="E49:H49">
    <cfRule type="expression" dxfId="3147" priority="85">
      <formula>$L49&gt;0.15</formula>
    </cfRule>
    <cfRule type="expression" dxfId="3146" priority="86">
      <formula>AND($L49&gt;0.08,$L49&lt;0.15)</formula>
    </cfRule>
  </conditionalFormatting>
  <conditionalFormatting sqref="D49">
    <cfRule type="expression" dxfId="3145" priority="83">
      <formula>$L49&gt;0.15</formula>
    </cfRule>
    <cfRule type="expression" dxfId="3144" priority="84">
      <formula>AND($L49&gt;0.08,$L49&lt;0.15)</formula>
    </cfRule>
  </conditionalFormatting>
  <conditionalFormatting sqref="E10">
    <cfRule type="expression" dxfId="3143" priority="75">
      <formula>$L10&gt;0.15</formula>
    </cfRule>
    <cfRule type="expression" dxfId="3142" priority="76">
      <formula>AND($L10&gt;0.08,$L10&lt;0.15)</formula>
    </cfRule>
  </conditionalFormatting>
  <conditionalFormatting sqref="E10">
    <cfRule type="expression" dxfId="3141" priority="73">
      <formula>$L10&gt;0.15</formula>
    </cfRule>
    <cfRule type="expression" dxfId="3140" priority="74">
      <formula>AND($L10&gt;0.08,$L10&lt;0.15)</formula>
    </cfRule>
  </conditionalFormatting>
  <conditionalFormatting sqref="G10:H10">
    <cfRule type="expression" dxfId="3139" priority="71">
      <formula>$L10&gt;0.15</formula>
    </cfRule>
    <cfRule type="expression" dxfId="3138" priority="72">
      <formula>AND($L10&gt;0.08,$L10&lt;0.15)</formula>
    </cfRule>
  </conditionalFormatting>
  <conditionalFormatting sqref="G10:H10">
    <cfRule type="expression" dxfId="3137" priority="77">
      <formula>$L10&gt;0.15</formula>
    </cfRule>
    <cfRule type="expression" dxfId="3136" priority="78">
      <formula>AND($L10&gt;0.08,$L10&lt;0.15)</formula>
    </cfRule>
  </conditionalFormatting>
  <conditionalFormatting sqref="E10">
    <cfRule type="expression" dxfId="3135" priority="81">
      <formula>$L10&gt;0.15</formula>
    </cfRule>
    <cfRule type="expression" dxfId="3134" priority="82">
      <formula>AND($L10&gt;0.08,$L10&lt;0.15)</formula>
    </cfRule>
  </conditionalFormatting>
  <conditionalFormatting sqref="E10">
    <cfRule type="expression" dxfId="3133" priority="79">
      <formula>$L10&gt;0.15</formula>
    </cfRule>
    <cfRule type="expression" dxfId="3132" priority="80">
      <formula>AND($L10&gt;0.08,$L10&lt;0.15)</formula>
    </cfRule>
  </conditionalFormatting>
  <conditionalFormatting sqref="E11:F11">
    <cfRule type="expression" dxfId="3131" priority="59">
      <formula>$L11&gt;0.15</formula>
    </cfRule>
    <cfRule type="expression" dxfId="3130" priority="60">
      <formula>AND($L11&gt;0.08,$L11&lt;0.15)</formula>
    </cfRule>
  </conditionalFormatting>
  <conditionalFormatting sqref="E11:F11">
    <cfRule type="expression" dxfId="3129" priority="57">
      <formula>$L11&gt;0.15</formula>
    </cfRule>
    <cfRule type="expression" dxfId="3128" priority="58">
      <formula>AND($L11&gt;0.08,$L11&lt;0.15)</formula>
    </cfRule>
  </conditionalFormatting>
  <conditionalFormatting sqref="G11:H11">
    <cfRule type="expression" dxfId="3127" priority="55">
      <formula>$L11&gt;0.15</formula>
    </cfRule>
    <cfRule type="expression" dxfId="3126" priority="56">
      <formula>AND($L11&gt;0.08,$L11&lt;0.15)</formula>
    </cfRule>
  </conditionalFormatting>
  <conditionalFormatting sqref="G11:H11">
    <cfRule type="expression" dxfId="3125" priority="61">
      <formula>$L11&gt;0.15</formula>
    </cfRule>
    <cfRule type="expression" dxfId="3124" priority="62">
      <formula>AND($L11&gt;0.08,$L11&lt;0.15)</formula>
    </cfRule>
  </conditionalFormatting>
  <conditionalFormatting sqref="E11:F11">
    <cfRule type="expression" dxfId="3123" priority="65">
      <formula>$L11&gt;0.15</formula>
    </cfRule>
    <cfRule type="expression" dxfId="3122" priority="66">
      <formula>AND($L11&gt;0.08,$L11&lt;0.15)</formula>
    </cfRule>
  </conditionalFormatting>
  <conditionalFormatting sqref="E11:F11">
    <cfRule type="expression" dxfId="3121" priority="63">
      <formula>$L11&gt;0.15</formula>
    </cfRule>
    <cfRule type="expression" dxfId="3120" priority="64">
      <formula>AND($L11&gt;0.08,$L11&lt;0.15)</formula>
    </cfRule>
  </conditionalFormatting>
  <conditionalFormatting sqref="D11">
    <cfRule type="expression" dxfId="3119" priority="53">
      <formula>$L11&gt;0.15</formula>
    </cfRule>
    <cfRule type="expression" dxfId="3118" priority="54">
      <formula>AND($L11&gt;0.08,$L11&lt;0.15)</formula>
    </cfRule>
  </conditionalFormatting>
  <conditionalFormatting sqref="D11">
    <cfRule type="expression" dxfId="3117" priority="51">
      <formula>$L11&gt;0.15</formula>
    </cfRule>
    <cfRule type="expression" dxfId="3116" priority="52">
      <formula>AND($L11&gt;0.08,$L11&lt;0.15)</formula>
    </cfRule>
  </conditionalFormatting>
  <conditionalFormatting sqref="E12:F12">
    <cfRule type="expression" dxfId="3115" priority="43">
      <formula>$L12&gt;0.15</formula>
    </cfRule>
    <cfRule type="expression" dxfId="3114" priority="44">
      <formula>AND($L12&gt;0.08,$L12&lt;0.15)</formula>
    </cfRule>
  </conditionalFormatting>
  <conditionalFormatting sqref="E12:F12">
    <cfRule type="expression" dxfId="3113" priority="41">
      <formula>$L12&gt;0.15</formula>
    </cfRule>
    <cfRule type="expression" dxfId="3112" priority="42">
      <formula>AND($L12&gt;0.08,$L12&lt;0.15)</formula>
    </cfRule>
  </conditionalFormatting>
  <conditionalFormatting sqref="E12:F12">
    <cfRule type="expression" dxfId="3111" priority="49">
      <formula>$L12&gt;0.15</formula>
    </cfRule>
    <cfRule type="expression" dxfId="3110" priority="50">
      <formula>AND($L12&gt;0.08,$L12&lt;0.15)</formula>
    </cfRule>
  </conditionalFormatting>
  <conditionalFormatting sqref="E12:F12">
    <cfRule type="expression" dxfId="3109" priority="47">
      <formula>$L12&gt;0.15</formula>
    </cfRule>
    <cfRule type="expression" dxfId="3108" priority="48">
      <formula>AND($L12&gt;0.08,$L12&lt;0.15)</formula>
    </cfRule>
  </conditionalFormatting>
  <conditionalFormatting sqref="E16:F16">
    <cfRule type="expression" dxfId="3107" priority="27">
      <formula>$L16&gt;0.15</formula>
    </cfRule>
    <cfRule type="expression" dxfId="3106" priority="28">
      <formula>AND($L16&gt;0.08,$L16&lt;0.15)</formula>
    </cfRule>
  </conditionalFormatting>
  <conditionalFormatting sqref="E16:F16">
    <cfRule type="expression" dxfId="3105" priority="25">
      <formula>$L16&gt;0.15</formula>
    </cfRule>
    <cfRule type="expression" dxfId="3104" priority="26">
      <formula>AND($L16&gt;0.08,$L16&lt;0.15)</formula>
    </cfRule>
  </conditionalFormatting>
  <conditionalFormatting sqref="G16:H16">
    <cfRule type="expression" dxfId="3103" priority="23">
      <formula>$L16&gt;0.15</formula>
    </cfRule>
    <cfRule type="expression" dxfId="3102" priority="24">
      <formula>AND($L16&gt;0.08,$L16&lt;0.15)</formula>
    </cfRule>
  </conditionalFormatting>
  <conditionalFormatting sqref="G16:H16">
    <cfRule type="expression" dxfId="3101" priority="29">
      <formula>$L16&gt;0.15</formula>
    </cfRule>
    <cfRule type="expression" dxfId="3100" priority="30">
      <formula>AND($L16&gt;0.08,$L16&lt;0.15)</formula>
    </cfRule>
  </conditionalFormatting>
  <conditionalFormatting sqref="E16:F16">
    <cfRule type="expression" dxfId="3099" priority="33">
      <formula>$L16&gt;0.15</formula>
    </cfRule>
    <cfRule type="expression" dxfId="3098" priority="34">
      <formula>AND($L16&gt;0.08,$L16&lt;0.15)</formula>
    </cfRule>
  </conditionalFormatting>
  <conditionalFormatting sqref="E16:F16">
    <cfRule type="expression" dxfId="3097" priority="31">
      <formula>$L16&gt;0.15</formula>
    </cfRule>
    <cfRule type="expression" dxfId="3096" priority="32">
      <formula>AND($L16&gt;0.08,$L16&lt;0.15)</formula>
    </cfRule>
  </conditionalFormatting>
  <conditionalFormatting sqref="D16">
    <cfRule type="expression" dxfId="3095" priority="21">
      <formula>$L16&gt;0.15</formula>
    </cfRule>
    <cfRule type="expression" dxfId="3094" priority="22">
      <formula>AND($L16&gt;0.08,$L16&lt;0.15)</formula>
    </cfRule>
  </conditionalFormatting>
  <conditionalFormatting sqref="D16">
    <cfRule type="expression" dxfId="3093" priority="19">
      <formula>$L16&gt;0.15</formula>
    </cfRule>
    <cfRule type="expression" dxfId="3092" priority="20">
      <formula>AND($L16&gt;0.08,$L16&lt;0.15)</formula>
    </cfRule>
  </conditionalFormatting>
  <conditionalFormatting sqref="G19:H19">
    <cfRule type="expression" dxfId="3091" priority="17">
      <formula>$L19&gt;0.15</formula>
    </cfRule>
    <cfRule type="expression" dxfId="3090" priority="18">
      <formula>AND($L19&gt;0.08,$L19&lt;0.15)</formula>
    </cfRule>
  </conditionalFormatting>
  <conditionalFormatting sqref="E18:H18">
    <cfRule type="expression" dxfId="3089" priority="15">
      <formula>$L18&gt;0.15</formula>
    </cfRule>
    <cfRule type="expression" dxfId="3088" priority="16">
      <formula>AND($L18&gt;0.08,$L18&lt;0.15)</formula>
    </cfRule>
  </conditionalFormatting>
  <conditionalFormatting sqref="D18">
    <cfRule type="expression" dxfId="3087" priority="13">
      <formula>$L18&gt;0.15</formula>
    </cfRule>
    <cfRule type="expression" dxfId="3086" priority="14">
      <formula>AND($L18&gt;0.08,$L18&lt;0.15)</formula>
    </cfRule>
  </conditionalFormatting>
  <conditionalFormatting sqref="AA10">
    <cfRule type="expression" dxfId="3085" priority="11">
      <formula>$L10&gt;0.15</formula>
    </cfRule>
    <cfRule type="expression" dxfId="3084" priority="12">
      <formula>AND($L10&gt;0.08,$L10&lt;0.15)</formula>
    </cfRule>
  </conditionalFormatting>
  <conditionalFormatting sqref="AA10">
    <cfRule type="expression" dxfId="3083" priority="9">
      <formula>$L10&gt;0.15</formula>
    </cfRule>
    <cfRule type="expression" dxfId="3082" priority="10">
      <formula>AND($L10&gt;0.08,$L10&lt;0.15)</formula>
    </cfRule>
  </conditionalFormatting>
  <conditionalFormatting sqref="G12:H12">
    <cfRule type="expression" dxfId="3081" priority="5">
      <formula>$L12&gt;0.15</formula>
    </cfRule>
    <cfRule type="expression" dxfId="3080" priority="6">
      <formula>AND($L12&gt;0.08,$L12&lt;0.15)</formula>
    </cfRule>
  </conditionalFormatting>
  <conditionalFormatting sqref="G12:H12">
    <cfRule type="expression" dxfId="3079" priority="7">
      <formula>$L12&gt;0.15</formula>
    </cfRule>
    <cfRule type="expression" dxfId="3078" priority="8">
      <formula>AND($L12&gt;0.08,$L12&lt;0.15)</formula>
    </cfRule>
  </conditionalFormatting>
  <conditionalFormatting sqref="D12">
    <cfRule type="expression" dxfId="3077" priority="3">
      <formula>$L12&gt;0.15</formula>
    </cfRule>
    <cfRule type="expression" dxfId="3076" priority="4">
      <formula>AND($L12&gt;0.08,$L12&lt;0.15)</formula>
    </cfRule>
  </conditionalFormatting>
  <conditionalFormatting sqref="D12">
    <cfRule type="expression" dxfId="3075" priority="1">
      <formula>$L12&gt;0.15</formula>
    </cfRule>
    <cfRule type="expression" dxfId="3074" priority="2">
      <formula>AND($L12&gt;0.08,$L12&lt;0.15)</formula>
    </cfRule>
  </conditionalFormatting>
  <dataValidations count="3">
    <dataValidation type="list" allowBlank="1" showInputMessage="1" showErrorMessage="1" sqref="AC7:AC25 AC30:AC46 AC49:AC63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M49:Z63 M7:Z46" xr:uid="{00000000-0002-0000-0100-000001000000}">
      <formula1>0</formula1>
      <formula2>20000</formula2>
    </dataValidation>
    <dataValidation allowBlank="1" showInputMessage="1" showErrorMessage="1" prompt="수식 계산_x000a_수치 입력 금지" sqref="K49:K63 K7:K46" xr:uid="{00000000-0002-0000-0100-000002000000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데이터!$B$4:$B$17</xm:f>
          </x14:formula1>
          <xm:sqref>D7 D22:D46 D13 D49:D63 D17:D20</xm:sqref>
        </x14:dataValidation>
        <x14:dataValidation type="list" allowBlank="1" showInputMessage="1" showErrorMessage="1" xr:uid="{00000000-0002-0000-0100-000004000000}">
          <x14:formula1>
            <xm:f>'Z:\검사일보\2020년 검사일보\검사일보 12월\[검사일보 12월 2째주 (12.7~12.11).xlsx]데이터'!#REF!</xm:f>
          </x14:formula1>
          <xm:sqref>AE39:AE46 AE58:AE63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2"/>
  <sheetViews>
    <sheetView zoomScale="85" zoomScaleNormal="85" workbookViewId="0">
      <pane ySplit="6" topLeftCell="A7" activePane="bottomLeft" state="frozen"/>
      <selection activeCell="A4" sqref="A4:AC4"/>
      <selection pane="bottomLeft" sqref="A1:D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78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4"/>
    </row>
    <row r="5" spans="1:32" s="2" customFormat="1" ht="17.25" thickTop="1" x14ac:dyDescent="0.3">
      <c r="A5" s="44" t="s">
        <v>1</v>
      </c>
      <c r="B5" s="65" t="s">
        <v>44</v>
      </c>
      <c r="C5" s="65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42" t="s">
        <v>6</v>
      </c>
      <c r="I5" s="44" t="s">
        <v>7</v>
      </c>
      <c r="J5" s="44" t="s">
        <v>8</v>
      </c>
      <c r="K5" s="44" t="s">
        <v>9</v>
      </c>
      <c r="L5" s="45" t="s">
        <v>10</v>
      </c>
      <c r="M5" s="47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9"/>
      <c r="Y5" s="37" t="s">
        <v>12</v>
      </c>
      <c r="Z5" s="37"/>
      <c r="AA5" s="37"/>
      <c r="AB5" s="27" t="s">
        <v>13</v>
      </c>
      <c r="AC5" s="27" t="s">
        <v>14</v>
      </c>
      <c r="AD5" s="37" t="s">
        <v>13</v>
      </c>
      <c r="AE5" s="37" t="s">
        <v>14</v>
      </c>
      <c r="AF5" s="39" t="s">
        <v>15</v>
      </c>
    </row>
    <row r="6" spans="1:32" s="2" customFormat="1" ht="25.5" customHeight="1" thickBot="1" x14ac:dyDescent="0.35">
      <c r="A6" s="43"/>
      <c r="B6" s="66"/>
      <c r="C6" s="66"/>
      <c r="D6" s="43"/>
      <c r="E6" s="43"/>
      <c r="F6" s="43"/>
      <c r="G6" s="43"/>
      <c r="H6" s="43"/>
      <c r="I6" s="43"/>
      <c r="J6" s="43"/>
      <c r="K6" s="43"/>
      <c r="L6" s="46"/>
      <c r="M6" s="28" t="s">
        <v>16</v>
      </c>
      <c r="N6" s="28" t="s">
        <v>17</v>
      </c>
      <c r="O6" s="28" t="s">
        <v>18</v>
      </c>
      <c r="P6" s="28" t="s">
        <v>19</v>
      </c>
      <c r="Q6" s="28" t="s">
        <v>50</v>
      </c>
      <c r="R6" s="21" t="s">
        <v>45</v>
      </c>
      <c r="S6" s="21" t="s">
        <v>46</v>
      </c>
      <c r="T6" s="22" t="s">
        <v>51</v>
      </c>
      <c r="U6" s="21" t="s">
        <v>47</v>
      </c>
      <c r="V6" s="21" t="s">
        <v>48</v>
      </c>
      <c r="W6" s="3" t="s">
        <v>49</v>
      </c>
      <c r="X6" s="3" t="s">
        <v>41</v>
      </c>
      <c r="Y6" s="21" t="s">
        <v>52</v>
      </c>
      <c r="Z6" s="21" t="s">
        <v>53</v>
      </c>
      <c r="AA6" s="28" t="s">
        <v>20</v>
      </c>
      <c r="AB6" s="28" t="s">
        <v>21</v>
      </c>
      <c r="AC6" s="28" t="s">
        <v>22</v>
      </c>
      <c r="AD6" s="38"/>
      <c r="AE6" s="38"/>
      <c r="AF6" s="38"/>
    </row>
    <row r="7" spans="1:32" s="13" customFormat="1" ht="20.100000000000001" customHeight="1" thickTop="1" x14ac:dyDescent="0.3">
      <c r="A7" s="4">
        <v>1</v>
      </c>
      <c r="B7" s="5">
        <v>12</v>
      </c>
      <c r="C7" s="5">
        <v>21</v>
      </c>
      <c r="D7" s="6" t="s">
        <v>79</v>
      </c>
      <c r="E7" s="6" t="s">
        <v>81</v>
      </c>
      <c r="F7" s="6" t="s">
        <v>80</v>
      </c>
      <c r="G7" s="4" t="s">
        <v>84</v>
      </c>
      <c r="H7" s="4" t="s">
        <v>85</v>
      </c>
      <c r="I7" s="7">
        <f t="shared" ref="I7:I46" si="0">J7+K7</f>
        <v>2910</v>
      </c>
      <c r="J7" s="8">
        <v>2800</v>
      </c>
      <c r="K7" s="7">
        <f t="shared" ref="K7:K17" si="1">SUM(M7:X7)</f>
        <v>110</v>
      </c>
      <c r="L7" s="9">
        <f t="shared" ref="L7:L46" si="2">K7/I7</f>
        <v>3.7800687285223365E-2</v>
      </c>
      <c r="M7" s="10"/>
      <c r="N7" s="10"/>
      <c r="O7" s="10"/>
      <c r="P7" s="10"/>
      <c r="Q7" s="10"/>
      <c r="R7" s="10">
        <v>110</v>
      </c>
      <c r="S7" s="10"/>
      <c r="T7" s="10"/>
      <c r="U7" s="10"/>
      <c r="V7" s="10"/>
      <c r="W7" s="10"/>
      <c r="X7" s="10"/>
      <c r="Y7" s="10"/>
      <c r="Z7" s="10"/>
      <c r="AA7" s="11">
        <v>20201221</v>
      </c>
      <c r="AB7" s="11">
        <v>4</v>
      </c>
      <c r="AC7" s="5" t="s">
        <v>82</v>
      </c>
      <c r="AD7" s="11" t="str">
        <f t="shared" ref="AD7:AD46" si="3">IF($AC7="A","하선동",IF($AC7="B","이형준",""))</f>
        <v>하선동</v>
      </c>
      <c r="AE7" s="12" t="s">
        <v>83</v>
      </c>
      <c r="AF7" s="12" t="s">
        <v>104</v>
      </c>
    </row>
    <row r="8" spans="1:32" s="13" customFormat="1" ht="20.100000000000001" customHeight="1" x14ac:dyDescent="0.3">
      <c r="A8" s="4">
        <v>2</v>
      </c>
      <c r="B8" s="5">
        <f>B7</f>
        <v>12</v>
      </c>
      <c r="C8" s="5">
        <f>C7</f>
        <v>21</v>
      </c>
      <c r="D8" s="6" t="s">
        <v>79</v>
      </c>
      <c r="E8" s="6" t="s">
        <v>81</v>
      </c>
      <c r="F8" s="6" t="s">
        <v>80</v>
      </c>
      <c r="G8" s="4" t="s">
        <v>84</v>
      </c>
      <c r="H8" s="4" t="s">
        <v>85</v>
      </c>
      <c r="I8" s="7">
        <f t="shared" si="0"/>
        <v>2375</v>
      </c>
      <c r="J8" s="8">
        <v>2292</v>
      </c>
      <c r="K8" s="7">
        <f t="shared" si="1"/>
        <v>83</v>
      </c>
      <c r="L8" s="9">
        <f t="shared" si="2"/>
        <v>3.494736842105263E-2</v>
      </c>
      <c r="M8" s="10"/>
      <c r="N8" s="10"/>
      <c r="O8" s="10"/>
      <c r="P8" s="10"/>
      <c r="Q8" s="10"/>
      <c r="R8" s="10">
        <v>83</v>
      </c>
      <c r="S8" s="10"/>
      <c r="T8" s="10"/>
      <c r="U8" s="10"/>
      <c r="V8" s="10"/>
      <c r="W8" s="10"/>
      <c r="X8" s="10"/>
      <c r="Y8" s="10"/>
      <c r="Z8" s="10"/>
      <c r="AA8" s="11">
        <v>20201222</v>
      </c>
      <c r="AB8" s="11">
        <v>4</v>
      </c>
      <c r="AC8" s="5" t="s">
        <v>82</v>
      </c>
      <c r="AD8" s="11" t="str">
        <f t="shared" si="3"/>
        <v>하선동</v>
      </c>
      <c r="AE8" s="12" t="s">
        <v>83</v>
      </c>
      <c r="AF8" s="12" t="s">
        <v>104</v>
      </c>
    </row>
    <row r="9" spans="1:32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21</v>
      </c>
      <c r="D9" s="12" t="s">
        <v>87</v>
      </c>
      <c r="E9" s="6" t="s">
        <v>88</v>
      </c>
      <c r="F9" s="6" t="s">
        <v>89</v>
      </c>
      <c r="G9" s="4">
        <v>8301</v>
      </c>
      <c r="H9" s="4" t="s">
        <v>85</v>
      </c>
      <c r="I9" s="7">
        <f t="shared" si="0"/>
        <v>390</v>
      </c>
      <c r="J9" s="8">
        <v>390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20201222</v>
      </c>
      <c r="AB9" s="11">
        <v>2</v>
      </c>
      <c r="AC9" s="5" t="s">
        <v>82</v>
      </c>
      <c r="AD9" s="11" t="str">
        <f t="shared" si="3"/>
        <v>하선동</v>
      </c>
      <c r="AE9" s="12" t="s">
        <v>83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21</v>
      </c>
      <c r="D10" s="12" t="s">
        <v>91</v>
      </c>
      <c r="E10" s="6" t="s">
        <v>90</v>
      </c>
      <c r="F10" s="6" t="s">
        <v>92</v>
      </c>
      <c r="G10" s="4" t="s">
        <v>93</v>
      </c>
      <c r="H10" s="4" t="s">
        <v>85</v>
      </c>
      <c r="I10" s="7">
        <f t="shared" si="0"/>
        <v>945</v>
      </c>
      <c r="J10" s="8">
        <v>920</v>
      </c>
      <c r="K10" s="7">
        <f t="shared" si="1"/>
        <v>25</v>
      </c>
      <c r="L10" s="9">
        <f t="shared" si="2"/>
        <v>2.6455026455026454E-2</v>
      </c>
      <c r="M10" s="10"/>
      <c r="N10" s="10"/>
      <c r="O10" s="10"/>
      <c r="P10" s="10"/>
      <c r="Q10" s="10"/>
      <c r="R10" s="10">
        <v>25</v>
      </c>
      <c r="S10" s="10"/>
      <c r="T10" s="10"/>
      <c r="U10" s="10"/>
      <c r="V10" s="10"/>
      <c r="W10" s="10"/>
      <c r="X10" s="10"/>
      <c r="Y10" s="10"/>
      <c r="Z10" s="10"/>
      <c r="AA10" s="11">
        <v>20200909</v>
      </c>
      <c r="AB10" s="11">
        <v>13</v>
      </c>
      <c r="AC10" s="5" t="s">
        <v>86</v>
      </c>
      <c r="AD10" s="11" t="str">
        <f t="shared" si="3"/>
        <v>이형준</v>
      </c>
      <c r="AE10" s="12" t="s">
        <v>83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21</v>
      </c>
      <c r="D11" s="12" t="s">
        <v>79</v>
      </c>
      <c r="E11" s="6" t="s">
        <v>94</v>
      </c>
      <c r="F11" s="6" t="s">
        <v>95</v>
      </c>
      <c r="G11" s="4">
        <v>7301</v>
      </c>
      <c r="H11" s="4" t="s">
        <v>85</v>
      </c>
      <c r="I11" s="7">
        <f t="shared" si="0"/>
        <v>432</v>
      </c>
      <c r="J11" s="8">
        <v>430</v>
      </c>
      <c r="K11" s="7">
        <f t="shared" si="1"/>
        <v>2</v>
      </c>
      <c r="L11" s="9">
        <f t="shared" si="2"/>
        <v>4.6296296296296294E-3</v>
      </c>
      <c r="M11" s="10"/>
      <c r="N11" s="10"/>
      <c r="O11" s="10"/>
      <c r="P11" s="10"/>
      <c r="Q11" s="10"/>
      <c r="R11" s="10">
        <v>2</v>
      </c>
      <c r="S11" s="10"/>
      <c r="T11" s="10"/>
      <c r="U11" s="10"/>
      <c r="V11" s="10"/>
      <c r="W11" s="10"/>
      <c r="X11" s="10"/>
      <c r="Y11" s="10"/>
      <c r="Z11" s="10"/>
      <c r="AA11" s="11">
        <v>20201005</v>
      </c>
      <c r="AB11" s="11">
        <v>13</v>
      </c>
      <c r="AC11" s="5" t="s">
        <v>86</v>
      </c>
      <c r="AD11" s="11" t="str">
        <f t="shared" si="3"/>
        <v>이형준</v>
      </c>
      <c r="AE11" s="12" t="s">
        <v>83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21</v>
      </c>
      <c r="D12" s="12" t="s">
        <v>91</v>
      </c>
      <c r="E12" s="6" t="s">
        <v>97</v>
      </c>
      <c r="F12" s="6" t="s">
        <v>96</v>
      </c>
      <c r="G12" s="4" t="s">
        <v>101</v>
      </c>
      <c r="H12" s="4" t="s">
        <v>102</v>
      </c>
      <c r="I12" s="7">
        <f t="shared" si="0"/>
        <v>1341</v>
      </c>
      <c r="J12" s="8">
        <v>1331</v>
      </c>
      <c r="K12" s="7">
        <f t="shared" si="1"/>
        <v>10</v>
      </c>
      <c r="L12" s="9">
        <f t="shared" si="2"/>
        <v>7.4571215510812828E-3</v>
      </c>
      <c r="M12" s="10"/>
      <c r="N12" s="10"/>
      <c r="O12" s="10"/>
      <c r="P12" s="10">
        <v>2</v>
      </c>
      <c r="Q12" s="10"/>
      <c r="R12" s="10"/>
      <c r="S12" s="10"/>
      <c r="T12" s="10">
        <v>8</v>
      </c>
      <c r="U12" s="10"/>
      <c r="V12" s="10"/>
      <c r="W12" s="10"/>
      <c r="X12" s="10"/>
      <c r="Y12" s="10"/>
      <c r="Z12" s="10"/>
      <c r="AA12" s="11">
        <v>20201222</v>
      </c>
      <c r="AB12" s="11">
        <v>2</v>
      </c>
      <c r="AC12" s="5" t="s">
        <v>82</v>
      </c>
      <c r="AD12" s="11" t="str">
        <f t="shared" si="3"/>
        <v>하선동</v>
      </c>
      <c r="AE12" s="12" t="s">
        <v>83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12</v>
      </c>
      <c r="C13" s="5">
        <f>C12</f>
        <v>21</v>
      </c>
      <c r="D13" s="6" t="s">
        <v>87</v>
      </c>
      <c r="E13" s="6" t="s">
        <v>98</v>
      </c>
      <c r="F13" s="6" t="s">
        <v>99</v>
      </c>
      <c r="G13" s="4" t="s">
        <v>100</v>
      </c>
      <c r="H13" s="4" t="s">
        <v>85</v>
      </c>
      <c r="I13" s="7">
        <f t="shared" si="0"/>
        <v>2414</v>
      </c>
      <c r="J13" s="8">
        <v>2414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20201222</v>
      </c>
      <c r="AB13" s="11">
        <v>3</v>
      </c>
      <c r="AC13" s="5" t="s">
        <v>82</v>
      </c>
      <c r="AD13" s="11" t="str">
        <f t="shared" si="3"/>
        <v>하선동</v>
      </c>
      <c r="AE13" s="12" t="s">
        <v>83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12</v>
      </c>
      <c r="C14" s="5">
        <f t="shared" si="4"/>
        <v>21</v>
      </c>
      <c r="D14" s="12" t="s">
        <v>79</v>
      </c>
      <c r="E14" s="4" t="s">
        <v>94</v>
      </c>
      <c r="F14" s="4" t="s">
        <v>106</v>
      </c>
      <c r="G14" s="4" t="s">
        <v>84</v>
      </c>
      <c r="H14" s="4" t="s">
        <v>85</v>
      </c>
      <c r="I14" s="7">
        <f t="shared" si="0"/>
        <v>89</v>
      </c>
      <c r="J14" s="8">
        <v>88</v>
      </c>
      <c r="K14" s="7">
        <f t="shared" ref="K14:K15" si="5">SUM(M14:X14)</f>
        <v>1</v>
      </c>
      <c r="L14" s="9">
        <f t="shared" si="2"/>
        <v>1.1235955056179775E-2</v>
      </c>
      <c r="M14" s="10"/>
      <c r="N14" s="10"/>
      <c r="O14" s="10"/>
      <c r="P14" s="10"/>
      <c r="Q14" s="10"/>
      <c r="R14" s="10">
        <v>1</v>
      </c>
      <c r="S14" s="10"/>
      <c r="T14" s="10"/>
      <c r="U14" s="10"/>
      <c r="V14" s="10"/>
      <c r="W14" s="10"/>
      <c r="X14" s="10"/>
      <c r="Y14" s="10"/>
      <c r="Z14" s="10"/>
      <c r="AA14" s="11">
        <v>20200912</v>
      </c>
      <c r="AB14" s="11">
        <v>15</v>
      </c>
      <c r="AC14" s="5" t="s">
        <v>86</v>
      </c>
      <c r="AD14" s="11" t="str">
        <f t="shared" si="3"/>
        <v>이형준</v>
      </c>
      <c r="AE14" s="12" t="s">
        <v>107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12</v>
      </c>
      <c r="C15" s="5">
        <f t="shared" si="4"/>
        <v>21</v>
      </c>
      <c r="D15" s="12" t="s">
        <v>55</v>
      </c>
      <c r="E15" s="6" t="s">
        <v>61</v>
      </c>
      <c r="F15" s="6" t="s">
        <v>62</v>
      </c>
      <c r="G15" s="4" t="s">
        <v>63</v>
      </c>
      <c r="H15" s="4" t="s">
        <v>58</v>
      </c>
      <c r="I15" s="7">
        <f t="shared" si="0"/>
        <v>3300</v>
      </c>
      <c r="J15" s="8">
        <v>3300</v>
      </c>
      <c r="K15" s="7">
        <f t="shared" si="5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20201221</v>
      </c>
      <c r="AB15" s="11">
        <v>11</v>
      </c>
      <c r="AC15" s="5" t="s">
        <v>82</v>
      </c>
      <c r="AD15" s="11" t="str">
        <f t="shared" si="3"/>
        <v>하선동</v>
      </c>
      <c r="AE15" s="12" t="s">
        <v>107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12</v>
      </c>
      <c r="C16" s="5">
        <f t="shared" si="4"/>
        <v>21</v>
      </c>
      <c r="D16" s="12" t="s">
        <v>55</v>
      </c>
      <c r="E16" s="6" t="s">
        <v>61</v>
      </c>
      <c r="F16" s="6" t="s">
        <v>62</v>
      </c>
      <c r="G16" s="4" t="s">
        <v>63</v>
      </c>
      <c r="H16" s="4" t="s">
        <v>58</v>
      </c>
      <c r="I16" s="7">
        <f t="shared" si="0"/>
        <v>5690</v>
      </c>
      <c r="J16" s="8">
        <v>5690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20201222</v>
      </c>
      <c r="AB16" s="11">
        <v>11</v>
      </c>
      <c r="AC16" s="5" t="s">
        <v>82</v>
      </c>
      <c r="AD16" s="11" t="str">
        <f t="shared" si="3"/>
        <v>하선동</v>
      </c>
      <c r="AE16" s="12" t="s">
        <v>107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12</v>
      </c>
      <c r="C17" s="5">
        <f t="shared" si="4"/>
        <v>21</v>
      </c>
      <c r="D17" s="12" t="s">
        <v>68</v>
      </c>
      <c r="E17" s="6" t="s">
        <v>69</v>
      </c>
      <c r="F17" s="6" t="s">
        <v>66</v>
      </c>
      <c r="G17" s="4" t="s">
        <v>70</v>
      </c>
      <c r="H17" s="4" t="s">
        <v>71</v>
      </c>
      <c r="I17" s="7">
        <f t="shared" si="0"/>
        <v>1533</v>
      </c>
      <c r="J17" s="8">
        <v>1525</v>
      </c>
      <c r="K17" s="7">
        <f t="shared" si="1"/>
        <v>8</v>
      </c>
      <c r="L17" s="9">
        <f t="shared" si="2"/>
        <v>5.2185257664709717E-3</v>
      </c>
      <c r="M17" s="10"/>
      <c r="N17" s="10"/>
      <c r="O17" s="10"/>
      <c r="P17" s="10">
        <v>6</v>
      </c>
      <c r="Q17" s="10"/>
      <c r="R17" s="10"/>
      <c r="S17" s="10"/>
      <c r="T17" s="10">
        <v>2</v>
      </c>
      <c r="U17" s="10"/>
      <c r="V17" s="10"/>
      <c r="W17" s="10"/>
      <c r="X17" s="10"/>
      <c r="Y17" s="10"/>
      <c r="Z17" s="10"/>
      <c r="AA17" s="11">
        <v>20201221</v>
      </c>
      <c r="AB17" s="11">
        <v>12</v>
      </c>
      <c r="AC17" s="5" t="s">
        <v>82</v>
      </c>
      <c r="AD17" s="11" t="str">
        <f t="shared" si="3"/>
        <v>하선동</v>
      </c>
      <c r="AE17" s="12" t="s">
        <v>107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21</v>
      </c>
      <c r="D18" s="12" t="s">
        <v>68</v>
      </c>
      <c r="E18" s="6" t="s">
        <v>69</v>
      </c>
      <c r="F18" s="6" t="s">
        <v>66</v>
      </c>
      <c r="G18" s="4" t="s">
        <v>70</v>
      </c>
      <c r="H18" s="4" t="s">
        <v>71</v>
      </c>
      <c r="I18" s="7">
        <f t="shared" si="0"/>
        <v>9256</v>
      </c>
      <c r="J18" s="8">
        <v>9206</v>
      </c>
      <c r="K18" s="7">
        <f t="shared" ref="K18:K46" si="6">SUM(M18:X18)</f>
        <v>50</v>
      </c>
      <c r="L18" s="9">
        <f t="shared" si="2"/>
        <v>5.4019014693171994E-3</v>
      </c>
      <c r="M18" s="10"/>
      <c r="N18" s="10"/>
      <c r="O18" s="10"/>
      <c r="P18" s="10">
        <v>7</v>
      </c>
      <c r="Q18" s="10"/>
      <c r="R18" s="10"/>
      <c r="S18" s="10"/>
      <c r="T18" s="10">
        <v>43</v>
      </c>
      <c r="U18" s="10"/>
      <c r="V18" s="10"/>
      <c r="W18" s="10"/>
      <c r="X18" s="10"/>
      <c r="Y18" s="10"/>
      <c r="Z18" s="10"/>
      <c r="AA18" s="11">
        <v>20201222</v>
      </c>
      <c r="AB18" s="11">
        <v>12</v>
      </c>
      <c r="AC18" s="5" t="s">
        <v>82</v>
      </c>
      <c r="AD18" s="11" t="str">
        <f t="shared" si="3"/>
        <v>하선동</v>
      </c>
      <c r="AE18" s="12" t="s">
        <v>107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12</v>
      </c>
      <c r="C19" s="5">
        <f t="shared" si="4"/>
        <v>21</v>
      </c>
      <c r="D19" s="12" t="s">
        <v>68</v>
      </c>
      <c r="E19" s="6" t="s">
        <v>108</v>
      </c>
      <c r="F19" s="6" t="s">
        <v>65</v>
      </c>
      <c r="G19" s="4" t="s">
        <v>70</v>
      </c>
      <c r="H19" s="4" t="s">
        <v>58</v>
      </c>
      <c r="I19" s="7">
        <f t="shared" si="0"/>
        <v>2782</v>
      </c>
      <c r="J19" s="8">
        <v>2770</v>
      </c>
      <c r="K19" s="7">
        <f t="shared" si="6"/>
        <v>12</v>
      </c>
      <c r="L19" s="9">
        <f t="shared" si="2"/>
        <v>4.3134435657800141E-3</v>
      </c>
      <c r="M19" s="10">
        <v>12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20201221</v>
      </c>
      <c r="AB19" s="11">
        <v>6</v>
      </c>
      <c r="AC19" s="5" t="s">
        <v>82</v>
      </c>
      <c r="AD19" s="11" t="str">
        <f t="shared" si="3"/>
        <v>하선동</v>
      </c>
      <c r="AE19" s="12" t="s">
        <v>107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21</v>
      </c>
      <c r="D20" s="12" t="s">
        <v>68</v>
      </c>
      <c r="E20" s="6" t="s">
        <v>108</v>
      </c>
      <c r="F20" s="6" t="s">
        <v>65</v>
      </c>
      <c r="G20" s="4" t="s">
        <v>70</v>
      </c>
      <c r="H20" s="4" t="s">
        <v>58</v>
      </c>
      <c r="I20" s="7">
        <f t="shared" si="0"/>
        <v>10313</v>
      </c>
      <c r="J20" s="8">
        <v>10274</v>
      </c>
      <c r="K20" s="7">
        <f t="shared" si="6"/>
        <v>39</v>
      </c>
      <c r="L20" s="9">
        <f t="shared" si="2"/>
        <v>3.7816348298264327E-3</v>
      </c>
      <c r="M20" s="10">
        <v>39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>
        <v>20201222</v>
      </c>
      <c r="AB20" s="11">
        <v>6</v>
      </c>
      <c r="AC20" s="5" t="s">
        <v>82</v>
      </c>
      <c r="AD20" s="11" t="str">
        <f t="shared" si="3"/>
        <v>하선동</v>
      </c>
      <c r="AE20" s="12" t="s">
        <v>107</v>
      </c>
      <c r="AF20" s="12"/>
    </row>
    <row r="21" spans="1:32" s="13" customFormat="1" ht="20.100000000000001" customHeight="1" x14ac:dyDescent="0.3">
      <c r="A21" s="4">
        <v>15</v>
      </c>
      <c r="B21" s="5">
        <f>B20</f>
        <v>12</v>
      </c>
      <c r="C21" s="5">
        <f>C20</f>
        <v>21</v>
      </c>
      <c r="D21" s="12" t="s">
        <v>79</v>
      </c>
      <c r="E21" s="4" t="s">
        <v>110</v>
      </c>
      <c r="F21" s="4" t="s">
        <v>109</v>
      </c>
      <c r="G21" s="4" t="s">
        <v>72</v>
      </c>
      <c r="H21" s="4" t="s">
        <v>58</v>
      </c>
      <c r="I21" s="7">
        <f t="shared" si="0"/>
        <v>22240</v>
      </c>
      <c r="J21" s="8">
        <v>21462</v>
      </c>
      <c r="K21" s="7">
        <f t="shared" si="6"/>
        <v>778</v>
      </c>
      <c r="L21" s="9">
        <f t="shared" si="2"/>
        <v>3.4982014388489212E-2</v>
      </c>
      <c r="M21" s="10">
        <v>622</v>
      </c>
      <c r="N21" s="10">
        <v>156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20200929</v>
      </c>
      <c r="AB21" s="11">
        <v>4</v>
      </c>
      <c r="AC21" s="5" t="s">
        <v>82</v>
      </c>
      <c r="AD21" s="11" t="str">
        <f t="shared" si="3"/>
        <v>하선동</v>
      </c>
      <c r="AE21" s="12" t="s">
        <v>107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21</v>
      </c>
      <c r="D22" s="6"/>
      <c r="E22" s="4"/>
      <c r="F22" s="4"/>
      <c r="G22" s="4"/>
      <c r="H22" s="4"/>
      <c r="I22" s="7">
        <f t="shared" si="0"/>
        <v>0</v>
      </c>
      <c r="J22" s="8"/>
      <c r="K22" s="7">
        <f t="shared" si="6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/>
      <c r="AB22" s="11"/>
      <c r="AC22" s="5"/>
      <c r="AD22" s="11" t="str">
        <f t="shared" si="3"/>
        <v/>
      </c>
      <c r="AE22" s="12"/>
      <c r="AF22" s="12"/>
    </row>
    <row r="23" spans="1:32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21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6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B23" s="11"/>
      <c r="AC23" s="5"/>
      <c r="AD23" s="11" t="str">
        <f t="shared" si="3"/>
        <v/>
      </c>
      <c r="AE23" s="12"/>
      <c r="AF23" s="12"/>
    </row>
    <row r="24" spans="1:32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21</v>
      </c>
      <c r="D24" s="6"/>
      <c r="E24" s="6"/>
      <c r="F24" s="6"/>
      <c r="G24" s="23"/>
      <c r="H24" s="4"/>
      <c r="I24" s="7">
        <f t="shared" si="0"/>
        <v>0</v>
      </c>
      <c r="J24" s="8"/>
      <c r="K24" s="7">
        <f t="shared" si="6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  <c r="AC24" s="5"/>
      <c r="AD24" s="11" t="str">
        <f t="shared" si="3"/>
        <v/>
      </c>
      <c r="AE24" s="12"/>
      <c r="AF24" s="12"/>
    </row>
    <row r="25" spans="1:32" s="13" customFormat="1" ht="20.100000000000001" customHeight="1" x14ac:dyDescent="0.3">
      <c r="A25" s="4">
        <v>19</v>
      </c>
      <c r="B25" s="5">
        <f t="shared" ref="B25:C40" si="7">B24</f>
        <v>12</v>
      </c>
      <c r="C25" s="5">
        <f t="shared" si="7"/>
        <v>21</v>
      </c>
      <c r="D25" s="6"/>
      <c r="E25" s="6"/>
      <c r="F25" s="6"/>
      <c r="G25" s="4"/>
      <c r="H25" s="4"/>
      <c r="I25" s="7">
        <f t="shared" si="0"/>
        <v>0</v>
      </c>
      <c r="J25" s="8"/>
      <c r="K25" s="7">
        <f t="shared" si="6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B25" s="11"/>
      <c r="AC25" s="5"/>
      <c r="AD25" s="11" t="str">
        <f t="shared" si="3"/>
        <v/>
      </c>
      <c r="AE25" s="12"/>
      <c r="AF25" s="12"/>
    </row>
    <row r="26" spans="1:32" s="13" customFormat="1" ht="20.100000000000001" customHeight="1" x14ac:dyDescent="0.3">
      <c r="A26" s="4">
        <v>20</v>
      </c>
      <c r="B26" s="5">
        <f t="shared" si="7"/>
        <v>12</v>
      </c>
      <c r="C26" s="5">
        <f t="shared" si="7"/>
        <v>21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6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  <c r="AB26" s="11"/>
      <c r="AC26" s="11"/>
      <c r="AD26" s="11" t="str">
        <f t="shared" si="3"/>
        <v/>
      </c>
      <c r="AE26" s="12"/>
      <c r="AF26" s="12"/>
    </row>
    <row r="27" spans="1:32" s="13" customFormat="1" ht="20.100000000000001" customHeight="1" x14ac:dyDescent="0.3">
      <c r="A27" s="4">
        <v>21</v>
      </c>
      <c r="B27" s="5">
        <f t="shared" si="7"/>
        <v>12</v>
      </c>
      <c r="C27" s="5">
        <f t="shared" si="7"/>
        <v>21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6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  <c r="AB27" s="11"/>
      <c r="AC27" s="11"/>
      <c r="AD27" s="11" t="str">
        <f t="shared" si="3"/>
        <v/>
      </c>
      <c r="AE27" s="12"/>
      <c r="AF27" s="12"/>
    </row>
    <row r="28" spans="1:32" s="13" customFormat="1" ht="20.100000000000001" customHeight="1" x14ac:dyDescent="0.3">
      <c r="A28" s="4">
        <v>22</v>
      </c>
      <c r="B28" s="5">
        <f t="shared" si="7"/>
        <v>12</v>
      </c>
      <c r="C28" s="5">
        <f t="shared" si="7"/>
        <v>21</v>
      </c>
      <c r="D28" s="6"/>
      <c r="E28" s="6"/>
      <c r="F28" s="6"/>
      <c r="G28" s="4"/>
      <c r="H28" s="4"/>
      <c r="I28" s="7">
        <f t="shared" si="0"/>
        <v>0</v>
      </c>
      <c r="J28" s="8"/>
      <c r="K28" s="7">
        <f t="shared" si="6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/>
      <c r="AB28" s="11"/>
      <c r="AC28" s="11"/>
      <c r="AD28" s="11" t="str">
        <f t="shared" si="3"/>
        <v/>
      </c>
      <c r="AE28" s="12"/>
      <c r="AF28" s="12"/>
    </row>
    <row r="29" spans="1:32" s="13" customFormat="1" ht="20.100000000000001" customHeight="1" x14ac:dyDescent="0.3">
      <c r="A29" s="4">
        <v>23</v>
      </c>
      <c r="B29" s="5">
        <f t="shared" si="7"/>
        <v>12</v>
      </c>
      <c r="C29" s="5">
        <f t="shared" si="7"/>
        <v>21</v>
      </c>
      <c r="D29" s="6"/>
      <c r="E29" s="6"/>
      <c r="F29" s="6"/>
      <c r="G29" s="4"/>
      <c r="H29" s="4"/>
      <c r="I29" s="7">
        <f t="shared" si="0"/>
        <v>0</v>
      </c>
      <c r="J29" s="8"/>
      <c r="K29" s="7">
        <f t="shared" si="6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/>
      <c r="AB29" s="11"/>
      <c r="AC29" s="11"/>
      <c r="AD29" s="11" t="str">
        <f t="shared" si="3"/>
        <v/>
      </c>
      <c r="AE29" s="12"/>
      <c r="AF29" s="12"/>
    </row>
    <row r="30" spans="1:32" s="13" customFormat="1" ht="20.100000000000001" customHeight="1" x14ac:dyDescent="0.3">
      <c r="A30" s="4">
        <v>24</v>
      </c>
      <c r="B30" s="5">
        <f t="shared" si="7"/>
        <v>12</v>
      </c>
      <c r="C30" s="5">
        <f t="shared" si="7"/>
        <v>21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6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/>
      <c r="AB30" s="11"/>
      <c r="AC30" s="5"/>
      <c r="AD30" s="11" t="str">
        <f t="shared" si="3"/>
        <v/>
      </c>
      <c r="AE30" s="12"/>
      <c r="AF30" s="12"/>
    </row>
    <row r="31" spans="1:32" s="13" customFormat="1" ht="20.100000000000001" customHeight="1" x14ac:dyDescent="0.3">
      <c r="A31" s="4">
        <v>25</v>
      </c>
      <c r="B31" s="5">
        <f t="shared" si="7"/>
        <v>12</v>
      </c>
      <c r="C31" s="5">
        <f t="shared" si="7"/>
        <v>21</v>
      </c>
      <c r="D31" s="6"/>
      <c r="E31" s="6"/>
      <c r="F31" s="6"/>
      <c r="G31" s="4"/>
      <c r="H31" s="4"/>
      <c r="I31" s="7">
        <f>J31+K31</f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/>
      <c r="AB31" s="11"/>
      <c r="AC31" s="5"/>
      <c r="AD31" s="11" t="str">
        <f t="shared" si="3"/>
        <v/>
      </c>
      <c r="AE31" s="12"/>
      <c r="AF31" s="12"/>
    </row>
    <row r="32" spans="1:32" s="13" customFormat="1" ht="20.100000000000001" customHeight="1" x14ac:dyDescent="0.3">
      <c r="A32" s="4">
        <v>26</v>
      </c>
      <c r="B32" s="5">
        <f t="shared" si="7"/>
        <v>12</v>
      </c>
      <c r="C32" s="5">
        <f t="shared" si="7"/>
        <v>21</v>
      </c>
      <c r="D32" s="6"/>
      <c r="E32" s="6"/>
      <c r="F32" s="6"/>
      <c r="G32" s="4"/>
      <c r="H32" s="4"/>
      <c r="I32" s="7">
        <f>J32+K32</f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3"/>
        <v/>
      </c>
      <c r="AE32" s="12"/>
      <c r="AF32" s="12"/>
    </row>
    <row r="33" spans="1:32" s="13" customFormat="1" ht="20.100000000000001" customHeight="1" x14ac:dyDescent="0.3">
      <c r="A33" s="4">
        <v>27</v>
      </c>
      <c r="B33" s="5">
        <f t="shared" si="7"/>
        <v>12</v>
      </c>
      <c r="C33" s="5">
        <f t="shared" si="7"/>
        <v>21</v>
      </c>
      <c r="D33" s="6"/>
      <c r="E33" s="6"/>
      <c r="F33" s="6"/>
      <c r="G33" s="4"/>
      <c r="H33" s="4"/>
      <c r="I33" s="7">
        <f>J33+K33</f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28</v>
      </c>
      <c r="B34" s="5">
        <f t="shared" si="7"/>
        <v>12</v>
      </c>
      <c r="C34" s="5">
        <f t="shared" si="7"/>
        <v>21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customHeight="1" x14ac:dyDescent="0.3">
      <c r="A35" s="4">
        <v>29</v>
      </c>
      <c r="B35" s="5">
        <f t="shared" si="7"/>
        <v>12</v>
      </c>
      <c r="C35" s="5">
        <f t="shared" si="7"/>
        <v>21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12"/>
      <c r="AF35" s="12"/>
    </row>
    <row r="36" spans="1:32" s="13" customFormat="1" ht="20.100000000000001" customHeight="1" x14ac:dyDescent="0.3">
      <c r="A36" s="4">
        <v>30</v>
      </c>
      <c r="B36" s="5">
        <f t="shared" si="7"/>
        <v>12</v>
      </c>
      <c r="C36" s="5">
        <f t="shared" si="7"/>
        <v>21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31</v>
      </c>
      <c r="B37" s="5">
        <f t="shared" si="7"/>
        <v>12</v>
      </c>
      <c r="C37" s="5">
        <f t="shared" si="7"/>
        <v>21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12"/>
      <c r="AF37" s="12"/>
    </row>
    <row r="38" spans="1:32" s="13" customFormat="1" ht="20.100000000000001" customHeight="1" x14ac:dyDescent="0.3">
      <c r="A38" s="4">
        <v>32</v>
      </c>
      <c r="B38" s="5">
        <f t="shared" si="7"/>
        <v>12</v>
      </c>
      <c r="C38" s="5">
        <f t="shared" si="7"/>
        <v>21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33</v>
      </c>
      <c r="B39" s="5">
        <f t="shared" si="7"/>
        <v>12</v>
      </c>
      <c r="C39" s="5">
        <f t="shared" si="7"/>
        <v>21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4"/>
      <c r="AF39" s="12"/>
    </row>
    <row r="40" spans="1:32" s="13" customFormat="1" ht="20.100000000000001" customHeight="1" x14ac:dyDescent="0.3">
      <c r="A40" s="4">
        <v>34</v>
      </c>
      <c r="B40" s="5">
        <f t="shared" si="7"/>
        <v>12</v>
      </c>
      <c r="C40" s="5">
        <f t="shared" si="7"/>
        <v>21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4"/>
      <c r="AF40" s="12"/>
    </row>
    <row r="41" spans="1:32" s="13" customFormat="1" ht="20.100000000000001" customHeight="1" x14ac:dyDescent="0.3">
      <c r="A41" s="4">
        <v>35</v>
      </c>
      <c r="B41" s="5">
        <f t="shared" ref="B41:C46" si="8">B40</f>
        <v>12</v>
      </c>
      <c r="C41" s="5">
        <f t="shared" si="8"/>
        <v>21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4"/>
      <c r="AF41" s="12"/>
    </row>
    <row r="42" spans="1:32" s="13" customFormat="1" ht="20.100000000000001" customHeight="1" x14ac:dyDescent="0.3">
      <c r="A42" s="4">
        <v>36</v>
      </c>
      <c r="B42" s="5">
        <f t="shared" si="8"/>
        <v>12</v>
      </c>
      <c r="C42" s="5">
        <f t="shared" si="8"/>
        <v>21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4"/>
      <c r="AF42" s="12"/>
    </row>
    <row r="43" spans="1:32" s="13" customFormat="1" ht="20.100000000000001" customHeight="1" x14ac:dyDescent="0.3">
      <c r="A43" s="4">
        <v>37</v>
      </c>
      <c r="B43" s="5">
        <f t="shared" si="8"/>
        <v>12</v>
      </c>
      <c r="C43" s="5">
        <f t="shared" si="8"/>
        <v>21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4"/>
      <c r="AF43" s="12"/>
    </row>
    <row r="44" spans="1:32" s="13" customFormat="1" ht="20.100000000000001" customHeight="1" x14ac:dyDescent="0.3">
      <c r="A44" s="4">
        <v>38</v>
      </c>
      <c r="B44" s="5">
        <f t="shared" si="8"/>
        <v>12</v>
      </c>
      <c r="C44" s="5">
        <f t="shared" si="8"/>
        <v>21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4"/>
      <c r="AF44" s="12"/>
    </row>
    <row r="45" spans="1:32" s="13" customFormat="1" ht="20.100000000000001" customHeight="1" x14ac:dyDescent="0.3">
      <c r="A45" s="4">
        <v>39</v>
      </c>
      <c r="B45" s="5">
        <f t="shared" si="8"/>
        <v>12</v>
      </c>
      <c r="C45" s="5">
        <f t="shared" si="8"/>
        <v>21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customHeight="1" x14ac:dyDescent="0.3">
      <c r="A46" s="4">
        <v>40</v>
      </c>
      <c r="B46" s="5">
        <f t="shared" si="8"/>
        <v>12</v>
      </c>
      <c r="C46" s="5">
        <f t="shared" si="8"/>
        <v>21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5" customFormat="1" ht="13.5" x14ac:dyDescent="0.3">
      <c r="A47" s="40"/>
      <c r="B47" s="41"/>
      <c r="C47" s="41"/>
      <c r="D47" s="41"/>
      <c r="E47" s="41"/>
      <c r="F47" s="41"/>
      <c r="G47" s="41"/>
      <c r="H47" s="41"/>
      <c r="I47" s="36">
        <f t="shared" ref="I47:X47" si="9">SUM(I7:I46)</f>
        <v>66010</v>
      </c>
      <c r="J47" s="36">
        <f t="shared" si="9"/>
        <v>64892</v>
      </c>
      <c r="K47" s="36">
        <f t="shared" si="9"/>
        <v>1118</v>
      </c>
      <c r="L47" s="36" t="e">
        <f t="shared" si="9"/>
        <v>#DIV/0!</v>
      </c>
      <c r="M47" s="36">
        <f t="shared" si="9"/>
        <v>673</v>
      </c>
      <c r="N47" s="36">
        <f t="shared" si="9"/>
        <v>156</v>
      </c>
      <c r="O47" s="36">
        <f t="shared" si="9"/>
        <v>0</v>
      </c>
      <c r="P47" s="36">
        <f t="shared" si="9"/>
        <v>15</v>
      </c>
      <c r="Q47" s="36">
        <f t="shared" si="9"/>
        <v>0</v>
      </c>
      <c r="R47" s="36">
        <f t="shared" si="9"/>
        <v>221</v>
      </c>
      <c r="S47" s="36">
        <f t="shared" si="9"/>
        <v>0</v>
      </c>
      <c r="T47" s="36">
        <f t="shared" si="9"/>
        <v>53</v>
      </c>
      <c r="U47" s="36">
        <f t="shared" si="9"/>
        <v>0</v>
      </c>
      <c r="V47" s="36">
        <f t="shared" si="9"/>
        <v>0</v>
      </c>
      <c r="W47" s="36">
        <f t="shared" si="9"/>
        <v>0</v>
      </c>
      <c r="X47" s="36">
        <f t="shared" si="9"/>
        <v>0</v>
      </c>
      <c r="Y47" s="34"/>
      <c r="Z47" s="35"/>
      <c r="AA47" s="35"/>
      <c r="AB47" s="35"/>
      <c r="AC47" s="35"/>
      <c r="AD47" s="35"/>
    </row>
    <row r="48" spans="1:32" s="15" customFormat="1" ht="13.5" x14ac:dyDescent="0.3">
      <c r="A48" s="40"/>
      <c r="B48" s="41"/>
      <c r="C48" s="41"/>
      <c r="D48" s="41"/>
      <c r="E48" s="41"/>
      <c r="F48" s="41"/>
      <c r="G48" s="41"/>
      <c r="H48" s="41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5"/>
      <c r="Z48" s="35"/>
      <c r="AA48" s="35"/>
      <c r="AB48" s="35"/>
      <c r="AC48" s="35"/>
      <c r="AD48" s="35"/>
    </row>
    <row r="49" spans="1:32" ht="20.100000000000001" customHeight="1" x14ac:dyDescent="0.3">
      <c r="A49" s="4">
        <v>1</v>
      </c>
      <c r="B49" s="5">
        <v>12</v>
      </c>
      <c r="C49" s="5">
        <v>21</v>
      </c>
      <c r="D49" s="6" t="s">
        <v>91</v>
      </c>
      <c r="E49" s="6" t="s">
        <v>97</v>
      </c>
      <c r="F49" s="6" t="s">
        <v>103</v>
      </c>
      <c r="G49" s="4" t="s">
        <v>101</v>
      </c>
      <c r="H49" s="4" t="s">
        <v>102</v>
      </c>
      <c r="I49" s="7">
        <f t="shared" ref="I49:I63" si="10">J49+K49</f>
        <v>215</v>
      </c>
      <c r="J49" s="8">
        <v>200</v>
      </c>
      <c r="K49" s="7">
        <f t="shared" ref="K49:K63" si="11">SUM(M49:X49)</f>
        <v>15</v>
      </c>
      <c r="L49" s="9">
        <f t="shared" ref="L49:L63" si="12">K49/I49</f>
        <v>6.9767441860465115E-2</v>
      </c>
      <c r="M49" s="10"/>
      <c r="N49" s="10"/>
      <c r="O49" s="10"/>
      <c r="P49" s="10">
        <v>13</v>
      </c>
      <c r="Q49" s="10"/>
      <c r="R49" s="10"/>
      <c r="S49" s="10"/>
      <c r="T49" s="10">
        <v>2</v>
      </c>
      <c r="U49" s="10"/>
      <c r="V49" s="10"/>
      <c r="W49" s="10"/>
      <c r="X49" s="10"/>
      <c r="Y49" s="10"/>
      <c r="Z49" s="10"/>
      <c r="AA49" s="11">
        <v>20201222</v>
      </c>
      <c r="AB49" s="11">
        <v>1</v>
      </c>
      <c r="AC49" s="5" t="s">
        <v>82</v>
      </c>
      <c r="AD49" s="11" t="str">
        <f t="shared" ref="AD49:AD56" si="13">IF($AC49="A","하선동",IF($AC49="B","이형준",""))</f>
        <v>하선동</v>
      </c>
      <c r="AE49" s="12" t="s">
        <v>83</v>
      </c>
      <c r="AF49" s="12" t="s">
        <v>105</v>
      </c>
    </row>
    <row r="50" spans="1:32" ht="20.100000000000001" customHeight="1" x14ac:dyDescent="0.3">
      <c r="A50" s="4">
        <v>2</v>
      </c>
      <c r="B50" s="5">
        <f t="shared" ref="B50:C63" si="14">B49</f>
        <v>12</v>
      </c>
      <c r="C50" s="5">
        <f t="shared" si="14"/>
        <v>21</v>
      </c>
      <c r="D50" s="6"/>
      <c r="E50" s="6"/>
      <c r="F50" s="6"/>
      <c r="G50" s="4"/>
      <c r="H50" s="4"/>
      <c r="I50" s="7">
        <f t="shared" si="10"/>
        <v>0</v>
      </c>
      <c r="J50" s="14"/>
      <c r="K50" s="7">
        <f t="shared" si="11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13"/>
        <v/>
      </c>
      <c r="AE50" s="12"/>
      <c r="AF50" s="12"/>
    </row>
    <row r="51" spans="1:32" ht="20.100000000000001" customHeight="1" x14ac:dyDescent="0.3">
      <c r="A51" s="4">
        <v>3</v>
      </c>
      <c r="B51" s="5">
        <f t="shared" si="14"/>
        <v>12</v>
      </c>
      <c r="C51" s="5">
        <f t="shared" si="14"/>
        <v>21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13"/>
        <v/>
      </c>
      <c r="AE51" s="12"/>
      <c r="AF51" s="12"/>
    </row>
    <row r="52" spans="1:32" ht="20.100000000000001" customHeight="1" x14ac:dyDescent="0.3">
      <c r="A52" s="4">
        <v>4</v>
      </c>
      <c r="B52" s="5">
        <f t="shared" si="14"/>
        <v>12</v>
      </c>
      <c r="C52" s="5">
        <f t="shared" si="14"/>
        <v>21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13"/>
        <v/>
      </c>
      <c r="AE52" s="12"/>
      <c r="AF52" s="12"/>
    </row>
    <row r="53" spans="1:32" ht="20.100000000000001" customHeight="1" x14ac:dyDescent="0.3">
      <c r="A53" s="4">
        <v>5</v>
      </c>
      <c r="B53" s="5">
        <f t="shared" si="14"/>
        <v>12</v>
      </c>
      <c r="C53" s="5">
        <f t="shared" si="14"/>
        <v>21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13"/>
        <v/>
      </c>
      <c r="AE53" s="12"/>
      <c r="AF53" s="12"/>
    </row>
    <row r="54" spans="1:32" ht="20.100000000000001" customHeight="1" x14ac:dyDescent="0.3">
      <c r="A54" s="4">
        <v>6</v>
      </c>
      <c r="B54" s="5">
        <f t="shared" si="14"/>
        <v>12</v>
      </c>
      <c r="C54" s="5">
        <f t="shared" si="14"/>
        <v>21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13"/>
        <v/>
      </c>
      <c r="AE54" s="12"/>
      <c r="AF54" s="12"/>
    </row>
    <row r="55" spans="1:32" ht="20.100000000000001" customHeight="1" x14ac:dyDescent="0.3">
      <c r="A55" s="4">
        <v>7</v>
      </c>
      <c r="B55" s="5">
        <f t="shared" si="14"/>
        <v>12</v>
      </c>
      <c r="C55" s="5">
        <f t="shared" si="14"/>
        <v>21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13"/>
        <v/>
      </c>
      <c r="AE55" s="12"/>
      <c r="AF55" s="12"/>
    </row>
    <row r="56" spans="1:32" ht="20.100000000000001" customHeight="1" x14ac:dyDescent="0.3">
      <c r="A56" s="4">
        <v>8</v>
      </c>
      <c r="B56" s="5">
        <f t="shared" si="14"/>
        <v>12</v>
      </c>
      <c r="C56" s="5">
        <f t="shared" si="14"/>
        <v>21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13"/>
        <v/>
      </c>
      <c r="AE56" s="12"/>
      <c r="AF56" s="12"/>
    </row>
    <row r="57" spans="1:32" ht="20.100000000000001" customHeight="1" x14ac:dyDescent="0.3">
      <c r="A57" s="4">
        <v>9</v>
      </c>
      <c r="B57" s="5">
        <f t="shared" si="14"/>
        <v>12</v>
      </c>
      <c r="C57" s="5">
        <f t="shared" si="14"/>
        <v>21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10</v>
      </c>
      <c r="B58" s="5">
        <f t="shared" si="14"/>
        <v>12</v>
      </c>
      <c r="C58" s="5">
        <f t="shared" si="14"/>
        <v>21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/>
      <c r="AE58" s="4"/>
      <c r="AF58" s="12"/>
    </row>
    <row r="59" spans="1:32" ht="20.100000000000001" customHeight="1" x14ac:dyDescent="0.3">
      <c r="A59" s="4">
        <v>11</v>
      </c>
      <c r="B59" s="5">
        <f t="shared" si="14"/>
        <v>12</v>
      </c>
      <c r="C59" s="5">
        <f t="shared" si="14"/>
        <v>21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/>
      <c r="AE59" s="4"/>
      <c r="AF59" s="12"/>
    </row>
    <row r="60" spans="1:32" ht="20.100000000000001" customHeight="1" x14ac:dyDescent="0.3">
      <c r="A60" s="4">
        <v>12</v>
      </c>
      <c r="B60" s="5">
        <f t="shared" si="14"/>
        <v>12</v>
      </c>
      <c r="C60" s="5">
        <f t="shared" si="14"/>
        <v>21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/>
      <c r="AE60" s="4"/>
      <c r="AF60" s="12"/>
    </row>
    <row r="61" spans="1:32" ht="20.100000000000001" customHeight="1" x14ac:dyDescent="0.3">
      <c r="A61" s="4">
        <v>13</v>
      </c>
      <c r="B61" s="5">
        <f t="shared" si="14"/>
        <v>12</v>
      </c>
      <c r="C61" s="5">
        <f t="shared" si="14"/>
        <v>21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/>
      <c r="AE61" s="4"/>
      <c r="AF61" s="12"/>
    </row>
    <row r="62" spans="1:32" ht="20.100000000000001" customHeight="1" x14ac:dyDescent="0.3">
      <c r="A62" s="4">
        <v>14</v>
      </c>
      <c r="B62" s="5">
        <f t="shared" si="14"/>
        <v>12</v>
      </c>
      <c r="C62" s="5">
        <f t="shared" si="14"/>
        <v>21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>IF($AC62="A","하선동",IF($AC62="B","이형준",""))</f>
        <v/>
      </c>
      <c r="AE62" s="4"/>
      <c r="AF62" s="12"/>
    </row>
    <row r="63" spans="1:32" ht="20.100000000000001" customHeight="1" x14ac:dyDescent="0.3">
      <c r="A63" s="4">
        <v>15</v>
      </c>
      <c r="B63" s="5">
        <f t="shared" si="14"/>
        <v>12</v>
      </c>
      <c r="C63" s="5">
        <f t="shared" si="14"/>
        <v>21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>IF($AC63="A","하선동",IF($AC63="B","이형준",""))</f>
        <v/>
      </c>
      <c r="AE63" s="4"/>
      <c r="AF63" s="12"/>
    </row>
    <row r="64" spans="1:32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8">
    <mergeCell ref="T47:T48"/>
    <mergeCell ref="U47:U48"/>
    <mergeCell ref="V47:V48"/>
    <mergeCell ref="W47:W48"/>
    <mergeCell ref="X47:X48"/>
    <mergeCell ref="O47:O48"/>
    <mergeCell ref="P47:P48"/>
    <mergeCell ref="Q47:Q48"/>
    <mergeCell ref="R47:R48"/>
    <mergeCell ref="S47:S48"/>
    <mergeCell ref="AE5:AE6"/>
    <mergeCell ref="AF5:AF6"/>
    <mergeCell ref="A47:H48"/>
    <mergeCell ref="I47:I48"/>
    <mergeCell ref="J47:J48"/>
    <mergeCell ref="K47:K48"/>
    <mergeCell ref="L47:L48"/>
    <mergeCell ref="M47:M48"/>
    <mergeCell ref="H5:H6"/>
    <mergeCell ref="I5:I6"/>
    <mergeCell ref="J5:J6"/>
    <mergeCell ref="K5:K6"/>
    <mergeCell ref="L5:L6"/>
    <mergeCell ref="M5:X5"/>
    <mergeCell ref="Y47:AD48"/>
    <mergeCell ref="N47:N48"/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D5:AD6"/>
  </mergeCells>
  <phoneticPr fontId="4" type="noConversion"/>
  <conditionalFormatting sqref="D45:L46 D39:H44 K18:L18 D32:D38 J7:L13 J19:L44 J16:L17 L14:L15 A7:C46">
    <cfRule type="expression" dxfId="3073" priority="681">
      <formula>$L7&gt;0.15</formula>
    </cfRule>
    <cfRule type="expression" dxfId="3072" priority="682">
      <formula>AND($L7&gt;0.08,$L7&lt;0.15)</formula>
    </cfRule>
  </conditionalFormatting>
  <conditionalFormatting sqref="A49:C49 A50:A63 D61:L63 J49:L60 D50:H60">
    <cfRule type="expression" dxfId="3071" priority="679">
      <formula>$L49&gt;0.15</formula>
    </cfRule>
    <cfRule type="expression" dxfId="3070" priority="680">
      <formula>AND($L49&gt;0.08,$L49&lt;0.15)</formula>
    </cfRule>
  </conditionalFormatting>
  <conditionalFormatting sqref="J7:L13 L14:L15">
    <cfRule type="expression" dxfId="3069" priority="677">
      <formula>$L7&gt;0.15</formula>
    </cfRule>
    <cfRule type="expression" dxfId="3068" priority="678">
      <formula>AND($L7&gt;0.08,$L7&lt;0.15)</formula>
    </cfRule>
  </conditionalFormatting>
  <conditionalFormatting sqref="D38:H38">
    <cfRule type="expression" dxfId="3067" priority="675">
      <formula>$L37&gt;0.15</formula>
    </cfRule>
    <cfRule type="expression" dxfId="3066" priority="676">
      <formula>AND($L37&gt;0.08,$L37&lt;0.15)</formula>
    </cfRule>
  </conditionalFormatting>
  <conditionalFormatting sqref="I21:I29">
    <cfRule type="expression" dxfId="3065" priority="671">
      <formula>$L21&gt;0.15</formula>
    </cfRule>
    <cfRule type="expression" dxfId="3064" priority="672">
      <formula>AND($L21&gt;0.08,$L21&lt;0.15)</formula>
    </cfRule>
  </conditionalFormatting>
  <conditionalFormatting sqref="I30:I44">
    <cfRule type="expression" dxfId="3063" priority="669">
      <formula>$L30&gt;0.15</formula>
    </cfRule>
    <cfRule type="expression" dxfId="3062" priority="670">
      <formula>AND($L30&gt;0.08,$L30&lt;0.15)</formula>
    </cfRule>
  </conditionalFormatting>
  <conditionalFormatting sqref="I19:I20 I7:I13 I16:I17">
    <cfRule type="expression" dxfId="3061" priority="673">
      <formula>$L7&gt;0.15</formula>
    </cfRule>
    <cfRule type="expression" dxfId="3060" priority="674">
      <formula>AND($L7&gt;0.08,$L7&lt;0.15)</formula>
    </cfRule>
  </conditionalFormatting>
  <conditionalFormatting sqref="D56:F56">
    <cfRule type="expression" dxfId="3059" priority="667">
      <formula>$L20&gt;0.15</formula>
    </cfRule>
    <cfRule type="expression" dxfId="3058" priority="668">
      <formula>AND($L20&gt;0.08,$L20&lt;0.15)</formula>
    </cfRule>
  </conditionalFormatting>
  <conditionalFormatting sqref="D56:F56">
    <cfRule type="expression" dxfId="3057" priority="665">
      <formula>$L20&gt;0.15</formula>
    </cfRule>
    <cfRule type="expression" dxfId="3056" priority="666">
      <formula>AND($L20&gt;0.08,$L20&lt;0.15)</formula>
    </cfRule>
  </conditionalFormatting>
  <conditionalFormatting sqref="G56:H56">
    <cfRule type="expression" dxfId="3055" priority="663">
      <formula>$L20&gt;0.15</formula>
    </cfRule>
    <cfRule type="expression" dxfId="3054" priority="664">
      <formula>AND($L20&gt;0.08,$L20&lt;0.15)</formula>
    </cfRule>
  </conditionalFormatting>
  <conditionalFormatting sqref="J18">
    <cfRule type="expression" dxfId="3053" priority="661">
      <formula>$L18&gt;0.15</formula>
    </cfRule>
    <cfRule type="expression" dxfId="3052" priority="662">
      <formula>AND($L18&gt;0.08,$L18&lt;0.15)</formula>
    </cfRule>
  </conditionalFormatting>
  <conditionalFormatting sqref="I18">
    <cfRule type="expression" dxfId="3051" priority="659">
      <formula>$L18&gt;0.15</formula>
    </cfRule>
    <cfRule type="expression" dxfId="3050" priority="660">
      <formula>AND($L18&gt;0.08,$L18&lt;0.15)</formula>
    </cfRule>
  </conditionalFormatting>
  <conditionalFormatting sqref="D57:F57">
    <cfRule type="expression" dxfId="3049" priority="657">
      <formula>$L21&gt;0.15</formula>
    </cfRule>
    <cfRule type="expression" dxfId="3048" priority="658">
      <formula>AND($L21&gt;0.08,$L21&lt;0.15)</formula>
    </cfRule>
  </conditionalFormatting>
  <conditionalFormatting sqref="D57:F57">
    <cfRule type="expression" dxfId="3047" priority="655">
      <formula>$L21&gt;0.15</formula>
    </cfRule>
    <cfRule type="expression" dxfId="3046" priority="656">
      <formula>AND($L21&gt;0.08,$L21&lt;0.15)</formula>
    </cfRule>
  </conditionalFormatting>
  <conditionalFormatting sqref="G57:H57">
    <cfRule type="expression" dxfId="3045" priority="653">
      <formula>$L21&gt;0.15</formula>
    </cfRule>
    <cfRule type="expression" dxfId="3044" priority="654">
      <formula>AND($L21&gt;0.08,$L21&lt;0.15)</formula>
    </cfRule>
  </conditionalFormatting>
  <conditionalFormatting sqref="I49:I53">
    <cfRule type="expression" dxfId="3043" priority="651">
      <formula>$L49&gt;0.15</formula>
    </cfRule>
    <cfRule type="expression" dxfId="3042" priority="652">
      <formula>AND($L49&gt;0.08,$L49&lt;0.15)</formula>
    </cfRule>
  </conditionalFormatting>
  <conditionalFormatting sqref="I59:I60">
    <cfRule type="expression" dxfId="3041" priority="649">
      <formula>$L59&gt;0.15</formula>
    </cfRule>
    <cfRule type="expression" dxfId="3040" priority="650">
      <formula>AND($L59&gt;0.08,$L59&lt;0.15)</formula>
    </cfRule>
  </conditionalFormatting>
  <conditionalFormatting sqref="I54:I58">
    <cfRule type="expression" dxfId="3039" priority="647">
      <formula>$L54&gt;0.15</formula>
    </cfRule>
    <cfRule type="expression" dxfId="3038" priority="648">
      <formula>AND($L54&gt;0.08,$L54&lt;0.15)</formula>
    </cfRule>
  </conditionalFormatting>
  <conditionalFormatting sqref="I16:I17">
    <cfRule type="expression" dxfId="3037" priority="645">
      <formula>$L16&gt;0.15</formula>
    </cfRule>
    <cfRule type="expression" dxfId="3036" priority="646">
      <formula>AND($L16&gt;0.08,$L16&lt;0.15)</formula>
    </cfRule>
  </conditionalFormatting>
  <conditionalFormatting sqref="J12">
    <cfRule type="expression" dxfId="3035" priority="643">
      <formula>$L12&gt;0.15</formula>
    </cfRule>
    <cfRule type="expression" dxfId="3034" priority="644">
      <formula>AND($L12&gt;0.08,$L12&lt;0.15)</formula>
    </cfRule>
  </conditionalFormatting>
  <conditionalFormatting sqref="I12">
    <cfRule type="expression" dxfId="3033" priority="641">
      <formula>$L12&gt;0.15</formula>
    </cfRule>
    <cfRule type="expression" dxfId="3032" priority="642">
      <formula>AND($L12&gt;0.08,$L12&lt;0.15)</formula>
    </cfRule>
  </conditionalFormatting>
  <conditionalFormatting sqref="E23:F23">
    <cfRule type="expression" dxfId="3031" priority="639">
      <formula>$L23&gt;0.15</formula>
    </cfRule>
    <cfRule type="expression" dxfId="3030" priority="640">
      <formula>AND($L23&gt;0.08,$L23&lt;0.15)</formula>
    </cfRule>
  </conditionalFormatting>
  <conditionalFormatting sqref="E25:H25">
    <cfRule type="expression" dxfId="3029" priority="637">
      <formula>$L25&gt;0.15</formula>
    </cfRule>
    <cfRule type="expression" dxfId="3028" priority="638">
      <formula>AND($L25&gt;0.08,$L25&lt;0.15)</formula>
    </cfRule>
  </conditionalFormatting>
  <conditionalFormatting sqref="D33 F33">
    <cfRule type="expression" dxfId="3027" priority="635">
      <formula>$L33&gt;0.15</formula>
    </cfRule>
    <cfRule type="expression" dxfId="3026" priority="636">
      <formula>AND($L33&gt;0.08,$L33&lt;0.15)</formula>
    </cfRule>
  </conditionalFormatting>
  <conditionalFormatting sqref="D33 F33">
    <cfRule type="expression" dxfId="3025" priority="633">
      <formula>$L33&gt;0.15</formula>
    </cfRule>
    <cfRule type="expression" dxfId="3024" priority="634">
      <formula>AND($L33&gt;0.08,$L33&lt;0.15)</formula>
    </cfRule>
  </conditionalFormatting>
  <conditionalFormatting sqref="G33:H33">
    <cfRule type="expression" dxfId="3023" priority="631">
      <formula>$L33&gt;0.15</formula>
    </cfRule>
    <cfRule type="expression" dxfId="3022" priority="632">
      <formula>AND($L33&gt;0.08,$L33&lt;0.15)</formula>
    </cfRule>
  </conditionalFormatting>
  <conditionalFormatting sqref="D33 F33:H33">
    <cfRule type="expression" dxfId="3021" priority="629">
      <formula>$L33&gt;0.15</formula>
    </cfRule>
    <cfRule type="expression" dxfId="3020" priority="630">
      <formula>AND($L33&gt;0.08,$L33&lt;0.15)</formula>
    </cfRule>
  </conditionalFormatting>
  <conditionalFormatting sqref="D33 F33">
    <cfRule type="expression" dxfId="3019" priority="627">
      <formula>$L33&gt;0.15</formula>
    </cfRule>
    <cfRule type="expression" dxfId="3018" priority="628">
      <formula>AND($L33&gt;0.08,$L33&lt;0.15)</formula>
    </cfRule>
  </conditionalFormatting>
  <conditionalFormatting sqref="E13:F13">
    <cfRule type="expression" dxfId="3017" priority="625">
      <formula>$L13&gt;0.15</formula>
    </cfRule>
    <cfRule type="expression" dxfId="3016" priority="626">
      <formula>AND($L13&gt;0.08,$L13&lt;0.15)</formula>
    </cfRule>
  </conditionalFormatting>
  <conditionalFormatting sqref="E13:F13">
    <cfRule type="expression" dxfId="3015" priority="623">
      <formula>$L13&gt;0.15</formula>
    </cfRule>
    <cfRule type="expression" dxfId="3014" priority="624">
      <formula>AND($L13&gt;0.08,$L13&lt;0.15)</formula>
    </cfRule>
  </conditionalFormatting>
  <conditionalFormatting sqref="G13:H13">
    <cfRule type="expression" dxfId="3013" priority="621">
      <formula>$L13&gt;0.15</formula>
    </cfRule>
    <cfRule type="expression" dxfId="3012" priority="622">
      <formula>AND($L13&gt;0.08,$L13&lt;0.15)</formula>
    </cfRule>
  </conditionalFormatting>
  <conditionalFormatting sqref="E13:F13">
    <cfRule type="expression" dxfId="3011" priority="619">
      <formula>$L13&gt;0.15</formula>
    </cfRule>
    <cfRule type="expression" dxfId="3010" priority="620">
      <formula>AND($L13&gt;0.08,$L13&lt;0.15)</formula>
    </cfRule>
  </conditionalFormatting>
  <conditionalFormatting sqref="E13:F13">
    <cfRule type="expression" dxfId="3009" priority="617">
      <formula>$L13&gt;0.15</formula>
    </cfRule>
    <cfRule type="expression" dxfId="3008" priority="618">
      <formula>AND($L13&gt;0.08,$L13&lt;0.15)</formula>
    </cfRule>
  </conditionalFormatting>
  <conditionalFormatting sqref="G13:H13">
    <cfRule type="expression" dxfId="3007" priority="615">
      <formula>$L13&gt;0.15</formula>
    </cfRule>
    <cfRule type="expression" dxfId="3006" priority="616">
      <formula>AND($L13&gt;0.08,$L13&lt;0.15)</formula>
    </cfRule>
  </conditionalFormatting>
  <conditionalFormatting sqref="E22:F22">
    <cfRule type="expression" dxfId="3005" priority="601">
      <formula>$L22&gt;0.15</formula>
    </cfRule>
    <cfRule type="expression" dxfId="3004" priority="602">
      <formula>AND($L22&gt;0.08,$L22&lt;0.15)</formula>
    </cfRule>
  </conditionalFormatting>
  <conditionalFormatting sqref="E22:F22">
    <cfRule type="expression" dxfId="3003" priority="599">
      <formula>$L22&gt;0.15</formula>
    </cfRule>
    <cfRule type="expression" dxfId="3002" priority="600">
      <formula>AND($L22&gt;0.08,$L22&lt;0.15)</formula>
    </cfRule>
  </conditionalFormatting>
  <conditionalFormatting sqref="G22:H22">
    <cfRule type="expression" dxfId="3001" priority="597">
      <formula>$L22&gt;0.15</formula>
    </cfRule>
    <cfRule type="expression" dxfId="3000" priority="598">
      <formula>AND($L22&gt;0.08,$L22&lt;0.15)</formula>
    </cfRule>
  </conditionalFormatting>
  <conditionalFormatting sqref="E22:H22">
    <cfRule type="expression" dxfId="2999" priority="595">
      <formula>$L22&gt;0.15</formula>
    </cfRule>
    <cfRule type="expression" dxfId="2998" priority="596">
      <formula>AND($L22&gt;0.08,$L22&lt;0.15)</formula>
    </cfRule>
  </conditionalFormatting>
  <conditionalFormatting sqref="G31:H31">
    <cfRule type="expression" dxfId="2997" priority="589">
      <formula>$L31&gt;0.15</formula>
    </cfRule>
    <cfRule type="expression" dxfId="2996" priority="590">
      <formula>AND($L31&gt;0.08,$L31&lt;0.15)</formula>
    </cfRule>
  </conditionalFormatting>
  <conditionalFormatting sqref="E31:F31">
    <cfRule type="expression" dxfId="2995" priority="593">
      <formula>$L31&gt;0.15</formula>
    </cfRule>
    <cfRule type="expression" dxfId="2994" priority="594">
      <formula>AND($L31&gt;0.08,$L31&lt;0.15)</formula>
    </cfRule>
  </conditionalFormatting>
  <conditionalFormatting sqref="E31:F31">
    <cfRule type="expression" dxfId="2993" priority="591">
      <formula>$L31&gt;0.15</formula>
    </cfRule>
    <cfRule type="expression" dxfId="2992" priority="592">
      <formula>AND($L31&gt;0.08,$L31&lt;0.15)</formula>
    </cfRule>
  </conditionalFormatting>
  <conditionalFormatting sqref="E31:F31">
    <cfRule type="expression" dxfId="2991" priority="587">
      <formula>$L31&gt;0.15</formula>
    </cfRule>
    <cfRule type="expression" dxfId="2990" priority="588">
      <formula>AND($L31&gt;0.08,$L31&lt;0.15)</formula>
    </cfRule>
  </conditionalFormatting>
  <conditionalFormatting sqref="E31:F31">
    <cfRule type="expression" dxfId="2989" priority="585">
      <formula>$L31&gt;0.15</formula>
    </cfRule>
    <cfRule type="expression" dxfId="2988" priority="586">
      <formula>AND($L31&gt;0.08,$L31&lt;0.15)</formula>
    </cfRule>
  </conditionalFormatting>
  <conditionalFormatting sqref="G31:H31">
    <cfRule type="expression" dxfId="2987" priority="583">
      <formula>$L31&gt;0.15</formula>
    </cfRule>
    <cfRule type="expression" dxfId="2986" priority="584">
      <formula>AND($L31&gt;0.08,$L31&lt;0.15)</formula>
    </cfRule>
  </conditionalFormatting>
  <conditionalFormatting sqref="H32">
    <cfRule type="expression" dxfId="2985" priority="577">
      <formula>$L32&gt;0.15</formula>
    </cfRule>
    <cfRule type="expression" dxfId="2984" priority="578">
      <formula>AND($L32&gt;0.08,$L32&lt;0.15)</formula>
    </cfRule>
  </conditionalFormatting>
  <conditionalFormatting sqref="D32:F32">
    <cfRule type="expression" dxfId="2983" priority="581">
      <formula>$L32&gt;0.15</formula>
    </cfRule>
    <cfRule type="expression" dxfId="2982" priority="582">
      <formula>AND($L32&gt;0.08,$L32&lt;0.15)</formula>
    </cfRule>
  </conditionalFormatting>
  <conditionalFormatting sqref="D32:F32">
    <cfRule type="expression" dxfId="2981" priority="579">
      <formula>$L32&gt;0.15</formula>
    </cfRule>
    <cfRule type="expression" dxfId="2980" priority="580">
      <formula>AND($L32&gt;0.08,$L32&lt;0.15)</formula>
    </cfRule>
  </conditionalFormatting>
  <conditionalFormatting sqref="D32:F32">
    <cfRule type="expression" dxfId="2979" priority="575">
      <formula>$L32&gt;0.15</formula>
    </cfRule>
    <cfRule type="expression" dxfId="2978" priority="576">
      <formula>AND($L32&gt;0.08,$L32&lt;0.15)</formula>
    </cfRule>
  </conditionalFormatting>
  <conditionalFormatting sqref="D32:F32">
    <cfRule type="expression" dxfId="2977" priority="573">
      <formula>$L32&gt;0.15</formula>
    </cfRule>
    <cfRule type="expression" dxfId="2976" priority="574">
      <formula>AND($L32&gt;0.08,$L32&lt;0.15)</formula>
    </cfRule>
  </conditionalFormatting>
  <conditionalFormatting sqref="H32">
    <cfRule type="expression" dxfId="2975" priority="571">
      <formula>$L32&gt;0.15</formula>
    </cfRule>
    <cfRule type="expression" dxfId="2974" priority="572">
      <formula>AND($L32&gt;0.08,$L32&lt;0.15)</formula>
    </cfRule>
  </conditionalFormatting>
  <conditionalFormatting sqref="E33">
    <cfRule type="expression" dxfId="2973" priority="569">
      <formula>$L33&gt;0.15</formula>
    </cfRule>
    <cfRule type="expression" dxfId="2972" priority="570">
      <formula>AND($L33&gt;0.08,$L33&lt;0.15)</formula>
    </cfRule>
  </conditionalFormatting>
  <conditionalFormatting sqref="E33">
    <cfRule type="expression" dxfId="2971" priority="567">
      <formula>$L33&gt;0.15</formula>
    </cfRule>
    <cfRule type="expression" dxfId="2970" priority="568">
      <formula>AND($L33&gt;0.08,$L33&lt;0.15)</formula>
    </cfRule>
  </conditionalFormatting>
  <conditionalFormatting sqref="E33">
    <cfRule type="expression" dxfId="2969" priority="565">
      <formula>$L33&gt;0.15</formula>
    </cfRule>
    <cfRule type="expression" dxfId="2968" priority="566">
      <formula>AND($L33&gt;0.08,$L33&lt;0.15)</formula>
    </cfRule>
  </conditionalFormatting>
  <conditionalFormatting sqref="E33">
    <cfRule type="expression" dxfId="2967" priority="563">
      <formula>$L33&gt;0.15</formula>
    </cfRule>
    <cfRule type="expression" dxfId="2966" priority="564">
      <formula>AND($L33&gt;0.08,$L33&lt;0.15)</formula>
    </cfRule>
  </conditionalFormatting>
  <conditionalFormatting sqref="D34 F34">
    <cfRule type="expression" dxfId="2965" priority="561">
      <formula>$L34&gt;0.15</formula>
    </cfRule>
    <cfRule type="expression" dxfId="2964" priority="562">
      <formula>AND($L34&gt;0.08,$L34&lt;0.15)</formula>
    </cfRule>
  </conditionalFormatting>
  <conditionalFormatting sqref="D34 F34">
    <cfRule type="expression" dxfId="2963" priority="559">
      <formula>$L34&gt;0.15</formula>
    </cfRule>
    <cfRule type="expression" dxfId="2962" priority="560">
      <formula>AND($L34&gt;0.08,$L34&lt;0.15)</formula>
    </cfRule>
  </conditionalFormatting>
  <conditionalFormatting sqref="G34:H34">
    <cfRule type="expression" dxfId="2961" priority="557">
      <formula>$L34&gt;0.15</formula>
    </cfRule>
    <cfRule type="expression" dxfId="2960" priority="558">
      <formula>AND($L34&gt;0.08,$L34&lt;0.15)</formula>
    </cfRule>
  </conditionalFormatting>
  <conditionalFormatting sqref="D34 F34:H34">
    <cfRule type="expression" dxfId="2959" priority="555">
      <formula>$L34&gt;0.15</formula>
    </cfRule>
    <cfRule type="expression" dxfId="2958" priority="556">
      <formula>AND($L34&gt;0.08,$L34&lt;0.15)</formula>
    </cfRule>
  </conditionalFormatting>
  <conditionalFormatting sqref="D34 F34">
    <cfRule type="expression" dxfId="2957" priority="553">
      <formula>$L34&gt;0.15</formula>
    </cfRule>
    <cfRule type="expression" dxfId="2956" priority="554">
      <formula>AND($L34&gt;0.08,$L34&lt;0.15)</formula>
    </cfRule>
  </conditionalFormatting>
  <conditionalFormatting sqref="E34">
    <cfRule type="expression" dxfId="2955" priority="551">
      <formula>$L34&gt;0.15</formula>
    </cfRule>
    <cfRule type="expression" dxfId="2954" priority="552">
      <formula>AND($L34&gt;0.08,$L34&lt;0.15)</formula>
    </cfRule>
  </conditionalFormatting>
  <conditionalFormatting sqref="E34">
    <cfRule type="expression" dxfId="2953" priority="549">
      <formula>$L34&gt;0.15</formula>
    </cfRule>
    <cfRule type="expression" dxfId="2952" priority="550">
      <formula>AND($L34&gt;0.08,$L34&lt;0.15)</formula>
    </cfRule>
  </conditionalFormatting>
  <conditionalFormatting sqref="E34">
    <cfRule type="expression" dxfId="2951" priority="547">
      <formula>$L34&gt;0.15</formula>
    </cfRule>
    <cfRule type="expression" dxfId="2950" priority="548">
      <formula>AND($L34&gt;0.08,$L34&lt;0.15)</formula>
    </cfRule>
  </conditionalFormatting>
  <conditionalFormatting sqref="E34">
    <cfRule type="expression" dxfId="2949" priority="545">
      <formula>$L34&gt;0.15</formula>
    </cfRule>
    <cfRule type="expression" dxfId="2948" priority="546">
      <formula>AND($L34&gt;0.08,$L34&lt;0.15)</formula>
    </cfRule>
  </conditionalFormatting>
  <conditionalFormatting sqref="D35 F35">
    <cfRule type="expression" dxfId="2947" priority="543">
      <formula>$L35&gt;0.15</formula>
    </cfRule>
    <cfRule type="expression" dxfId="2946" priority="544">
      <formula>AND($L35&gt;0.08,$L35&lt;0.15)</formula>
    </cfRule>
  </conditionalFormatting>
  <conditionalFormatting sqref="D35 F35">
    <cfRule type="expression" dxfId="2945" priority="541">
      <formula>$L35&gt;0.15</formula>
    </cfRule>
    <cfRule type="expression" dxfId="2944" priority="542">
      <formula>AND($L35&gt;0.08,$L35&lt;0.15)</formula>
    </cfRule>
  </conditionalFormatting>
  <conditionalFormatting sqref="G35:H35">
    <cfRule type="expression" dxfId="2943" priority="539">
      <formula>$L35&gt;0.15</formula>
    </cfRule>
    <cfRule type="expression" dxfId="2942" priority="540">
      <formula>AND($L35&gt;0.08,$L35&lt;0.15)</formula>
    </cfRule>
  </conditionalFormatting>
  <conditionalFormatting sqref="D35 F35:H35">
    <cfRule type="expression" dxfId="2941" priority="537">
      <formula>$L35&gt;0.15</formula>
    </cfRule>
    <cfRule type="expression" dxfId="2940" priority="538">
      <formula>AND($L35&gt;0.08,$L35&lt;0.15)</formula>
    </cfRule>
  </conditionalFormatting>
  <conditionalFormatting sqref="D35 F35">
    <cfRule type="expression" dxfId="2939" priority="535">
      <formula>$L35&gt;0.15</formula>
    </cfRule>
    <cfRule type="expression" dxfId="2938" priority="536">
      <formula>AND($L35&gt;0.08,$L35&lt;0.15)</formula>
    </cfRule>
  </conditionalFormatting>
  <conditionalFormatting sqref="E35">
    <cfRule type="expression" dxfId="2937" priority="533">
      <formula>$L35&gt;0.15</formula>
    </cfRule>
    <cfRule type="expression" dxfId="2936" priority="534">
      <formula>AND($L35&gt;0.08,$L35&lt;0.15)</formula>
    </cfRule>
  </conditionalFormatting>
  <conditionalFormatting sqref="E35">
    <cfRule type="expression" dxfId="2935" priority="531">
      <formula>$L35&gt;0.15</formula>
    </cfRule>
    <cfRule type="expression" dxfId="2934" priority="532">
      <formula>AND($L35&gt;0.08,$L35&lt;0.15)</formula>
    </cfRule>
  </conditionalFormatting>
  <conditionalFormatting sqref="E35">
    <cfRule type="expression" dxfId="2933" priority="529">
      <formula>$L35&gt;0.15</formula>
    </cfRule>
    <cfRule type="expression" dxfId="2932" priority="530">
      <formula>AND($L35&gt;0.08,$L35&lt;0.15)</formula>
    </cfRule>
  </conditionalFormatting>
  <conditionalFormatting sqref="E35">
    <cfRule type="expression" dxfId="2931" priority="527">
      <formula>$L35&gt;0.15</formula>
    </cfRule>
    <cfRule type="expression" dxfId="2930" priority="528">
      <formula>AND($L35&gt;0.08,$L35&lt;0.15)</formula>
    </cfRule>
  </conditionalFormatting>
  <conditionalFormatting sqref="D36 F36">
    <cfRule type="expression" dxfId="2929" priority="525">
      <formula>$L36&gt;0.15</formula>
    </cfRule>
    <cfRule type="expression" dxfId="2928" priority="526">
      <formula>AND($L36&gt;0.08,$L36&lt;0.15)</formula>
    </cfRule>
  </conditionalFormatting>
  <conditionalFormatting sqref="D36 F36">
    <cfRule type="expression" dxfId="2927" priority="523">
      <formula>$L36&gt;0.15</formula>
    </cfRule>
    <cfRule type="expression" dxfId="2926" priority="524">
      <formula>AND($L36&gt;0.08,$L36&lt;0.15)</formula>
    </cfRule>
  </conditionalFormatting>
  <conditionalFormatting sqref="G36:H36">
    <cfRule type="expression" dxfId="2925" priority="521">
      <formula>$L36&gt;0.15</formula>
    </cfRule>
    <cfRule type="expression" dxfId="2924" priority="522">
      <formula>AND($L36&gt;0.08,$L36&lt;0.15)</formula>
    </cfRule>
  </conditionalFormatting>
  <conditionalFormatting sqref="D36 F36:H36">
    <cfRule type="expression" dxfId="2923" priority="519">
      <formula>$L36&gt;0.15</formula>
    </cfRule>
    <cfRule type="expression" dxfId="2922" priority="520">
      <formula>AND($L36&gt;0.08,$L36&lt;0.15)</formula>
    </cfRule>
  </conditionalFormatting>
  <conditionalFormatting sqref="D36 F36">
    <cfRule type="expression" dxfId="2921" priority="517">
      <formula>$L36&gt;0.15</formula>
    </cfRule>
    <cfRule type="expression" dxfId="2920" priority="518">
      <formula>AND($L36&gt;0.08,$L36&lt;0.15)</formula>
    </cfRule>
  </conditionalFormatting>
  <conditionalFormatting sqref="E36">
    <cfRule type="expression" dxfId="2919" priority="515">
      <formula>$L36&gt;0.15</formula>
    </cfRule>
    <cfRule type="expression" dxfId="2918" priority="516">
      <formula>AND($L36&gt;0.08,$L36&lt;0.15)</formula>
    </cfRule>
  </conditionalFormatting>
  <conditionalFormatting sqref="E36">
    <cfRule type="expression" dxfId="2917" priority="513">
      <formula>$L36&gt;0.15</formula>
    </cfRule>
    <cfRule type="expression" dxfId="2916" priority="514">
      <formula>AND($L36&gt;0.08,$L36&lt;0.15)</formula>
    </cfRule>
  </conditionalFormatting>
  <conditionalFormatting sqref="E36">
    <cfRule type="expression" dxfId="2915" priority="511">
      <formula>$L36&gt;0.15</formula>
    </cfRule>
    <cfRule type="expression" dxfId="2914" priority="512">
      <formula>AND($L36&gt;0.08,$L36&lt;0.15)</formula>
    </cfRule>
  </conditionalFormatting>
  <conditionalFormatting sqref="E36">
    <cfRule type="expression" dxfId="2913" priority="509">
      <formula>$L36&gt;0.15</formula>
    </cfRule>
    <cfRule type="expression" dxfId="2912" priority="510">
      <formula>AND($L36&gt;0.08,$L36&lt;0.15)</formula>
    </cfRule>
  </conditionalFormatting>
  <conditionalFormatting sqref="D37 F37">
    <cfRule type="expression" dxfId="2911" priority="507">
      <formula>$L37&gt;0.15</formula>
    </cfRule>
    <cfRule type="expression" dxfId="2910" priority="508">
      <formula>AND($L37&gt;0.08,$L37&lt;0.15)</formula>
    </cfRule>
  </conditionalFormatting>
  <conditionalFormatting sqref="D37 F37">
    <cfRule type="expression" dxfId="2909" priority="505">
      <formula>$L37&gt;0.15</formula>
    </cfRule>
    <cfRule type="expression" dxfId="2908" priority="506">
      <formula>AND($L37&gt;0.08,$L37&lt;0.15)</formula>
    </cfRule>
  </conditionalFormatting>
  <conditionalFormatting sqref="G37:H37">
    <cfRule type="expression" dxfId="2907" priority="503">
      <formula>$L37&gt;0.15</formula>
    </cfRule>
    <cfRule type="expression" dxfId="2906" priority="504">
      <formula>AND($L37&gt;0.08,$L37&lt;0.15)</formula>
    </cfRule>
  </conditionalFormatting>
  <conditionalFormatting sqref="D37 F37:H37">
    <cfRule type="expression" dxfId="2905" priority="501">
      <formula>$L37&gt;0.15</formula>
    </cfRule>
    <cfRule type="expression" dxfId="2904" priority="502">
      <formula>AND($L37&gt;0.08,$L37&lt;0.15)</formula>
    </cfRule>
  </conditionalFormatting>
  <conditionalFormatting sqref="D37 F37">
    <cfRule type="expression" dxfId="2903" priority="499">
      <formula>$L37&gt;0.15</formula>
    </cfRule>
    <cfRule type="expression" dxfId="2902" priority="500">
      <formula>AND($L37&gt;0.08,$L37&lt;0.15)</formula>
    </cfRule>
  </conditionalFormatting>
  <conditionalFormatting sqref="E37">
    <cfRule type="expression" dxfId="2901" priority="497">
      <formula>$L37&gt;0.15</formula>
    </cfRule>
    <cfRule type="expression" dxfId="2900" priority="498">
      <formula>AND($L37&gt;0.08,$L37&lt;0.15)</formula>
    </cfRule>
  </conditionalFormatting>
  <conditionalFormatting sqref="E37">
    <cfRule type="expression" dxfId="2899" priority="495">
      <formula>$L37&gt;0.15</formula>
    </cfRule>
    <cfRule type="expression" dxfId="2898" priority="496">
      <formula>AND($L37&gt;0.08,$L37&lt;0.15)</formula>
    </cfRule>
  </conditionalFormatting>
  <conditionalFormatting sqref="E37">
    <cfRule type="expression" dxfId="2897" priority="493">
      <formula>$L37&gt;0.15</formula>
    </cfRule>
    <cfRule type="expression" dxfId="2896" priority="494">
      <formula>AND($L37&gt;0.08,$L37&lt;0.15)</formula>
    </cfRule>
  </conditionalFormatting>
  <conditionalFormatting sqref="E37">
    <cfRule type="expression" dxfId="2895" priority="491">
      <formula>$L37&gt;0.15</formula>
    </cfRule>
    <cfRule type="expression" dxfId="2894" priority="492">
      <formula>AND($L37&gt;0.08,$L37&lt;0.15)</formula>
    </cfRule>
  </conditionalFormatting>
  <conditionalFormatting sqref="D22">
    <cfRule type="expression" dxfId="2893" priority="489">
      <formula>$L22&gt;0.15</formula>
    </cfRule>
    <cfRule type="expression" dxfId="2892" priority="490">
      <formula>AND($L22&gt;0.08,$L22&lt;0.15)</formula>
    </cfRule>
  </conditionalFormatting>
  <conditionalFormatting sqref="D25 D31">
    <cfRule type="expression" dxfId="2891" priority="487">
      <formula>$L25&gt;0.15</formula>
    </cfRule>
    <cfRule type="expression" dxfId="2890" priority="488">
      <formula>AND($L25&gt;0.08,$L25&lt;0.15)</formula>
    </cfRule>
  </conditionalFormatting>
  <conditionalFormatting sqref="D23">
    <cfRule type="expression" dxfId="2889" priority="485">
      <formula>$L22&gt;0.15</formula>
    </cfRule>
    <cfRule type="expression" dxfId="2888" priority="486">
      <formula>AND($L22&gt;0.08,$L22&lt;0.15)</formula>
    </cfRule>
  </conditionalFormatting>
  <conditionalFormatting sqref="D31">
    <cfRule type="expression" dxfId="2887" priority="483">
      <formula>$L30&gt;0.15</formula>
    </cfRule>
    <cfRule type="expression" dxfId="2886" priority="484">
      <formula>AND($L30&gt;0.08,$L30&lt;0.15)</formula>
    </cfRule>
  </conditionalFormatting>
  <conditionalFormatting sqref="I17:I18">
    <cfRule type="expression" dxfId="2885" priority="481">
      <formula>$L17&gt;0.15</formula>
    </cfRule>
    <cfRule type="expression" dxfId="2884" priority="482">
      <formula>AND($L17&gt;0.08,$L17&lt;0.15)</formula>
    </cfRule>
  </conditionalFormatting>
  <conditionalFormatting sqref="I11:I13">
    <cfRule type="expression" dxfId="2883" priority="479">
      <formula>$L11&gt;0.15</formula>
    </cfRule>
    <cfRule type="expression" dxfId="2882" priority="480">
      <formula>AND($L11&gt;0.08,$L11&lt;0.15)</formula>
    </cfRule>
  </conditionalFormatting>
  <conditionalFormatting sqref="I8">
    <cfRule type="expression" dxfId="2881" priority="477">
      <formula>$L8&gt;0.15</formula>
    </cfRule>
    <cfRule type="expression" dxfId="2880" priority="478">
      <formula>AND($L8&gt;0.08,$L8&lt;0.15)</formula>
    </cfRule>
  </conditionalFormatting>
  <conditionalFormatting sqref="D13">
    <cfRule type="expression" dxfId="2879" priority="475">
      <formula>$L13&gt;0.15</formula>
    </cfRule>
    <cfRule type="expression" dxfId="2878" priority="476">
      <formula>AND($L13&gt;0.08,$L13&lt;0.15)</formula>
    </cfRule>
  </conditionalFormatting>
  <conditionalFormatting sqref="B50:C62">
    <cfRule type="expression" dxfId="2877" priority="473">
      <formula>$L50&gt;0.15</formula>
    </cfRule>
    <cfRule type="expression" dxfId="2876" priority="474">
      <formula>AND($L50&gt;0.08,$L50&lt;0.15)</formula>
    </cfRule>
  </conditionalFormatting>
  <conditionalFormatting sqref="B63:C63">
    <cfRule type="expression" dxfId="2875" priority="471">
      <formula>$L63&gt;0.15</formula>
    </cfRule>
    <cfRule type="expression" dxfId="2874" priority="472">
      <formula>AND($L63&gt;0.08,$L63&lt;0.15)</formula>
    </cfRule>
  </conditionalFormatting>
  <conditionalFormatting sqref="M7:P13 M20:P46 R7:R13 T7:X13 Z7:Z13 T20:X46 W19:X19 R20:R46 M19:O19 Z16:Z46 T16:X18 R16:R18 M16:P18">
    <cfRule type="expression" dxfId="2873" priority="469">
      <formula>$L7&gt;0.15</formula>
    </cfRule>
    <cfRule type="expression" dxfId="2872" priority="470">
      <formula>AND($L7&gt;0.08,$L7&lt;0.15)</formula>
    </cfRule>
  </conditionalFormatting>
  <conditionalFormatting sqref="M49:Z63">
    <cfRule type="expression" dxfId="2871" priority="467">
      <formula>$L49&gt;0.15</formula>
    </cfRule>
    <cfRule type="expression" dxfId="2870" priority="468">
      <formula>AND($L49&gt;0.08,$L49&lt;0.15)</formula>
    </cfRule>
  </conditionalFormatting>
  <conditionalFormatting sqref="M7:P13 R7:R13 T7:X13 Z7:Z13">
    <cfRule type="expression" dxfId="2869" priority="465">
      <formula>$L7&gt;0.15</formula>
    </cfRule>
    <cfRule type="expression" dxfId="2868" priority="466">
      <formula>AND($L7&gt;0.08,$L7&lt;0.15)</formula>
    </cfRule>
  </conditionalFormatting>
  <conditionalFormatting sqref="Q7:Q13 Q20:Q46 Q16:Q18">
    <cfRule type="expression" dxfId="2867" priority="463">
      <formula>$L7&gt;0.15</formula>
    </cfRule>
    <cfRule type="expression" dxfId="2866" priority="464">
      <formula>AND($L7&gt;0.08,$L7&lt;0.15)</formula>
    </cfRule>
  </conditionalFormatting>
  <conditionalFormatting sqref="Q7:Q13">
    <cfRule type="expression" dxfId="2865" priority="461">
      <formula>$L7&gt;0.15</formula>
    </cfRule>
    <cfRule type="expression" dxfId="2864" priority="462">
      <formula>AND($L7&gt;0.08,$L7&lt;0.15)</formula>
    </cfRule>
  </conditionalFormatting>
  <conditionalFormatting sqref="S7:S13 S20:S46 S16:S18">
    <cfRule type="expression" dxfId="2863" priority="459">
      <formula>$L7&gt;0.15</formula>
    </cfRule>
    <cfRule type="expression" dxfId="2862" priority="460">
      <formula>AND($L7&gt;0.08,$L7&lt;0.15)</formula>
    </cfRule>
  </conditionalFormatting>
  <conditionalFormatting sqref="S7:S13">
    <cfRule type="expression" dxfId="2861" priority="457">
      <formula>$L7&gt;0.15</formula>
    </cfRule>
    <cfRule type="expression" dxfId="2860" priority="458">
      <formula>AND($L7&gt;0.08,$L7&lt;0.15)</formula>
    </cfRule>
  </conditionalFormatting>
  <conditionalFormatting sqref="Y7:Y13 Y16:Y46">
    <cfRule type="expression" dxfId="2859" priority="455">
      <formula>$L7&gt;0.15</formula>
    </cfRule>
    <cfRule type="expression" dxfId="2858" priority="456">
      <formula>AND($L7&gt;0.08,$L7&lt;0.15)</formula>
    </cfRule>
  </conditionalFormatting>
  <conditionalFormatting sqref="Y7:Y13">
    <cfRule type="expression" dxfId="2857" priority="453">
      <formula>$L7&gt;0.15</formula>
    </cfRule>
    <cfRule type="expression" dxfId="2856" priority="454">
      <formula>AND($L7&gt;0.08,$L7&lt;0.15)</formula>
    </cfRule>
  </conditionalFormatting>
  <conditionalFormatting sqref="P19 R19 T19:V19">
    <cfRule type="expression" dxfId="2855" priority="451">
      <formula>$L19&gt;0.15</formula>
    </cfRule>
    <cfRule type="expression" dxfId="2854" priority="452">
      <formula>AND($L19&gt;0.08,$L19&lt;0.15)</formula>
    </cfRule>
  </conditionalFormatting>
  <conditionalFormatting sqref="Q19">
    <cfRule type="expression" dxfId="2853" priority="449">
      <formula>$L19&gt;0.15</formula>
    </cfRule>
    <cfRule type="expression" dxfId="2852" priority="450">
      <formula>AND($L19&gt;0.08,$L19&lt;0.15)</formula>
    </cfRule>
  </conditionalFormatting>
  <conditionalFormatting sqref="S19">
    <cfRule type="expression" dxfId="2851" priority="447">
      <formula>$L19&gt;0.15</formula>
    </cfRule>
    <cfRule type="expression" dxfId="2850" priority="448">
      <formula>AND($L19&gt;0.08,$L19&lt;0.15)</formula>
    </cfRule>
  </conditionalFormatting>
  <conditionalFormatting sqref="AE7:AF7 AF16:AF46 AE34:AE46 AF8:AF12 AE8:AE21">
    <cfRule type="expression" dxfId="2849" priority="445">
      <formula>$L7&gt;0.15</formula>
    </cfRule>
    <cfRule type="expression" dxfId="2848" priority="446">
      <formula>AND($L7&gt;0.08,$L7&lt;0.15)</formula>
    </cfRule>
  </conditionalFormatting>
  <conditionalFormatting sqref="AA57:AF63 AA49:AC56 AF49:AF56">
    <cfRule type="expression" dxfId="2847" priority="443">
      <formula>$L49&gt;0.15</formula>
    </cfRule>
    <cfRule type="expression" dxfId="2846" priority="444">
      <formula>AND($L49&gt;0.08,$L49&lt;0.15)</formula>
    </cfRule>
  </conditionalFormatting>
  <conditionalFormatting sqref="AE7:AF7 AF8:AF15 AE8:AE21">
    <cfRule type="expression" dxfId="2845" priority="441">
      <formula>$L7&gt;0.15</formula>
    </cfRule>
    <cfRule type="expression" dxfId="2844" priority="442">
      <formula>AND($L7&gt;0.08,$L7&lt;0.15)</formula>
    </cfRule>
  </conditionalFormatting>
  <conditionalFormatting sqref="AA7:AA9">
    <cfRule type="expression" dxfId="2843" priority="439">
      <formula>$L7&gt;0.15</formula>
    </cfRule>
    <cfRule type="expression" dxfId="2842" priority="440">
      <formula>AND($L7&gt;0.08,$L7&lt;0.15)</formula>
    </cfRule>
  </conditionalFormatting>
  <conditionalFormatting sqref="AA7:AA9">
    <cfRule type="expression" dxfId="2841" priority="437">
      <formula>$L7&gt;0.15</formula>
    </cfRule>
    <cfRule type="expression" dxfId="2840" priority="438">
      <formula>AND($L7&gt;0.08,$L7&lt;0.15)</formula>
    </cfRule>
  </conditionalFormatting>
  <conditionalFormatting sqref="AA16:AA25 AA7:AA14">
    <cfRule type="expression" dxfId="2839" priority="435">
      <formula>$L7&gt;0.15</formula>
    </cfRule>
    <cfRule type="expression" dxfId="2838" priority="436">
      <formula>AND($L7&gt;0.08,$L7&lt;0.15)</formula>
    </cfRule>
  </conditionalFormatting>
  <conditionalFormatting sqref="AA9:AA13">
    <cfRule type="expression" dxfId="2837" priority="433">
      <formula>$L9&gt;0.15</formula>
    </cfRule>
    <cfRule type="expression" dxfId="2836" priority="434">
      <formula>AND($L9&gt;0.08,$L9&lt;0.15)</formula>
    </cfRule>
  </conditionalFormatting>
  <conditionalFormatting sqref="AA26:AA27">
    <cfRule type="expression" dxfId="2835" priority="431">
      <formula>$L26&gt;0.15</formula>
    </cfRule>
    <cfRule type="expression" dxfId="2834" priority="432">
      <formula>AND($L26&gt;0.08,$L26&lt;0.15)</formula>
    </cfRule>
  </conditionalFormatting>
  <conditionalFormatting sqref="AA26:AA27">
    <cfRule type="expression" dxfId="2833" priority="429">
      <formula>$L26&gt;0.15</formula>
    </cfRule>
    <cfRule type="expression" dxfId="2832" priority="430">
      <formula>AND($L26&gt;0.08,$L26&lt;0.15)</formula>
    </cfRule>
  </conditionalFormatting>
  <conditionalFormatting sqref="AA28:AA29">
    <cfRule type="expression" dxfId="2831" priority="427">
      <formula>$L28&gt;0.15</formula>
    </cfRule>
    <cfRule type="expression" dxfId="2830" priority="428">
      <formula>AND($L28&gt;0.08,$L28&lt;0.15)</formula>
    </cfRule>
  </conditionalFormatting>
  <conditionalFormatting sqref="AA28:AA29">
    <cfRule type="expression" dxfId="2829" priority="425">
      <formula>$L28&gt;0.15</formula>
    </cfRule>
    <cfRule type="expression" dxfId="2828" priority="426">
      <formula>AND($L28&gt;0.08,$L28&lt;0.15)</formula>
    </cfRule>
  </conditionalFormatting>
  <conditionalFormatting sqref="AA30 AA34:AA46">
    <cfRule type="expression" dxfId="2827" priority="423">
      <formula>$L30&gt;0.15</formula>
    </cfRule>
    <cfRule type="expression" dxfId="2826" priority="424">
      <formula>AND($L30&gt;0.08,$L30&lt;0.15)</formula>
    </cfRule>
  </conditionalFormatting>
  <conditionalFormatting sqref="AA30:AA33">
    <cfRule type="expression" dxfId="2825" priority="421">
      <formula>$L30&gt;0.15</formula>
    </cfRule>
    <cfRule type="expression" dxfId="2824" priority="422">
      <formula>AND($L30&gt;0.08,$L30&lt;0.15)</formula>
    </cfRule>
  </conditionalFormatting>
  <conditionalFormatting sqref="AB7:AB8">
    <cfRule type="expression" dxfId="2823" priority="419">
      <formula>$L7&gt;0.15</formula>
    </cfRule>
    <cfRule type="expression" dxfId="2822" priority="420">
      <formula>AND($L7&gt;0.08,$L7&lt;0.15)</formula>
    </cfRule>
  </conditionalFormatting>
  <conditionalFormatting sqref="AB7:AB8">
    <cfRule type="expression" dxfId="2821" priority="417">
      <formula>$L7&gt;0.15</formula>
    </cfRule>
    <cfRule type="expression" dxfId="2820" priority="418">
      <formula>AND($L7&gt;0.08,$L7&lt;0.15)</formula>
    </cfRule>
  </conditionalFormatting>
  <conditionalFormatting sqref="AC7">
    <cfRule type="expression" dxfId="2819" priority="415">
      <formula>$L7&gt;0.15</formula>
    </cfRule>
    <cfRule type="expression" dxfId="2818" priority="416">
      <formula>AND($L7&gt;0.08,$L7&lt;0.15)</formula>
    </cfRule>
  </conditionalFormatting>
  <conditionalFormatting sqref="AC7:AC8">
    <cfRule type="expression" dxfId="2817" priority="413">
      <formula>$L7&gt;0.15</formula>
    </cfRule>
    <cfRule type="expression" dxfId="2816" priority="414">
      <formula>AND($L7&gt;0.08,$L7&lt;0.15)</formula>
    </cfRule>
  </conditionalFormatting>
  <conditionalFormatting sqref="AB7:AB13 AB16:AB25">
    <cfRule type="expression" dxfId="2815" priority="411">
      <formula>$L7&gt;0.15</formula>
    </cfRule>
    <cfRule type="expression" dxfId="2814" priority="412">
      <formula>AND($L7&gt;0.08,$L7&lt;0.15)</formula>
    </cfRule>
  </conditionalFormatting>
  <conditionalFormatting sqref="AB9:AB12">
    <cfRule type="expression" dxfId="2813" priority="409">
      <formula>$L9&gt;0.15</formula>
    </cfRule>
    <cfRule type="expression" dxfId="2812" priority="410">
      <formula>AND($L9&gt;0.08,$L9&lt;0.15)</formula>
    </cfRule>
  </conditionalFormatting>
  <conditionalFormatting sqref="AC7:AC13 AC16:AC25">
    <cfRule type="expression" dxfId="2811" priority="407">
      <formula>$L7&gt;0.15</formula>
    </cfRule>
    <cfRule type="expression" dxfId="2810" priority="408">
      <formula>AND($L7&gt;0.08,$L7&lt;0.15)</formula>
    </cfRule>
  </conditionalFormatting>
  <conditionalFormatting sqref="AC9:AC12">
    <cfRule type="expression" dxfId="2809" priority="405">
      <formula>$L9&gt;0.15</formula>
    </cfRule>
    <cfRule type="expression" dxfId="2808" priority="406">
      <formula>AND($L9&gt;0.08,$L9&lt;0.15)</formula>
    </cfRule>
  </conditionalFormatting>
  <conditionalFormatting sqref="AB26:AB27">
    <cfRule type="expression" dxfId="2807" priority="403">
      <formula>$L26&gt;0.15</formula>
    </cfRule>
    <cfRule type="expression" dxfId="2806" priority="404">
      <formula>AND($L26&gt;0.08,$L26&lt;0.15)</formula>
    </cfRule>
  </conditionalFormatting>
  <conditionalFormatting sqref="AB26:AB27">
    <cfRule type="expression" dxfId="2805" priority="401">
      <formula>$L26&gt;0.15</formula>
    </cfRule>
    <cfRule type="expression" dxfId="2804" priority="402">
      <formula>AND($L26&gt;0.08,$L26&lt;0.15)</formula>
    </cfRule>
  </conditionalFormatting>
  <conditionalFormatting sqref="AC26">
    <cfRule type="expression" dxfId="2803" priority="399">
      <formula>$L26&gt;0.15</formula>
    </cfRule>
    <cfRule type="expression" dxfId="2802" priority="400">
      <formula>AND($L26&gt;0.08,$L26&lt;0.15)</formula>
    </cfRule>
  </conditionalFormatting>
  <conditionalFormatting sqref="AC26:AC27">
    <cfRule type="expression" dxfId="2801" priority="397">
      <formula>$L26&gt;0.15</formula>
    </cfRule>
    <cfRule type="expression" dxfId="2800" priority="398">
      <formula>AND($L26&gt;0.08,$L26&lt;0.15)</formula>
    </cfRule>
  </conditionalFormatting>
  <conditionalFormatting sqref="AB28:AB29">
    <cfRule type="expression" dxfId="2799" priority="395">
      <formula>$L28&gt;0.15</formula>
    </cfRule>
    <cfRule type="expression" dxfId="2798" priority="396">
      <formula>AND($L28&gt;0.08,$L28&lt;0.15)</formula>
    </cfRule>
  </conditionalFormatting>
  <conditionalFormatting sqref="AB28:AB29">
    <cfRule type="expression" dxfId="2797" priority="393">
      <formula>$L28&gt;0.15</formula>
    </cfRule>
    <cfRule type="expression" dxfId="2796" priority="394">
      <formula>AND($L28&gt;0.08,$L28&lt;0.15)</formula>
    </cfRule>
  </conditionalFormatting>
  <conditionalFormatting sqref="AC28">
    <cfRule type="expression" dxfId="2795" priority="391">
      <formula>$L28&gt;0.15</formula>
    </cfRule>
    <cfRule type="expression" dxfId="2794" priority="392">
      <formula>AND($L28&gt;0.08,$L28&lt;0.15)</formula>
    </cfRule>
  </conditionalFormatting>
  <conditionalFormatting sqref="AC28:AC29">
    <cfRule type="expression" dxfId="2793" priority="389">
      <formula>$L28&gt;0.15</formula>
    </cfRule>
    <cfRule type="expression" dxfId="2792" priority="390">
      <formula>AND($L28&gt;0.08,$L28&lt;0.15)</formula>
    </cfRule>
  </conditionalFormatting>
  <conditionalFormatting sqref="AB30 AB34:AB46">
    <cfRule type="expression" dxfId="2791" priority="387">
      <formula>$L30&gt;0.15</formula>
    </cfRule>
    <cfRule type="expression" dxfId="2790" priority="388">
      <formula>AND($L30&gt;0.08,$L30&lt;0.15)</formula>
    </cfRule>
  </conditionalFormatting>
  <conditionalFormatting sqref="AB30:AB33">
    <cfRule type="expression" dxfId="2789" priority="385">
      <formula>$L30&gt;0.15</formula>
    </cfRule>
    <cfRule type="expression" dxfId="2788" priority="386">
      <formula>AND($L30&gt;0.08,$L30&lt;0.15)</formula>
    </cfRule>
  </conditionalFormatting>
  <conditionalFormatting sqref="AC30 AC34:AC46">
    <cfRule type="expression" dxfId="2787" priority="383">
      <formula>$L30&gt;0.15</formula>
    </cfRule>
    <cfRule type="expression" dxfId="2786" priority="384">
      <formula>AND($L30&gt;0.08,$L30&lt;0.15)</formula>
    </cfRule>
  </conditionalFormatting>
  <conditionalFormatting sqref="AC30:AC33">
    <cfRule type="expression" dxfId="2785" priority="381">
      <formula>$L30&gt;0.15</formula>
    </cfRule>
    <cfRule type="expression" dxfId="2784" priority="382">
      <formula>AND($L30&gt;0.08,$L30&lt;0.15)</formula>
    </cfRule>
  </conditionalFormatting>
  <conditionalFormatting sqref="AD7:AD13 AD16:AD21">
    <cfRule type="expression" dxfId="2783" priority="379">
      <formula>$L7&gt;0.15</formula>
    </cfRule>
    <cfRule type="expression" dxfId="2782" priority="380">
      <formula>AND($L7&gt;0.08,$L7&lt;0.15)</formula>
    </cfRule>
  </conditionalFormatting>
  <conditionalFormatting sqref="AD7:AD8">
    <cfRule type="expression" dxfId="2781" priority="377">
      <formula>$L7&gt;0.15</formula>
    </cfRule>
    <cfRule type="expression" dxfId="2780" priority="378">
      <formula>AND($L7&gt;0.08,$L7&lt;0.15)</formula>
    </cfRule>
  </conditionalFormatting>
  <conditionalFormatting sqref="AD24:AD29">
    <cfRule type="expression" dxfId="2779" priority="375">
      <formula>$L24&gt;0.15</formula>
    </cfRule>
    <cfRule type="expression" dxfId="2778" priority="376">
      <formula>AND($L24&gt;0.08,$L24&lt;0.15)</formula>
    </cfRule>
  </conditionalFormatting>
  <conditionalFormatting sqref="AD22:AD23">
    <cfRule type="expression" dxfId="2777" priority="373">
      <formula>$L22&gt;0.15</formula>
    </cfRule>
    <cfRule type="expression" dxfId="2776" priority="374">
      <formula>AND($L22&gt;0.08,$L22&lt;0.15)</formula>
    </cfRule>
  </conditionalFormatting>
  <conditionalFormatting sqref="AD30:AD31">
    <cfRule type="expression" dxfId="2775" priority="371">
      <formula>$L30&gt;0.15</formula>
    </cfRule>
    <cfRule type="expression" dxfId="2774" priority="372">
      <formula>AND($L30&gt;0.08,$L30&lt;0.15)</formula>
    </cfRule>
  </conditionalFormatting>
  <conditionalFormatting sqref="AD34:AD46">
    <cfRule type="expression" dxfId="2773" priority="369">
      <formula>$L34&gt;0.15</formula>
    </cfRule>
    <cfRule type="expression" dxfId="2772" priority="370">
      <formula>AND($L34&gt;0.08,$L34&lt;0.15)</formula>
    </cfRule>
  </conditionalFormatting>
  <conditionalFormatting sqref="AD32:AD33">
    <cfRule type="expression" dxfId="2771" priority="367">
      <formula>$L32&gt;0.15</formula>
    </cfRule>
    <cfRule type="expression" dxfId="2770" priority="368">
      <formula>AND($L32&gt;0.08,$L32&lt;0.15)</formula>
    </cfRule>
  </conditionalFormatting>
  <conditionalFormatting sqref="AD16:AD17">
    <cfRule type="expression" dxfId="2769" priority="365">
      <formula>$L16&gt;0.15</formula>
    </cfRule>
    <cfRule type="expression" dxfId="2768" priority="366">
      <formula>AND($L16&gt;0.08,$L16&lt;0.15)</formula>
    </cfRule>
  </conditionalFormatting>
  <conditionalFormatting sqref="AA9:AA11">
    <cfRule type="expression" dxfId="2767" priority="363">
      <formula>$L9&gt;0.15</formula>
    </cfRule>
    <cfRule type="expression" dxfId="2766" priority="364">
      <formula>AND($L9&gt;0.08,$L9&lt;0.15)</formula>
    </cfRule>
  </conditionalFormatting>
  <conditionalFormatting sqref="AA9:AA11">
    <cfRule type="expression" dxfId="2765" priority="361">
      <formula>$L9&gt;0.15</formula>
    </cfRule>
    <cfRule type="expression" dxfId="2764" priority="362">
      <formula>AND($L9&gt;0.08,$L9&lt;0.15)</formula>
    </cfRule>
  </conditionalFormatting>
  <conditionalFormatting sqref="AA9:AA11">
    <cfRule type="expression" dxfId="2763" priority="359">
      <formula>$L9&gt;0.15</formula>
    </cfRule>
    <cfRule type="expression" dxfId="2762" priority="360">
      <formula>AND($L9&gt;0.08,$L9&lt;0.15)</formula>
    </cfRule>
  </conditionalFormatting>
  <conditionalFormatting sqref="AA9:AA11">
    <cfRule type="expression" dxfId="2761" priority="357">
      <formula>$L9&gt;0.15</formula>
    </cfRule>
    <cfRule type="expression" dxfId="2760" priority="358">
      <formula>AND($L9&gt;0.08,$L9&lt;0.15)</formula>
    </cfRule>
  </conditionalFormatting>
  <conditionalFormatting sqref="AA13">
    <cfRule type="expression" dxfId="2759" priority="355">
      <formula>$L13&gt;0.15</formula>
    </cfRule>
    <cfRule type="expression" dxfId="2758" priority="356">
      <formula>AND($L13&gt;0.08,$L13&lt;0.15)</formula>
    </cfRule>
  </conditionalFormatting>
  <conditionalFormatting sqref="AE22:AE33">
    <cfRule type="expression" dxfId="2757" priority="353">
      <formula>$L22&gt;0.15</formula>
    </cfRule>
    <cfRule type="expression" dxfId="2756" priority="354">
      <formula>AND($L22&gt;0.08,$L22&lt;0.15)</formula>
    </cfRule>
  </conditionalFormatting>
  <conditionalFormatting sqref="AE49:AE56">
    <cfRule type="expression" dxfId="2755" priority="351">
      <formula>$L49&gt;0.15</formula>
    </cfRule>
    <cfRule type="expression" dxfId="2754" priority="352">
      <formula>AND($L49&gt;0.08,$L49&lt;0.15)</formula>
    </cfRule>
  </conditionalFormatting>
  <conditionalFormatting sqref="AD49:AD56">
    <cfRule type="expression" dxfId="2753" priority="349">
      <formula>$L49&gt;0.15</formula>
    </cfRule>
    <cfRule type="expression" dxfId="2752" priority="350">
      <formula>AND($L49&gt;0.08,$L49&lt;0.15)</formula>
    </cfRule>
  </conditionalFormatting>
  <conditionalFormatting sqref="J14:K15">
    <cfRule type="expression" dxfId="2751" priority="347">
      <formula>$L14&gt;0.15</formula>
    </cfRule>
    <cfRule type="expression" dxfId="2750" priority="348">
      <formula>AND($L14&gt;0.08,$L14&lt;0.15)</formula>
    </cfRule>
  </conditionalFormatting>
  <conditionalFormatting sqref="I14:I15">
    <cfRule type="expression" dxfId="2749" priority="345">
      <formula>$L14&gt;0.15</formula>
    </cfRule>
    <cfRule type="expression" dxfId="2748" priority="346">
      <formula>AND($L14&gt;0.08,$L14&lt;0.15)</formula>
    </cfRule>
  </conditionalFormatting>
  <conditionalFormatting sqref="I14:I15">
    <cfRule type="expression" dxfId="2747" priority="343">
      <formula>$L14&gt;0.15</formula>
    </cfRule>
    <cfRule type="expression" dxfId="2746" priority="344">
      <formula>AND($L14&gt;0.08,$L14&lt;0.15)</formula>
    </cfRule>
  </conditionalFormatting>
  <conditionalFormatting sqref="I15">
    <cfRule type="expression" dxfId="2745" priority="341">
      <formula>$L15&gt;0.15</formula>
    </cfRule>
    <cfRule type="expression" dxfId="2744" priority="342">
      <formula>AND($L15&gt;0.08,$L15&lt;0.15)</formula>
    </cfRule>
  </conditionalFormatting>
  <conditionalFormatting sqref="Z14:Z15 T14:X15 R14:R15 M14:P15">
    <cfRule type="expression" dxfId="2743" priority="339">
      <formula>$L14&gt;0.15</formula>
    </cfRule>
    <cfRule type="expression" dxfId="2742" priority="340">
      <formula>AND($L14&gt;0.08,$L14&lt;0.15)</formula>
    </cfRule>
  </conditionalFormatting>
  <conditionalFormatting sqref="Q14:Q15">
    <cfRule type="expression" dxfId="2741" priority="337">
      <formula>$L14&gt;0.15</formula>
    </cfRule>
    <cfRule type="expression" dxfId="2740" priority="338">
      <formula>AND($L14&gt;0.08,$L14&lt;0.15)</formula>
    </cfRule>
  </conditionalFormatting>
  <conditionalFormatting sqref="S14:S15">
    <cfRule type="expression" dxfId="2739" priority="335">
      <formula>$L14&gt;0.15</formula>
    </cfRule>
    <cfRule type="expression" dxfId="2738" priority="336">
      <formula>AND($L14&gt;0.08,$L14&lt;0.15)</formula>
    </cfRule>
  </conditionalFormatting>
  <conditionalFormatting sqref="Y14:Y15">
    <cfRule type="expression" dxfId="2737" priority="333">
      <formula>$L14&gt;0.15</formula>
    </cfRule>
    <cfRule type="expression" dxfId="2736" priority="334">
      <formula>AND($L14&gt;0.08,$L14&lt;0.15)</formula>
    </cfRule>
  </conditionalFormatting>
  <conditionalFormatting sqref="AA14:AA16">
    <cfRule type="expression" dxfId="2735" priority="331">
      <formula>$L14&gt;0.15</formula>
    </cfRule>
    <cfRule type="expression" dxfId="2734" priority="332">
      <formula>AND($L14&gt;0.08,$L14&lt;0.15)</formula>
    </cfRule>
  </conditionalFormatting>
  <conditionalFormatting sqref="AB14:AB15">
    <cfRule type="expression" dxfId="2733" priority="329">
      <formula>$L14&gt;0.15</formula>
    </cfRule>
    <cfRule type="expression" dxfId="2732" priority="330">
      <formula>AND($L14&gt;0.08,$L14&lt;0.15)</formula>
    </cfRule>
  </conditionalFormatting>
  <conditionalFormatting sqref="AC14:AC15">
    <cfRule type="expression" dxfId="2731" priority="327">
      <formula>$L14&gt;0.15</formula>
    </cfRule>
    <cfRule type="expression" dxfId="2730" priority="328">
      <formula>AND($L14&gt;0.08,$L14&lt;0.15)</formula>
    </cfRule>
  </conditionalFormatting>
  <conditionalFormatting sqref="AD14:AD15">
    <cfRule type="expression" dxfId="2729" priority="325">
      <formula>$L14&gt;0.15</formula>
    </cfRule>
    <cfRule type="expression" dxfId="2728" priority="326">
      <formula>AND($L14&gt;0.08,$L14&lt;0.15)</formula>
    </cfRule>
  </conditionalFormatting>
  <conditionalFormatting sqref="AD14:AD15">
    <cfRule type="expression" dxfId="2727" priority="323">
      <formula>$L14&gt;0.15</formula>
    </cfRule>
    <cfRule type="expression" dxfId="2726" priority="324">
      <formula>AND($L14&gt;0.08,$L14&lt;0.15)</formula>
    </cfRule>
  </conditionalFormatting>
  <conditionalFormatting sqref="E14:H14">
    <cfRule type="expression" dxfId="2725" priority="321">
      <formula>$L13&gt;0.15</formula>
    </cfRule>
    <cfRule type="expression" dxfId="2724" priority="322">
      <formula>AND($L13&gt;0.08,$L13&lt;0.15)</formula>
    </cfRule>
  </conditionalFormatting>
  <conditionalFormatting sqref="E14:F14">
    <cfRule type="expression" dxfId="2723" priority="319">
      <formula>$L14&gt;0.15</formula>
    </cfRule>
    <cfRule type="expression" dxfId="2722" priority="320">
      <formula>AND($L14&gt;0.08,$L14&lt;0.15)</formula>
    </cfRule>
  </conditionalFormatting>
  <conditionalFormatting sqref="E14:F14">
    <cfRule type="expression" dxfId="2721" priority="317">
      <formula>$L14&gt;0.15</formula>
    </cfRule>
    <cfRule type="expression" dxfId="2720" priority="318">
      <formula>AND($L14&gt;0.08,$L14&lt;0.15)</formula>
    </cfRule>
  </conditionalFormatting>
  <conditionalFormatting sqref="D14">
    <cfRule type="expression" dxfId="2719" priority="315">
      <formula>$L14&gt;0.15</formula>
    </cfRule>
    <cfRule type="expression" dxfId="2718" priority="316">
      <formula>AND($L14&gt;0.08,$L14&lt;0.15)</formula>
    </cfRule>
  </conditionalFormatting>
  <conditionalFormatting sqref="D14">
    <cfRule type="expression" dxfId="2717" priority="313">
      <formula>$L14&gt;0.15</formula>
    </cfRule>
    <cfRule type="expression" dxfId="2716" priority="314">
      <formula>AND($L14&gt;0.08,$L14&lt;0.15)</formula>
    </cfRule>
  </conditionalFormatting>
  <conditionalFormatting sqref="D21">
    <cfRule type="expression" dxfId="2715" priority="285">
      <formula>$L21&gt;0.15</formula>
    </cfRule>
    <cfRule type="expression" dxfId="2714" priority="286">
      <formula>AND($L21&gt;0.08,$L21&lt;0.15)</formula>
    </cfRule>
  </conditionalFormatting>
  <conditionalFormatting sqref="D21">
    <cfRule type="expression" dxfId="2713" priority="283">
      <formula>$L21&gt;0.15</formula>
    </cfRule>
    <cfRule type="expression" dxfId="2712" priority="284">
      <formula>AND($L21&gt;0.08,$L21&lt;0.15)</formula>
    </cfRule>
  </conditionalFormatting>
  <conditionalFormatting sqref="E24:H24">
    <cfRule type="expression" dxfId="2711" priority="281">
      <formula>$L24&gt;0.15</formula>
    </cfRule>
    <cfRule type="expression" dxfId="2710" priority="282">
      <formula>AND($L24&gt;0.08,$L24&lt;0.15)</formula>
    </cfRule>
  </conditionalFormatting>
  <conditionalFormatting sqref="D24">
    <cfRule type="expression" dxfId="2709" priority="279">
      <formula>$L23&gt;0.15</formula>
    </cfRule>
    <cfRule type="expression" dxfId="2708" priority="280">
      <formula>AND($L23&gt;0.08,$L23&lt;0.15)</formula>
    </cfRule>
  </conditionalFormatting>
  <conditionalFormatting sqref="E21:F21">
    <cfRule type="expression" dxfId="2707" priority="277">
      <formula>$L20&gt;0.15</formula>
    </cfRule>
    <cfRule type="expression" dxfId="2706" priority="278">
      <formula>AND($L20&gt;0.08,$L20&lt;0.15)</formula>
    </cfRule>
  </conditionalFormatting>
  <conditionalFormatting sqref="E21:F21">
    <cfRule type="expression" dxfId="2705" priority="275">
      <formula>$L21&gt;0.15</formula>
    </cfRule>
    <cfRule type="expression" dxfId="2704" priority="276">
      <formula>AND($L21&gt;0.08,$L21&lt;0.15)</formula>
    </cfRule>
  </conditionalFormatting>
  <conditionalFormatting sqref="E21:F21">
    <cfRule type="expression" dxfId="2703" priority="273">
      <formula>$L21&gt;0.15</formula>
    </cfRule>
    <cfRule type="expression" dxfId="2702" priority="274">
      <formula>AND($L21&gt;0.08,$L21&lt;0.15)</formula>
    </cfRule>
  </conditionalFormatting>
  <conditionalFormatting sqref="E26:H26">
    <cfRule type="expression" dxfId="2701" priority="271">
      <formula>$L26&gt;0.15</formula>
    </cfRule>
    <cfRule type="expression" dxfId="2700" priority="272">
      <formula>AND($L26&gt;0.08,$L26&lt;0.15)</formula>
    </cfRule>
  </conditionalFormatting>
  <conditionalFormatting sqref="D26:D30">
    <cfRule type="expression" dxfId="2699" priority="269">
      <formula>$L26&gt;0.15</formula>
    </cfRule>
    <cfRule type="expression" dxfId="2698" priority="270">
      <formula>AND($L26&gt;0.08,$L26&lt;0.15)</formula>
    </cfRule>
  </conditionalFormatting>
  <conditionalFormatting sqref="AA14">
    <cfRule type="expression" dxfId="2697" priority="267">
      <formula>$L14&gt;0.15</formula>
    </cfRule>
    <cfRule type="expression" dxfId="2696" priority="268">
      <formula>AND($L14&gt;0.08,$L14&lt;0.15)</formula>
    </cfRule>
  </conditionalFormatting>
  <conditionalFormatting sqref="E9:F9 F10">
    <cfRule type="expression" dxfId="2695" priority="259">
      <formula>$L9&gt;0.15</formula>
    </cfRule>
    <cfRule type="expression" dxfId="2694" priority="260">
      <formula>AND($L9&gt;0.08,$L9&lt;0.15)</formula>
    </cfRule>
  </conditionalFormatting>
  <conditionalFormatting sqref="E9:F9 F10">
    <cfRule type="expression" dxfId="2693" priority="257">
      <formula>$L9&gt;0.15</formula>
    </cfRule>
    <cfRule type="expression" dxfId="2692" priority="258">
      <formula>AND($L9&gt;0.08,$L9&lt;0.15)</formula>
    </cfRule>
  </conditionalFormatting>
  <conditionalFormatting sqref="G9:H9">
    <cfRule type="expression" dxfId="2691" priority="255">
      <formula>$L9&gt;0.15</formula>
    </cfRule>
    <cfRule type="expression" dxfId="2690" priority="256">
      <formula>AND($L9&gt;0.08,$L9&lt;0.15)</formula>
    </cfRule>
  </conditionalFormatting>
  <conditionalFormatting sqref="G9:H9">
    <cfRule type="expression" dxfId="2689" priority="261">
      <formula>$L9&gt;0.15</formula>
    </cfRule>
    <cfRule type="expression" dxfId="2688" priority="262">
      <formula>AND($L9&gt;0.08,$L9&lt;0.15)</formula>
    </cfRule>
  </conditionalFormatting>
  <conditionalFormatting sqref="E9:F9 F10">
    <cfRule type="expression" dxfId="2687" priority="265">
      <formula>$L9&gt;0.15</formula>
    </cfRule>
    <cfRule type="expression" dxfId="2686" priority="266">
      <formula>AND($L9&gt;0.08,$L9&lt;0.15)</formula>
    </cfRule>
  </conditionalFormatting>
  <conditionalFormatting sqref="E9:F9 F10">
    <cfRule type="expression" dxfId="2685" priority="263">
      <formula>$L9&gt;0.15</formula>
    </cfRule>
    <cfRule type="expression" dxfId="2684" priority="264">
      <formula>AND($L9&gt;0.08,$L9&lt;0.15)</formula>
    </cfRule>
  </conditionalFormatting>
  <conditionalFormatting sqref="D9:D10">
    <cfRule type="expression" dxfId="2683" priority="253">
      <formula>$L9&gt;0.15</formula>
    </cfRule>
    <cfRule type="expression" dxfId="2682" priority="254">
      <formula>AND($L9&gt;0.08,$L9&lt;0.15)</formula>
    </cfRule>
  </conditionalFormatting>
  <conditionalFormatting sqref="D9:D10">
    <cfRule type="expression" dxfId="2681" priority="251">
      <formula>$L9&gt;0.15</formula>
    </cfRule>
    <cfRule type="expression" dxfId="2680" priority="252">
      <formula>AND($L9&gt;0.08,$L9&lt;0.15)</formula>
    </cfRule>
  </conditionalFormatting>
  <conditionalFormatting sqref="G23:H23">
    <cfRule type="expression" dxfId="2679" priority="249">
      <formula>$L23&gt;0.15</formula>
    </cfRule>
    <cfRule type="expression" dxfId="2678" priority="250">
      <formula>AND($L23&gt;0.08,$L23&lt;0.15)</formula>
    </cfRule>
  </conditionalFormatting>
  <conditionalFormatting sqref="E27:H27">
    <cfRule type="expression" dxfId="2677" priority="247">
      <formula>$L27&gt;0.15</formula>
    </cfRule>
    <cfRule type="expression" dxfId="2676" priority="248">
      <formula>AND($L27&gt;0.08,$L27&lt;0.15)</formula>
    </cfRule>
  </conditionalFormatting>
  <conditionalFormatting sqref="E28:H28">
    <cfRule type="expression" dxfId="2675" priority="245">
      <formula>$L28&gt;0.15</formula>
    </cfRule>
    <cfRule type="expression" dxfId="2674" priority="246">
      <formula>AND($L28&gt;0.08,$L28&lt;0.15)</formula>
    </cfRule>
  </conditionalFormatting>
  <conditionalFormatting sqref="E29:H29">
    <cfRule type="expression" dxfId="2673" priority="243">
      <formula>$L29&gt;0.15</formula>
    </cfRule>
    <cfRule type="expression" dxfId="2672" priority="244">
      <formula>AND($L29&gt;0.08,$L29&lt;0.15)</formula>
    </cfRule>
  </conditionalFormatting>
  <conditionalFormatting sqref="E30:H30">
    <cfRule type="expression" dxfId="2671" priority="241">
      <formula>$L30&gt;0.15</formula>
    </cfRule>
    <cfRule type="expression" dxfId="2670" priority="242">
      <formula>AND($L30&gt;0.08,$L30&lt;0.15)</formula>
    </cfRule>
  </conditionalFormatting>
  <conditionalFormatting sqref="G32">
    <cfRule type="expression" dxfId="2669" priority="239">
      <formula>$L32&gt;0.15</formula>
    </cfRule>
    <cfRule type="expression" dxfId="2668" priority="240">
      <formula>AND($L32&gt;0.08,$L32&lt;0.15)</formula>
    </cfRule>
  </conditionalFormatting>
  <conditionalFormatting sqref="G32">
    <cfRule type="expression" dxfId="2667" priority="237">
      <formula>$L32&gt;0.15</formula>
    </cfRule>
    <cfRule type="expression" dxfId="2666" priority="238">
      <formula>AND($L32&gt;0.08,$L32&lt;0.15)</formula>
    </cfRule>
  </conditionalFormatting>
  <conditionalFormatting sqref="E7:F7">
    <cfRule type="expression" dxfId="2665" priority="235">
      <formula>$L7&gt;0.15</formula>
    </cfRule>
    <cfRule type="expression" dxfId="2664" priority="236">
      <formula>AND($L7&gt;0.08,$L7&lt;0.15)</formula>
    </cfRule>
  </conditionalFormatting>
  <conditionalFormatting sqref="E7:F7">
    <cfRule type="expression" dxfId="2663" priority="233">
      <formula>$L7&gt;0.15</formula>
    </cfRule>
    <cfRule type="expression" dxfId="2662" priority="234">
      <formula>AND($L7&gt;0.08,$L7&lt;0.15)</formula>
    </cfRule>
  </conditionalFormatting>
  <conditionalFormatting sqref="E7:F7">
    <cfRule type="expression" dxfId="2661" priority="231">
      <formula>$L7&gt;0.15</formula>
    </cfRule>
    <cfRule type="expression" dxfId="2660" priority="232">
      <formula>AND($L7&gt;0.08,$L7&lt;0.15)</formula>
    </cfRule>
  </conditionalFormatting>
  <conditionalFormatting sqref="D7">
    <cfRule type="expression" dxfId="2659" priority="229">
      <formula>$L7&gt;0.15</formula>
    </cfRule>
    <cfRule type="expression" dxfId="2658" priority="230">
      <formula>AND($L7&gt;0.08,$L7&lt;0.15)</formula>
    </cfRule>
  </conditionalFormatting>
  <conditionalFormatting sqref="G7:H7">
    <cfRule type="expression" dxfId="2657" priority="227">
      <formula>$L7&gt;0.15</formula>
    </cfRule>
    <cfRule type="expression" dxfId="2656" priority="228">
      <formula>AND($L7&gt;0.08,$L7&lt;0.15)</formula>
    </cfRule>
  </conditionalFormatting>
  <conditionalFormatting sqref="G7:H7">
    <cfRule type="expression" dxfId="2655" priority="225">
      <formula>$L7&gt;0.15</formula>
    </cfRule>
    <cfRule type="expression" dxfId="2654" priority="226">
      <formula>AND($L7&gt;0.08,$L7&lt;0.15)</formula>
    </cfRule>
  </conditionalFormatting>
  <conditionalFormatting sqref="E49:F49">
    <cfRule type="expression" dxfId="2653" priority="207">
      <formula>$L49&gt;0.15</formula>
    </cfRule>
    <cfRule type="expression" dxfId="2652" priority="208">
      <formula>AND($L49&gt;0.08,$L49&lt;0.15)</formula>
    </cfRule>
  </conditionalFormatting>
  <conditionalFormatting sqref="E49:F49">
    <cfRule type="expression" dxfId="2651" priority="205">
      <formula>$L49&gt;0.15</formula>
    </cfRule>
    <cfRule type="expression" dxfId="2650" priority="206">
      <formula>AND($L49&gt;0.08,$L49&lt;0.15)</formula>
    </cfRule>
  </conditionalFormatting>
  <conditionalFormatting sqref="G49:H49">
    <cfRule type="expression" dxfId="2649" priority="203">
      <formula>$L49&gt;0.15</formula>
    </cfRule>
    <cfRule type="expression" dxfId="2648" priority="204">
      <formula>AND($L49&gt;0.08,$L49&lt;0.15)</formula>
    </cfRule>
  </conditionalFormatting>
  <conditionalFormatting sqref="E49:H49">
    <cfRule type="expression" dxfId="2647" priority="201">
      <formula>$L49&gt;0.15</formula>
    </cfRule>
    <cfRule type="expression" dxfId="2646" priority="202">
      <formula>AND($L49&gt;0.08,$L49&lt;0.15)</formula>
    </cfRule>
  </conditionalFormatting>
  <conditionalFormatting sqref="D49">
    <cfRule type="expression" dxfId="2645" priority="199">
      <formula>$L49&gt;0.15</formula>
    </cfRule>
    <cfRule type="expression" dxfId="2644" priority="200">
      <formula>AND($L49&gt;0.08,$L49&lt;0.15)</formula>
    </cfRule>
  </conditionalFormatting>
  <conditionalFormatting sqref="E10">
    <cfRule type="expression" dxfId="2643" priority="191">
      <formula>$L10&gt;0.15</formula>
    </cfRule>
    <cfRule type="expression" dxfId="2642" priority="192">
      <formula>AND($L10&gt;0.08,$L10&lt;0.15)</formula>
    </cfRule>
  </conditionalFormatting>
  <conditionalFormatting sqref="E10">
    <cfRule type="expression" dxfId="2641" priority="189">
      <formula>$L10&gt;0.15</formula>
    </cfRule>
    <cfRule type="expression" dxfId="2640" priority="190">
      <formula>AND($L10&gt;0.08,$L10&lt;0.15)</formula>
    </cfRule>
  </conditionalFormatting>
  <conditionalFormatting sqref="G10:H10">
    <cfRule type="expression" dxfId="2639" priority="187">
      <formula>$L10&gt;0.15</formula>
    </cfRule>
    <cfRule type="expression" dxfId="2638" priority="188">
      <formula>AND($L10&gt;0.08,$L10&lt;0.15)</formula>
    </cfRule>
  </conditionalFormatting>
  <conditionalFormatting sqref="G10:H10">
    <cfRule type="expression" dxfId="2637" priority="193">
      <formula>$L10&gt;0.15</formula>
    </cfRule>
    <cfRule type="expression" dxfId="2636" priority="194">
      <formula>AND($L10&gt;0.08,$L10&lt;0.15)</formula>
    </cfRule>
  </conditionalFormatting>
  <conditionalFormatting sqref="E10">
    <cfRule type="expression" dxfId="2635" priority="197">
      <formula>$L10&gt;0.15</formula>
    </cfRule>
    <cfRule type="expression" dxfId="2634" priority="198">
      <formula>AND($L10&gt;0.08,$L10&lt;0.15)</formula>
    </cfRule>
  </conditionalFormatting>
  <conditionalFormatting sqref="E10">
    <cfRule type="expression" dxfId="2633" priority="195">
      <formula>$L10&gt;0.15</formula>
    </cfRule>
    <cfRule type="expression" dxfId="2632" priority="196">
      <formula>AND($L10&gt;0.08,$L10&lt;0.15)</formula>
    </cfRule>
  </conditionalFormatting>
  <conditionalFormatting sqref="E11:F11">
    <cfRule type="expression" dxfId="2631" priority="179">
      <formula>$L11&gt;0.15</formula>
    </cfRule>
    <cfRule type="expression" dxfId="2630" priority="180">
      <formula>AND($L11&gt;0.08,$L11&lt;0.15)</formula>
    </cfRule>
  </conditionalFormatting>
  <conditionalFormatting sqref="E11:F11">
    <cfRule type="expression" dxfId="2629" priority="177">
      <formula>$L11&gt;0.15</formula>
    </cfRule>
    <cfRule type="expression" dxfId="2628" priority="178">
      <formula>AND($L11&gt;0.08,$L11&lt;0.15)</formula>
    </cfRule>
  </conditionalFormatting>
  <conditionalFormatting sqref="G11:H11">
    <cfRule type="expression" dxfId="2627" priority="175">
      <formula>$L11&gt;0.15</formula>
    </cfRule>
    <cfRule type="expression" dxfId="2626" priority="176">
      <formula>AND($L11&gt;0.08,$L11&lt;0.15)</formula>
    </cfRule>
  </conditionalFormatting>
  <conditionalFormatting sqref="G11:H11">
    <cfRule type="expression" dxfId="2625" priority="181">
      <formula>$L11&gt;0.15</formula>
    </cfRule>
    <cfRule type="expression" dxfId="2624" priority="182">
      <formula>AND($L11&gt;0.08,$L11&lt;0.15)</formula>
    </cfRule>
  </conditionalFormatting>
  <conditionalFormatting sqref="E11:F11">
    <cfRule type="expression" dxfId="2623" priority="185">
      <formula>$L11&gt;0.15</formula>
    </cfRule>
    <cfRule type="expression" dxfId="2622" priority="186">
      <formula>AND($L11&gt;0.08,$L11&lt;0.15)</formula>
    </cfRule>
  </conditionalFormatting>
  <conditionalFormatting sqref="E11:F11">
    <cfRule type="expression" dxfId="2621" priority="183">
      <formula>$L11&gt;0.15</formula>
    </cfRule>
    <cfRule type="expression" dxfId="2620" priority="184">
      <formula>AND($L11&gt;0.08,$L11&lt;0.15)</formula>
    </cfRule>
  </conditionalFormatting>
  <conditionalFormatting sqref="D11">
    <cfRule type="expression" dxfId="2619" priority="173">
      <formula>$L11&gt;0.15</formula>
    </cfRule>
    <cfRule type="expression" dxfId="2618" priority="174">
      <formula>AND($L11&gt;0.08,$L11&lt;0.15)</formula>
    </cfRule>
  </conditionalFormatting>
  <conditionalFormatting sqref="D11">
    <cfRule type="expression" dxfId="2617" priority="171">
      <formula>$L11&gt;0.15</formula>
    </cfRule>
    <cfRule type="expression" dxfId="2616" priority="172">
      <formula>AND($L11&gt;0.08,$L11&lt;0.15)</formula>
    </cfRule>
  </conditionalFormatting>
  <conditionalFormatting sqref="E12:F12">
    <cfRule type="expression" dxfId="2615" priority="165">
      <formula>$L12&gt;0.15</formula>
    </cfRule>
    <cfRule type="expression" dxfId="2614" priority="166">
      <formula>AND($L12&gt;0.08,$L12&lt;0.15)</formula>
    </cfRule>
  </conditionalFormatting>
  <conditionalFormatting sqref="E12:F12">
    <cfRule type="expression" dxfId="2613" priority="163">
      <formula>$L12&gt;0.15</formula>
    </cfRule>
    <cfRule type="expression" dxfId="2612" priority="164">
      <formula>AND($L12&gt;0.08,$L12&lt;0.15)</formula>
    </cfRule>
  </conditionalFormatting>
  <conditionalFormatting sqref="E12:F12">
    <cfRule type="expression" dxfId="2611" priority="169">
      <formula>$L12&gt;0.15</formula>
    </cfRule>
    <cfRule type="expression" dxfId="2610" priority="170">
      <formula>AND($L12&gt;0.08,$L12&lt;0.15)</formula>
    </cfRule>
  </conditionalFormatting>
  <conditionalFormatting sqref="E12:F12">
    <cfRule type="expression" dxfId="2609" priority="167">
      <formula>$L12&gt;0.15</formula>
    </cfRule>
    <cfRule type="expression" dxfId="2608" priority="168">
      <formula>AND($L12&gt;0.08,$L12&lt;0.15)</formula>
    </cfRule>
  </conditionalFormatting>
  <conditionalFormatting sqref="AA10">
    <cfRule type="expression" dxfId="2607" priority="139">
      <formula>$L10&gt;0.15</formula>
    </cfRule>
    <cfRule type="expression" dxfId="2606" priority="140">
      <formula>AND($L10&gt;0.08,$L10&lt;0.15)</formula>
    </cfRule>
  </conditionalFormatting>
  <conditionalFormatting sqref="AA10">
    <cfRule type="expression" dxfId="2605" priority="137">
      <formula>$L10&gt;0.15</formula>
    </cfRule>
    <cfRule type="expression" dxfId="2604" priority="138">
      <formula>AND($L10&gt;0.08,$L10&lt;0.15)</formula>
    </cfRule>
  </conditionalFormatting>
  <conditionalFormatting sqref="G12:H12">
    <cfRule type="expression" dxfId="2603" priority="133">
      <formula>$L12&gt;0.15</formula>
    </cfRule>
    <cfRule type="expression" dxfId="2602" priority="134">
      <formula>AND($L12&gt;0.08,$L12&lt;0.15)</formula>
    </cfRule>
  </conditionalFormatting>
  <conditionalFormatting sqref="G12:H12">
    <cfRule type="expression" dxfId="2601" priority="135">
      <formula>$L12&gt;0.15</formula>
    </cfRule>
    <cfRule type="expression" dxfId="2600" priority="136">
      <formula>AND($L12&gt;0.08,$L12&lt;0.15)</formula>
    </cfRule>
  </conditionalFormatting>
  <conditionalFormatting sqref="D12">
    <cfRule type="expression" dxfId="2599" priority="131">
      <formula>$L12&gt;0.15</formula>
    </cfRule>
    <cfRule type="expression" dxfId="2598" priority="132">
      <formula>AND($L12&gt;0.08,$L12&lt;0.15)</formula>
    </cfRule>
  </conditionalFormatting>
  <conditionalFormatting sqref="D12">
    <cfRule type="expression" dxfId="2597" priority="129">
      <formula>$L12&gt;0.15</formula>
    </cfRule>
    <cfRule type="expression" dxfId="2596" priority="130">
      <formula>AND($L12&gt;0.08,$L12&lt;0.15)</formula>
    </cfRule>
  </conditionalFormatting>
  <conditionalFormatting sqref="E8:F8">
    <cfRule type="expression" dxfId="2595" priority="127">
      <formula>$L8&gt;0.15</formula>
    </cfRule>
    <cfRule type="expression" dxfId="2594" priority="128">
      <formula>AND($L8&gt;0.08,$L8&lt;0.15)</formula>
    </cfRule>
  </conditionalFormatting>
  <conditionalFormatting sqref="E8:F8">
    <cfRule type="expression" dxfId="2593" priority="125">
      <formula>$L8&gt;0.15</formula>
    </cfRule>
    <cfRule type="expression" dxfId="2592" priority="126">
      <formula>AND($L8&gt;0.08,$L8&lt;0.15)</formula>
    </cfRule>
  </conditionalFormatting>
  <conditionalFormatting sqref="E8:F8">
    <cfRule type="expression" dxfId="2591" priority="123">
      <formula>$L8&gt;0.15</formula>
    </cfRule>
    <cfRule type="expression" dxfId="2590" priority="124">
      <formula>AND($L8&gt;0.08,$L8&lt;0.15)</formula>
    </cfRule>
  </conditionalFormatting>
  <conditionalFormatting sqref="D8">
    <cfRule type="expression" dxfId="2589" priority="121">
      <formula>$L8&gt;0.15</formula>
    </cfRule>
    <cfRule type="expression" dxfId="2588" priority="122">
      <formula>AND($L8&gt;0.08,$L8&lt;0.15)</formula>
    </cfRule>
  </conditionalFormatting>
  <conditionalFormatting sqref="G8:H8">
    <cfRule type="expression" dxfId="2587" priority="119">
      <formula>$L8&gt;0.15</formula>
    </cfRule>
    <cfRule type="expression" dxfId="2586" priority="120">
      <formula>AND($L8&gt;0.08,$L8&lt;0.15)</formula>
    </cfRule>
  </conditionalFormatting>
  <conditionalFormatting sqref="G8:H8">
    <cfRule type="expression" dxfId="2585" priority="117">
      <formula>$L8&gt;0.15</formula>
    </cfRule>
    <cfRule type="expression" dxfId="2584" priority="118">
      <formula>AND($L8&gt;0.08,$L8&lt;0.15)</formula>
    </cfRule>
  </conditionalFormatting>
  <conditionalFormatting sqref="E15:F15">
    <cfRule type="expression" dxfId="2583" priority="109">
      <formula>$L15&gt;0.15</formula>
    </cfRule>
    <cfRule type="expression" dxfId="2582" priority="110">
      <formula>AND($L15&gt;0.08,$L15&lt;0.15)</formula>
    </cfRule>
  </conditionalFormatting>
  <conditionalFormatting sqref="E15:F15">
    <cfRule type="expression" dxfId="2581" priority="107">
      <formula>$L15&gt;0.15</formula>
    </cfRule>
    <cfRule type="expression" dxfId="2580" priority="108">
      <formula>AND($L15&gt;0.08,$L15&lt;0.15)</formula>
    </cfRule>
  </conditionalFormatting>
  <conditionalFormatting sqref="G15:H15">
    <cfRule type="expression" dxfId="2579" priority="105">
      <formula>$L15&gt;0.15</formula>
    </cfRule>
    <cfRule type="expression" dxfId="2578" priority="106">
      <formula>AND($L15&gt;0.08,$L15&lt;0.15)</formula>
    </cfRule>
  </conditionalFormatting>
  <conditionalFormatting sqref="G15:H15">
    <cfRule type="expression" dxfId="2577" priority="111">
      <formula>$L15&gt;0.15</formula>
    </cfRule>
    <cfRule type="expression" dxfId="2576" priority="112">
      <formula>AND($L15&gt;0.08,$L15&lt;0.15)</formula>
    </cfRule>
  </conditionalFormatting>
  <conditionalFormatting sqref="E15:F15">
    <cfRule type="expression" dxfId="2575" priority="115">
      <formula>$L15&gt;0.15</formula>
    </cfRule>
    <cfRule type="expression" dxfId="2574" priority="116">
      <formula>AND($L15&gt;0.08,$L15&lt;0.15)</formula>
    </cfRule>
  </conditionalFormatting>
  <conditionalFormatting sqref="E15:F15">
    <cfRule type="expression" dxfId="2573" priority="113">
      <formula>$L15&gt;0.15</formula>
    </cfRule>
    <cfRule type="expression" dxfId="2572" priority="114">
      <formula>AND($L15&gt;0.08,$L15&lt;0.15)</formula>
    </cfRule>
  </conditionalFormatting>
  <conditionalFormatting sqref="D15">
    <cfRule type="expression" dxfId="2571" priority="103">
      <formula>$L15&gt;0.15</formula>
    </cfRule>
    <cfRule type="expression" dxfId="2570" priority="104">
      <formula>AND($L15&gt;0.08,$L15&lt;0.15)</formula>
    </cfRule>
  </conditionalFormatting>
  <conditionalFormatting sqref="D15">
    <cfRule type="expression" dxfId="2569" priority="101">
      <formula>$L15&gt;0.15</formula>
    </cfRule>
    <cfRule type="expression" dxfId="2568" priority="102">
      <formula>AND($L15&gt;0.08,$L15&lt;0.15)</formula>
    </cfRule>
  </conditionalFormatting>
  <conditionalFormatting sqref="E16:F16">
    <cfRule type="expression" dxfId="2567" priority="93">
      <formula>$L16&gt;0.15</formula>
    </cfRule>
    <cfRule type="expression" dxfId="2566" priority="94">
      <formula>AND($L16&gt;0.08,$L16&lt;0.15)</formula>
    </cfRule>
  </conditionalFormatting>
  <conditionalFormatting sqref="E16:F16">
    <cfRule type="expression" dxfId="2565" priority="91">
      <formula>$L16&gt;0.15</formula>
    </cfRule>
    <cfRule type="expression" dxfId="2564" priority="92">
      <formula>AND($L16&gt;0.08,$L16&lt;0.15)</formula>
    </cfRule>
  </conditionalFormatting>
  <conditionalFormatting sqref="G16:H16">
    <cfRule type="expression" dxfId="2563" priority="89">
      <formula>$L16&gt;0.15</formula>
    </cfRule>
    <cfRule type="expression" dxfId="2562" priority="90">
      <formula>AND($L16&gt;0.08,$L16&lt;0.15)</formula>
    </cfRule>
  </conditionalFormatting>
  <conditionalFormatting sqref="G16:H16">
    <cfRule type="expression" dxfId="2561" priority="95">
      <formula>$L16&gt;0.15</formula>
    </cfRule>
    <cfRule type="expression" dxfId="2560" priority="96">
      <formula>AND($L16&gt;0.08,$L16&lt;0.15)</formula>
    </cfRule>
  </conditionalFormatting>
  <conditionalFormatting sqref="E16:F16">
    <cfRule type="expression" dxfId="2559" priority="99">
      <formula>$L16&gt;0.15</formula>
    </cfRule>
    <cfRule type="expression" dxfId="2558" priority="100">
      <formula>AND($L16&gt;0.08,$L16&lt;0.15)</formula>
    </cfRule>
  </conditionalFormatting>
  <conditionalFormatting sqref="E16:F16">
    <cfRule type="expression" dxfId="2557" priority="97">
      <formula>$L16&gt;0.15</formula>
    </cfRule>
    <cfRule type="expression" dxfId="2556" priority="98">
      <formula>AND($L16&gt;0.08,$L16&lt;0.15)</formula>
    </cfRule>
  </conditionalFormatting>
  <conditionalFormatting sqref="D16">
    <cfRule type="expression" dxfId="2555" priority="87">
      <formula>$L16&gt;0.15</formula>
    </cfRule>
    <cfRule type="expression" dxfId="2554" priority="88">
      <formula>AND($L16&gt;0.08,$L16&lt;0.15)</formula>
    </cfRule>
  </conditionalFormatting>
  <conditionalFormatting sqref="D16">
    <cfRule type="expression" dxfId="2553" priority="85">
      <formula>$L16&gt;0.15</formula>
    </cfRule>
    <cfRule type="expression" dxfId="2552" priority="86">
      <formula>AND($L16&gt;0.08,$L16&lt;0.15)</formula>
    </cfRule>
  </conditionalFormatting>
  <conditionalFormatting sqref="F17">
    <cfRule type="expression" dxfId="2551" priority="79">
      <formula>$L17&gt;0.15</formula>
    </cfRule>
    <cfRule type="expression" dxfId="2550" priority="80">
      <formula>AND($L17&gt;0.08,$L17&lt;0.15)</formula>
    </cfRule>
  </conditionalFormatting>
  <conditionalFormatting sqref="F17">
    <cfRule type="expression" dxfId="2549" priority="77">
      <formula>$L17&gt;0.15</formula>
    </cfRule>
    <cfRule type="expression" dxfId="2548" priority="78">
      <formula>AND($L17&gt;0.08,$L17&lt;0.15)</formula>
    </cfRule>
  </conditionalFormatting>
  <conditionalFormatting sqref="F17">
    <cfRule type="expression" dxfId="2547" priority="83">
      <formula>$L17&gt;0.15</formula>
    </cfRule>
    <cfRule type="expression" dxfId="2546" priority="84">
      <formula>AND($L17&gt;0.08,$L17&lt;0.15)</formula>
    </cfRule>
  </conditionalFormatting>
  <conditionalFormatting sqref="F17">
    <cfRule type="expression" dxfId="2545" priority="81">
      <formula>$L17&gt;0.15</formula>
    </cfRule>
    <cfRule type="expression" dxfId="2544" priority="82">
      <formula>AND($L17&gt;0.08,$L17&lt;0.15)</formula>
    </cfRule>
  </conditionalFormatting>
  <conditionalFormatting sqref="D17">
    <cfRule type="expression" dxfId="2543" priority="75">
      <formula>$L17&gt;0.15</formula>
    </cfRule>
    <cfRule type="expression" dxfId="2542" priority="76">
      <formula>AND($L17&gt;0.08,$L17&lt;0.15)</formula>
    </cfRule>
  </conditionalFormatting>
  <conditionalFormatting sqref="D17">
    <cfRule type="expression" dxfId="2541" priority="73">
      <formula>$L17&gt;0.15</formula>
    </cfRule>
    <cfRule type="expression" dxfId="2540" priority="74">
      <formula>AND($L17&gt;0.08,$L17&lt;0.15)</formula>
    </cfRule>
  </conditionalFormatting>
  <conditionalFormatting sqref="E17">
    <cfRule type="expression" dxfId="2539" priority="65">
      <formula>$L17&gt;0.15</formula>
    </cfRule>
    <cfRule type="expression" dxfId="2538" priority="66">
      <formula>AND($L17&gt;0.08,$L17&lt;0.15)</formula>
    </cfRule>
  </conditionalFormatting>
  <conditionalFormatting sqref="E17">
    <cfRule type="expression" dxfId="2537" priority="63">
      <formula>$L17&gt;0.15</formula>
    </cfRule>
    <cfRule type="expression" dxfId="2536" priority="64">
      <formula>AND($L17&gt;0.08,$L17&lt;0.15)</formula>
    </cfRule>
  </conditionalFormatting>
  <conditionalFormatting sqref="G17:H17">
    <cfRule type="expression" dxfId="2535" priority="61">
      <formula>$L17&gt;0.15</formula>
    </cfRule>
    <cfRule type="expression" dxfId="2534" priority="62">
      <formula>AND($L17&gt;0.08,$L17&lt;0.15)</formula>
    </cfRule>
  </conditionalFormatting>
  <conditionalFormatting sqref="G17:H17">
    <cfRule type="expression" dxfId="2533" priority="67">
      <formula>$L17&gt;0.15</formula>
    </cfRule>
    <cfRule type="expression" dxfId="2532" priority="68">
      <formula>AND($L17&gt;0.08,$L17&lt;0.15)</formula>
    </cfRule>
  </conditionalFormatting>
  <conditionalFormatting sqref="E17">
    <cfRule type="expression" dxfId="2531" priority="71">
      <formula>$L17&gt;0.15</formula>
    </cfRule>
    <cfRule type="expression" dxfId="2530" priority="72">
      <formula>AND($L17&gt;0.08,$L17&lt;0.15)</formula>
    </cfRule>
  </conditionalFormatting>
  <conditionalFormatting sqref="E17">
    <cfRule type="expression" dxfId="2529" priority="69">
      <formula>$L17&gt;0.15</formula>
    </cfRule>
    <cfRule type="expression" dxfId="2528" priority="70">
      <formula>AND($L17&gt;0.08,$L17&lt;0.15)</formula>
    </cfRule>
  </conditionalFormatting>
  <conditionalFormatting sqref="F18">
    <cfRule type="expression" dxfId="2527" priority="55">
      <formula>$L18&gt;0.15</formula>
    </cfRule>
    <cfRule type="expression" dxfId="2526" priority="56">
      <formula>AND($L18&gt;0.08,$L18&lt;0.15)</formula>
    </cfRule>
  </conditionalFormatting>
  <conditionalFormatting sqref="F18">
    <cfRule type="expression" dxfId="2525" priority="53">
      <formula>$L18&gt;0.15</formula>
    </cfRule>
    <cfRule type="expression" dxfId="2524" priority="54">
      <formula>AND($L18&gt;0.08,$L18&lt;0.15)</formula>
    </cfRule>
  </conditionalFormatting>
  <conditionalFormatting sqref="F18">
    <cfRule type="expression" dxfId="2523" priority="59">
      <formula>$L18&gt;0.15</formula>
    </cfRule>
    <cfRule type="expression" dxfId="2522" priority="60">
      <formula>AND($L18&gt;0.08,$L18&lt;0.15)</formula>
    </cfRule>
  </conditionalFormatting>
  <conditionalFormatting sqref="F18">
    <cfRule type="expression" dxfId="2521" priority="57">
      <formula>$L18&gt;0.15</formula>
    </cfRule>
    <cfRule type="expression" dxfId="2520" priority="58">
      <formula>AND($L18&gt;0.08,$L18&lt;0.15)</formula>
    </cfRule>
  </conditionalFormatting>
  <conditionalFormatting sqref="D18">
    <cfRule type="expression" dxfId="2519" priority="51">
      <formula>$L18&gt;0.15</formula>
    </cfRule>
    <cfRule type="expression" dxfId="2518" priority="52">
      <formula>AND($L18&gt;0.08,$L18&lt;0.15)</formula>
    </cfRule>
  </conditionalFormatting>
  <conditionalFormatting sqref="D18">
    <cfRule type="expression" dxfId="2517" priority="49">
      <formula>$L18&gt;0.15</formula>
    </cfRule>
    <cfRule type="expression" dxfId="2516" priority="50">
      <formula>AND($L18&gt;0.08,$L18&lt;0.15)</formula>
    </cfRule>
  </conditionalFormatting>
  <conditionalFormatting sqref="E18">
    <cfRule type="expression" dxfId="2515" priority="41">
      <formula>$L18&gt;0.15</formula>
    </cfRule>
    <cfRule type="expression" dxfId="2514" priority="42">
      <formula>AND($L18&gt;0.08,$L18&lt;0.15)</formula>
    </cfRule>
  </conditionalFormatting>
  <conditionalFormatting sqref="E18">
    <cfRule type="expression" dxfId="2513" priority="39">
      <formula>$L18&gt;0.15</formula>
    </cfRule>
    <cfRule type="expression" dxfId="2512" priority="40">
      <formula>AND($L18&gt;0.08,$L18&lt;0.15)</formula>
    </cfRule>
  </conditionalFormatting>
  <conditionalFormatting sqref="G18:H18">
    <cfRule type="expression" dxfId="2511" priority="37">
      <formula>$L18&gt;0.15</formula>
    </cfRule>
    <cfRule type="expression" dxfId="2510" priority="38">
      <formula>AND($L18&gt;0.08,$L18&lt;0.15)</formula>
    </cfRule>
  </conditionalFormatting>
  <conditionalFormatting sqref="G18:H18">
    <cfRule type="expression" dxfId="2509" priority="43">
      <formula>$L18&gt;0.15</formula>
    </cfRule>
    <cfRule type="expression" dxfId="2508" priority="44">
      <formula>AND($L18&gt;0.08,$L18&lt;0.15)</formula>
    </cfRule>
  </conditionalFormatting>
  <conditionalFormatting sqref="E18">
    <cfRule type="expression" dxfId="2507" priority="47">
      <formula>$L18&gt;0.15</formula>
    </cfRule>
    <cfRule type="expression" dxfId="2506" priority="48">
      <formula>AND($L18&gt;0.08,$L18&lt;0.15)</formula>
    </cfRule>
  </conditionalFormatting>
  <conditionalFormatting sqref="E18">
    <cfRule type="expression" dxfId="2505" priority="45">
      <formula>$L18&gt;0.15</formula>
    </cfRule>
    <cfRule type="expression" dxfId="2504" priority="46">
      <formula>AND($L18&gt;0.08,$L18&lt;0.15)</formula>
    </cfRule>
  </conditionalFormatting>
  <conditionalFormatting sqref="E19:F19">
    <cfRule type="expression" dxfId="2503" priority="29">
      <formula>$L19&gt;0.15</formula>
    </cfRule>
    <cfRule type="expression" dxfId="2502" priority="30">
      <formula>AND($L19&gt;0.08,$L19&lt;0.15)</formula>
    </cfRule>
  </conditionalFormatting>
  <conditionalFormatting sqref="E19:F19">
    <cfRule type="expression" dxfId="2501" priority="27">
      <formula>$L19&gt;0.15</formula>
    </cfRule>
    <cfRule type="expression" dxfId="2500" priority="28">
      <formula>AND($L19&gt;0.08,$L19&lt;0.15)</formula>
    </cfRule>
  </conditionalFormatting>
  <conditionalFormatting sqref="G19:H19">
    <cfRule type="expression" dxfId="2499" priority="25">
      <formula>$L19&gt;0.15</formula>
    </cfRule>
    <cfRule type="expression" dxfId="2498" priority="26">
      <formula>AND($L19&gt;0.08,$L19&lt;0.15)</formula>
    </cfRule>
  </conditionalFormatting>
  <conditionalFormatting sqref="G19:H19">
    <cfRule type="expression" dxfId="2497" priority="31">
      <formula>$L19&gt;0.15</formula>
    </cfRule>
    <cfRule type="expression" dxfId="2496" priority="32">
      <formula>AND($L19&gt;0.08,$L19&lt;0.15)</formula>
    </cfRule>
  </conditionalFormatting>
  <conditionalFormatting sqref="E19:F19">
    <cfRule type="expression" dxfId="2495" priority="35">
      <formula>$L19&gt;0.15</formula>
    </cfRule>
    <cfRule type="expression" dxfId="2494" priority="36">
      <formula>AND($L19&gt;0.08,$L19&lt;0.15)</formula>
    </cfRule>
  </conditionalFormatting>
  <conditionalFormatting sqref="E19:F19">
    <cfRule type="expression" dxfId="2493" priority="33">
      <formula>$L19&gt;0.15</formula>
    </cfRule>
    <cfRule type="expression" dxfId="2492" priority="34">
      <formula>AND($L19&gt;0.08,$L19&lt;0.15)</formula>
    </cfRule>
  </conditionalFormatting>
  <conditionalFormatting sqref="D19">
    <cfRule type="expression" dxfId="2491" priority="23">
      <formula>$L19&gt;0.15</formula>
    </cfRule>
    <cfRule type="expression" dxfId="2490" priority="24">
      <formula>AND($L19&gt;0.08,$L19&lt;0.15)</formula>
    </cfRule>
  </conditionalFormatting>
  <conditionalFormatting sqref="D19">
    <cfRule type="expression" dxfId="2489" priority="21">
      <formula>$L19&gt;0.15</formula>
    </cfRule>
    <cfRule type="expression" dxfId="2488" priority="22">
      <formula>AND($L19&gt;0.08,$L19&lt;0.15)</formula>
    </cfRule>
  </conditionalFormatting>
  <conditionalFormatting sqref="E20:F20">
    <cfRule type="expression" dxfId="2487" priority="13">
      <formula>$L20&gt;0.15</formula>
    </cfRule>
    <cfRule type="expression" dxfId="2486" priority="14">
      <formula>AND($L20&gt;0.08,$L20&lt;0.15)</formula>
    </cfRule>
  </conditionalFormatting>
  <conditionalFormatting sqref="E20:F20">
    <cfRule type="expression" dxfId="2485" priority="11">
      <formula>$L20&gt;0.15</formula>
    </cfRule>
    <cfRule type="expression" dxfId="2484" priority="12">
      <formula>AND($L20&gt;0.08,$L20&lt;0.15)</formula>
    </cfRule>
  </conditionalFormatting>
  <conditionalFormatting sqref="G20:H20">
    <cfRule type="expression" dxfId="2483" priority="9">
      <formula>$L20&gt;0.15</formula>
    </cfRule>
    <cfRule type="expression" dxfId="2482" priority="10">
      <formula>AND($L20&gt;0.08,$L20&lt;0.15)</formula>
    </cfRule>
  </conditionalFormatting>
  <conditionalFormatting sqref="G20:H20">
    <cfRule type="expression" dxfId="2481" priority="15">
      <formula>$L20&gt;0.15</formula>
    </cfRule>
    <cfRule type="expression" dxfId="2480" priority="16">
      <formula>AND($L20&gt;0.08,$L20&lt;0.15)</formula>
    </cfRule>
  </conditionalFormatting>
  <conditionalFormatting sqref="E20:F20">
    <cfRule type="expression" dxfId="2479" priority="19">
      <formula>$L20&gt;0.15</formula>
    </cfRule>
    <cfRule type="expression" dxfId="2478" priority="20">
      <formula>AND($L20&gt;0.08,$L20&lt;0.15)</formula>
    </cfRule>
  </conditionalFormatting>
  <conditionalFormatting sqref="E20:F20">
    <cfRule type="expression" dxfId="2477" priority="17">
      <formula>$L20&gt;0.15</formula>
    </cfRule>
    <cfRule type="expression" dxfId="2476" priority="18">
      <formula>AND($L20&gt;0.08,$L20&lt;0.15)</formula>
    </cfRule>
  </conditionalFormatting>
  <conditionalFormatting sqref="D20">
    <cfRule type="expression" dxfId="2475" priority="7">
      <formula>$L20&gt;0.15</formula>
    </cfRule>
    <cfRule type="expression" dxfId="2474" priority="8">
      <formula>AND($L20&gt;0.08,$L20&lt;0.15)</formula>
    </cfRule>
  </conditionalFormatting>
  <conditionalFormatting sqref="D20">
    <cfRule type="expression" dxfId="2473" priority="5">
      <formula>$L20&gt;0.15</formula>
    </cfRule>
    <cfRule type="expression" dxfId="2472" priority="6">
      <formula>AND($L20&gt;0.08,$L20&lt;0.15)</formula>
    </cfRule>
  </conditionalFormatting>
  <conditionalFormatting sqref="G21:H21">
    <cfRule type="expression" dxfId="2471" priority="3">
      <formula>$L21&gt;0.15</formula>
    </cfRule>
    <cfRule type="expression" dxfId="2470" priority="4">
      <formula>AND($L21&gt;0.08,$L21&lt;0.15)</formula>
    </cfRule>
  </conditionalFormatting>
  <conditionalFormatting sqref="G21:H21">
    <cfRule type="expression" dxfId="2469" priority="1">
      <formula>$L21&gt;0.15</formula>
    </cfRule>
    <cfRule type="expression" dxfId="2468" priority="2">
      <formula>AND($L21&gt;0.08,$L21&lt;0.15)</formula>
    </cfRule>
  </conditionalFormatting>
  <dataValidations count="3">
    <dataValidation allowBlank="1" showInputMessage="1" showErrorMessage="1" prompt="수식 계산_x000a_수치 입력 금지" sqref="K49:K63 K7:K46" xr:uid="{00000000-0002-0000-0200-000000000000}"/>
    <dataValidation type="whole" allowBlank="1" showInputMessage="1" showErrorMessage="1" errorTitle="입력값이 올바르지 않습니다." error="숫자만 쓰세요!" sqref="M49:Z63 M7:Z46" xr:uid="{00000000-0002-0000-0200-000001000000}">
      <formula1>0</formula1>
      <formula2>20000</formula2>
    </dataValidation>
    <dataValidation type="list" allowBlank="1" showInputMessage="1" showErrorMessage="1" sqref="AC7:AC25 AC30:AC46 AC49:AC63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'Z:\검사일보\2020년 검사일보\검사일보 12월\[검사일보 12월 2째주 (12.7~12.11).xlsx]데이터'!#REF!</xm:f>
          </x14:formula1>
          <xm:sqref>AE39:AE46 AE58:AE63</xm:sqref>
        </x14:dataValidation>
        <x14:dataValidation type="list" allowBlank="1" showInputMessage="1" showErrorMessage="1" xr:uid="{00000000-0002-0000-0200-000004000000}">
          <x14:formula1>
            <xm:f>데이터!$B$4:$B$17</xm:f>
          </x14:formula1>
          <xm:sqref>D7:D8 D22:D46 D13 D49:D63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2"/>
  <sheetViews>
    <sheetView zoomScale="85" zoomScaleNormal="85" workbookViewId="0">
      <pane ySplit="6" topLeftCell="A7" activePane="bottomLeft" state="frozen"/>
      <selection activeCell="A4" sqref="A4:AC4"/>
      <selection pane="bottomLeft" activeCell="D30" sqref="D30:H3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129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4"/>
    </row>
    <row r="5" spans="1:32" s="2" customFormat="1" ht="17.25" thickTop="1" x14ac:dyDescent="0.3">
      <c r="A5" s="44" t="s">
        <v>1</v>
      </c>
      <c r="B5" s="65" t="s">
        <v>44</v>
      </c>
      <c r="C5" s="65" t="s">
        <v>128</v>
      </c>
      <c r="D5" s="44" t="s">
        <v>2</v>
      </c>
      <c r="E5" s="44" t="s">
        <v>3</v>
      </c>
      <c r="F5" s="44" t="s">
        <v>4</v>
      </c>
      <c r="G5" s="44" t="s">
        <v>5</v>
      </c>
      <c r="H5" s="42" t="s">
        <v>6</v>
      </c>
      <c r="I5" s="44" t="s">
        <v>7</v>
      </c>
      <c r="J5" s="44" t="s">
        <v>8</v>
      </c>
      <c r="K5" s="44" t="s">
        <v>9</v>
      </c>
      <c r="L5" s="45" t="s">
        <v>10</v>
      </c>
      <c r="M5" s="47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9"/>
      <c r="Y5" s="37" t="s">
        <v>12</v>
      </c>
      <c r="Z5" s="37"/>
      <c r="AA5" s="37"/>
      <c r="AB5" s="29" t="s">
        <v>13</v>
      </c>
      <c r="AC5" s="29" t="s">
        <v>14</v>
      </c>
      <c r="AD5" s="37" t="s">
        <v>13</v>
      </c>
      <c r="AE5" s="37" t="s">
        <v>14</v>
      </c>
      <c r="AF5" s="39" t="s">
        <v>15</v>
      </c>
    </row>
    <row r="6" spans="1:32" s="2" customFormat="1" ht="25.5" customHeight="1" thickBot="1" x14ac:dyDescent="0.35">
      <c r="A6" s="43"/>
      <c r="B6" s="66"/>
      <c r="C6" s="66"/>
      <c r="D6" s="43"/>
      <c r="E6" s="43"/>
      <c r="F6" s="43"/>
      <c r="G6" s="43"/>
      <c r="H6" s="43"/>
      <c r="I6" s="43"/>
      <c r="J6" s="43"/>
      <c r="K6" s="43"/>
      <c r="L6" s="46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50</v>
      </c>
      <c r="R6" s="21" t="s">
        <v>45</v>
      </c>
      <c r="S6" s="21" t="s">
        <v>46</v>
      </c>
      <c r="T6" s="22" t="s">
        <v>51</v>
      </c>
      <c r="U6" s="21" t="s">
        <v>47</v>
      </c>
      <c r="V6" s="21" t="s">
        <v>48</v>
      </c>
      <c r="W6" s="3" t="s">
        <v>49</v>
      </c>
      <c r="X6" s="3" t="s">
        <v>41</v>
      </c>
      <c r="Y6" s="21" t="s">
        <v>52</v>
      </c>
      <c r="Z6" s="21" t="s">
        <v>53</v>
      </c>
      <c r="AA6" s="30" t="s">
        <v>20</v>
      </c>
      <c r="AB6" s="30" t="s">
        <v>21</v>
      </c>
      <c r="AC6" s="30" t="s">
        <v>22</v>
      </c>
      <c r="AD6" s="38"/>
      <c r="AE6" s="38"/>
      <c r="AF6" s="38"/>
    </row>
    <row r="7" spans="1:32" s="13" customFormat="1" ht="20.100000000000001" customHeight="1" thickTop="1" x14ac:dyDescent="0.3">
      <c r="A7" s="4">
        <v>1</v>
      </c>
      <c r="B7" s="5">
        <v>12</v>
      </c>
      <c r="C7" s="5">
        <v>23</v>
      </c>
      <c r="D7" s="12" t="s">
        <v>68</v>
      </c>
      <c r="E7" s="6" t="s">
        <v>108</v>
      </c>
      <c r="F7" s="6" t="s">
        <v>65</v>
      </c>
      <c r="G7" s="4" t="s">
        <v>70</v>
      </c>
      <c r="H7" s="4" t="s">
        <v>58</v>
      </c>
      <c r="I7" s="7">
        <f t="shared" ref="I7:I46" si="0">J7+K7</f>
        <v>7032</v>
      </c>
      <c r="J7" s="8">
        <v>7020</v>
      </c>
      <c r="K7" s="7">
        <f t="shared" ref="K7:K17" si="1">SUM(M7:X7)</f>
        <v>12</v>
      </c>
      <c r="L7" s="9">
        <f t="shared" ref="L7:L46" si="2">K7/I7</f>
        <v>1.7064846416382253E-3</v>
      </c>
      <c r="M7" s="10">
        <v>12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20201223</v>
      </c>
      <c r="AB7" s="11">
        <v>6</v>
      </c>
      <c r="AC7" s="5" t="s">
        <v>111</v>
      </c>
      <c r="AD7" s="11" t="str">
        <f t="shared" ref="AD7:AD46" si="3">IF($AC7="A","하선동",IF($AC7="B","이형준",""))</f>
        <v>하선동</v>
      </c>
      <c r="AE7" s="11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12</v>
      </c>
      <c r="C8" s="5">
        <f>C7</f>
        <v>23</v>
      </c>
      <c r="D8" s="12" t="s">
        <v>68</v>
      </c>
      <c r="E8" s="6" t="s">
        <v>69</v>
      </c>
      <c r="F8" s="6" t="s">
        <v>66</v>
      </c>
      <c r="G8" s="4" t="s">
        <v>70</v>
      </c>
      <c r="H8" s="4" t="s">
        <v>71</v>
      </c>
      <c r="I8" s="7">
        <f t="shared" si="0"/>
        <v>7733</v>
      </c>
      <c r="J8" s="8">
        <v>7460</v>
      </c>
      <c r="K8" s="7">
        <f t="shared" si="1"/>
        <v>273</v>
      </c>
      <c r="L8" s="9">
        <f t="shared" si="2"/>
        <v>3.5303245829561618E-2</v>
      </c>
      <c r="M8" s="10"/>
      <c r="N8" s="10"/>
      <c r="O8" s="10"/>
      <c r="P8" s="10"/>
      <c r="Q8" s="10"/>
      <c r="R8" s="10"/>
      <c r="S8" s="10"/>
      <c r="T8" s="10">
        <v>273</v>
      </c>
      <c r="U8" s="10"/>
      <c r="V8" s="10"/>
      <c r="W8" s="10"/>
      <c r="X8" s="10"/>
      <c r="Y8" s="10"/>
      <c r="Z8" s="10"/>
      <c r="AA8" s="11">
        <v>20201223</v>
      </c>
      <c r="AB8" s="11">
        <v>12</v>
      </c>
      <c r="AC8" s="5" t="s">
        <v>64</v>
      </c>
      <c r="AD8" s="11" t="str">
        <f t="shared" si="3"/>
        <v>하선동</v>
      </c>
      <c r="AE8" s="11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23</v>
      </c>
      <c r="D9" s="12" t="s">
        <v>55</v>
      </c>
      <c r="E9" s="6" t="s">
        <v>61</v>
      </c>
      <c r="F9" s="6" t="s">
        <v>62</v>
      </c>
      <c r="G9" s="4" t="s">
        <v>63</v>
      </c>
      <c r="H9" s="4" t="s">
        <v>58</v>
      </c>
      <c r="I9" s="7">
        <f t="shared" si="0"/>
        <v>2621</v>
      </c>
      <c r="J9" s="8">
        <v>2240</v>
      </c>
      <c r="K9" s="7">
        <f t="shared" si="1"/>
        <v>381</v>
      </c>
      <c r="L9" s="9">
        <f t="shared" si="2"/>
        <v>0.14536436474628003</v>
      </c>
      <c r="M9" s="10">
        <v>8</v>
      </c>
      <c r="N9" s="10">
        <v>373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20201223</v>
      </c>
      <c r="AB9" s="11">
        <v>11</v>
      </c>
      <c r="AC9" s="5" t="s">
        <v>64</v>
      </c>
      <c r="AD9" s="11" t="str">
        <f t="shared" si="3"/>
        <v>하선동</v>
      </c>
      <c r="AE9" s="11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23</v>
      </c>
      <c r="D10" s="12" t="s">
        <v>25</v>
      </c>
      <c r="E10" s="6" t="s">
        <v>97</v>
      </c>
      <c r="F10" s="6" t="s">
        <v>96</v>
      </c>
      <c r="G10" s="4" t="s">
        <v>114</v>
      </c>
      <c r="H10" s="4" t="s">
        <v>102</v>
      </c>
      <c r="I10" s="7">
        <f t="shared" si="0"/>
        <v>232</v>
      </c>
      <c r="J10" s="8">
        <v>230</v>
      </c>
      <c r="K10" s="7">
        <f t="shared" si="1"/>
        <v>2</v>
      </c>
      <c r="L10" s="9">
        <f t="shared" si="2"/>
        <v>8.6206896551724137E-3</v>
      </c>
      <c r="M10" s="10"/>
      <c r="N10" s="10"/>
      <c r="O10" s="10"/>
      <c r="P10" s="10"/>
      <c r="Q10" s="10"/>
      <c r="R10" s="10"/>
      <c r="S10" s="10"/>
      <c r="T10" s="10">
        <v>2</v>
      </c>
      <c r="U10" s="10"/>
      <c r="V10" s="10"/>
      <c r="W10" s="10"/>
      <c r="X10" s="10"/>
      <c r="Y10" s="10"/>
      <c r="Z10" s="10"/>
      <c r="AA10" s="11">
        <v>20201222</v>
      </c>
      <c r="AB10" s="11">
        <v>2</v>
      </c>
      <c r="AC10" s="5" t="s">
        <v>64</v>
      </c>
      <c r="AD10" s="11" t="str">
        <f t="shared" si="3"/>
        <v>하선동</v>
      </c>
      <c r="AE10" s="12" t="s">
        <v>28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23</v>
      </c>
      <c r="D11" s="12" t="s">
        <v>25</v>
      </c>
      <c r="E11" s="6" t="s">
        <v>97</v>
      </c>
      <c r="F11" s="6" t="s">
        <v>96</v>
      </c>
      <c r="G11" s="4" t="s">
        <v>114</v>
      </c>
      <c r="H11" s="4" t="s">
        <v>102</v>
      </c>
      <c r="I11" s="7">
        <f t="shared" si="0"/>
        <v>2735</v>
      </c>
      <c r="J11" s="8">
        <v>2711</v>
      </c>
      <c r="K11" s="7">
        <f t="shared" si="1"/>
        <v>24</v>
      </c>
      <c r="L11" s="9">
        <f t="shared" si="2"/>
        <v>8.7751371115173671E-3</v>
      </c>
      <c r="M11" s="10"/>
      <c r="N11" s="10"/>
      <c r="O11" s="10"/>
      <c r="P11" s="10">
        <v>3</v>
      </c>
      <c r="Q11" s="10"/>
      <c r="R11" s="10"/>
      <c r="S11" s="10"/>
      <c r="T11" s="10">
        <v>21</v>
      </c>
      <c r="U11" s="10"/>
      <c r="V11" s="10"/>
      <c r="W11" s="10"/>
      <c r="X11" s="10"/>
      <c r="Y11" s="10"/>
      <c r="Z11" s="10"/>
      <c r="AA11" s="11">
        <v>20201223</v>
      </c>
      <c r="AB11" s="11">
        <v>2</v>
      </c>
      <c r="AC11" s="5" t="s">
        <v>64</v>
      </c>
      <c r="AD11" s="11" t="str">
        <f t="shared" si="3"/>
        <v>하선동</v>
      </c>
      <c r="AE11" s="12" t="s">
        <v>28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23</v>
      </c>
      <c r="D12" s="12" t="s">
        <v>55</v>
      </c>
      <c r="E12" s="6" t="s">
        <v>61</v>
      </c>
      <c r="F12" s="6" t="s">
        <v>62</v>
      </c>
      <c r="G12" s="4" t="s">
        <v>63</v>
      </c>
      <c r="H12" s="4" t="s">
        <v>58</v>
      </c>
      <c r="I12" s="7">
        <f t="shared" si="0"/>
        <v>1400</v>
      </c>
      <c r="J12" s="8">
        <v>1400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20201222</v>
      </c>
      <c r="AB12" s="11">
        <v>11</v>
      </c>
      <c r="AC12" s="5" t="s">
        <v>64</v>
      </c>
      <c r="AD12" s="11" t="str">
        <f t="shared" si="3"/>
        <v>하선동</v>
      </c>
      <c r="AE12" s="12" t="s">
        <v>28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12</v>
      </c>
      <c r="C13" s="5">
        <f>C12</f>
        <v>23</v>
      </c>
      <c r="D13" s="6" t="s">
        <v>25</v>
      </c>
      <c r="E13" s="6" t="s">
        <v>117</v>
      </c>
      <c r="F13" s="6" t="s">
        <v>115</v>
      </c>
      <c r="G13" s="4" t="s">
        <v>116</v>
      </c>
      <c r="H13" s="4" t="s">
        <v>58</v>
      </c>
      <c r="I13" s="7">
        <f t="shared" si="0"/>
        <v>952</v>
      </c>
      <c r="J13" s="8">
        <v>933</v>
      </c>
      <c r="K13" s="7">
        <f t="shared" si="1"/>
        <v>19</v>
      </c>
      <c r="L13" s="9">
        <f t="shared" si="2"/>
        <v>1.9957983193277309E-2</v>
      </c>
      <c r="M13" s="10">
        <v>11</v>
      </c>
      <c r="N13" s="10"/>
      <c r="O13" s="10"/>
      <c r="P13" s="10">
        <v>8</v>
      </c>
      <c r="Q13" s="10"/>
      <c r="R13" s="10"/>
      <c r="S13" s="10"/>
      <c r="T13" s="10"/>
      <c r="U13" s="10"/>
      <c r="V13" s="10"/>
      <c r="W13" s="10"/>
      <c r="X13" s="10"/>
      <c r="Y13" s="10"/>
      <c r="Z13" s="10">
        <v>6</v>
      </c>
      <c r="AA13" s="11">
        <v>20201009</v>
      </c>
      <c r="AB13" s="11">
        <v>11</v>
      </c>
      <c r="AC13" s="5" t="s">
        <v>64</v>
      </c>
      <c r="AD13" s="11" t="str">
        <f t="shared" si="3"/>
        <v>하선동</v>
      </c>
      <c r="AE13" s="12" t="s">
        <v>28</v>
      </c>
      <c r="AF13" s="12" t="s">
        <v>118</v>
      </c>
    </row>
    <row r="14" spans="1:32" s="13" customFormat="1" ht="20.100000000000001" customHeight="1" x14ac:dyDescent="0.3">
      <c r="A14" s="4">
        <v>8</v>
      </c>
      <c r="B14" s="5">
        <f t="shared" si="4"/>
        <v>12</v>
      </c>
      <c r="C14" s="5">
        <f t="shared" si="4"/>
        <v>23</v>
      </c>
      <c r="D14" s="6" t="s">
        <v>55</v>
      </c>
      <c r="E14" s="6" t="s">
        <v>81</v>
      </c>
      <c r="F14" s="6" t="s">
        <v>80</v>
      </c>
      <c r="G14" s="4" t="s">
        <v>84</v>
      </c>
      <c r="H14" s="4" t="s">
        <v>58</v>
      </c>
      <c r="I14" s="7">
        <f t="shared" si="0"/>
        <v>1638</v>
      </c>
      <c r="J14" s="4">
        <v>1549</v>
      </c>
      <c r="K14" s="7">
        <f t="shared" ref="K14:K15" si="5">SUM(M14:X14)</f>
        <v>89</v>
      </c>
      <c r="L14" s="9">
        <f t="shared" si="2"/>
        <v>5.4334554334554336E-2</v>
      </c>
      <c r="M14" s="10"/>
      <c r="N14" s="10"/>
      <c r="O14" s="10"/>
      <c r="P14" s="10"/>
      <c r="Q14" s="10"/>
      <c r="R14" s="10"/>
      <c r="S14" s="10">
        <v>89</v>
      </c>
      <c r="T14" s="10"/>
      <c r="U14" s="10"/>
      <c r="V14" s="10"/>
      <c r="W14" s="10"/>
      <c r="X14" s="10"/>
      <c r="Y14" s="10"/>
      <c r="Z14" s="10"/>
      <c r="AA14" s="11">
        <v>20201223</v>
      </c>
      <c r="AB14" s="11">
        <v>4</v>
      </c>
      <c r="AC14" s="5" t="s">
        <v>64</v>
      </c>
      <c r="AD14" s="11" t="str">
        <f t="shared" si="3"/>
        <v>하선동</v>
      </c>
      <c r="AE14" s="12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12</v>
      </c>
      <c r="C15" s="5">
        <f t="shared" si="4"/>
        <v>23</v>
      </c>
      <c r="D15" s="12" t="s">
        <v>87</v>
      </c>
      <c r="E15" s="6" t="s">
        <v>98</v>
      </c>
      <c r="F15" s="6" t="s">
        <v>99</v>
      </c>
      <c r="G15" s="4" t="s">
        <v>100</v>
      </c>
      <c r="H15" s="4" t="s">
        <v>58</v>
      </c>
      <c r="I15" s="7">
        <f t="shared" si="0"/>
        <v>4000</v>
      </c>
      <c r="J15" s="8">
        <v>4000</v>
      </c>
      <c r="K15" s="7">
        <f t="shared" si="5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20201223</v>
      </c>
      <c r="AB15" s="11">
        <v>3</v>
      </c>
      <c r="AC15" s="5" t="s">
        <v>64</v>
      </c>
      <c r="AD15" s="11" t="str">
        <f t="shared" si="3"/>
        <v>하선동</v>
      </c>
      <c r="AE15" s="12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12</v>
      </c>
      <c r="C16" s="5">
        <f t="shared" si="4"/>
        <v>23</v>
      </c>
      <c r="D16" s="12" t="s">
        <v>25</v>
      </c>
      <c r="E16" s="6" t="s">
        <v>73</v>
      </c>
      <c r="F16" s="6" t="s">
        <v>120</v>
      </c>
      <c r="G16" s="4" t="s">
        <v>121</v>
      </c>
      <c r="H16" s="4" t="s">
        <v>58</v>
      </c>
      <c r="I16" s="7">
        <f t="shared" si="0"/>
        <v>571</v>
      </c>
      <c r="J16" s="8">
        <v>562</v>
      </c>
      <c r="K16" s="7">
        <f t="shared" si="1"/>
        <v>9</v>
      </c>
      <c r="L16" s="9">
        <f t="shared" si="2"/>
        <v>1.5761821366024518E-2</v>
      </c>
      <c r="M16" s="10">
        <v>1</v>
      </c>
      <c r="N16" s="10"/>
      <c r="O16" s="10"/>
      <c r="P16" s="10">
        <v>5</v>
      </c>
      <c r="Q16" s="10"/>
      <c r="R16" s="10">
        <v>2</v>
      </c>
      <c r="S16" s="10"/>
      <c r="T16" s="10"/>
      <c r="U16" s="10"/>
      <c r="V16" s="10">
        <v>1</v>
      </c>
      <c r="W16" s="10"/>
      <c r="X16" s="10"/>
      <c r="Y16" s="10"/>
      <c r="Z16" s="10"/>
      <c r="AA16" s="11">
        <v>20201222</v>
      </c>
      <c r="AB16" s="11">
        <v>15</v>
      </c>
      <c r="AC16" s="5" t="s">
        <v>64</v>
      </c>
      <c r="AD16" s="11" t="str">
        <f t="shared" si="3"/>
        <v>하선동</v>
      </c>
      <c r="AE16" s="12" t="s">
        <v>32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12</v>
      </c>
      <c r="C17" s="5">
        <f t="shared" si="4"/>
        <v>23</v>
      </c>
      <c r="D17" s="12" t="s">
        <v>25</v>
      </c>
      <c r="E17" s="6" t="s">
        <v>73</v>
      </c>
      <c r="F17" s="6" t="s">
        <v>120</v>
      </c>
      <c r="G17" s="4" t="s">
        <v>121</v>
      </c>
      <c r="H17" s="4" t="s">
        <v>58</v>
      </c>
      <c r="I17" s="7">
        <f t="shared" si="0"/>
        <v>1181</v>
      </c>
      <c r="J17" s="8">
        <v>1171</v>
      </c>
      <c r="K17" s="7">
        <f t="shared" si="1"/>
        <v>10</v>
      </c>
      <c r="L17" s="9">
        <f t="shared" si="2"/>
        <v>8.4674005080440304E-3</v>
      </c>
      <c r="M17" s="10">
        <v>3</v>
      </c>
      <c r="N17" s="10"/>
      <c r="O17" s="10"/>
      <c r="P17" s="10">
        <v>7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20201223</v>
      </c>
      <c r="AB17" s="11">
        <v>15</v>
      </c>
      <c r="AC17" s="5" t="s">
        <v>64</v>
      </c>
      <c r="AD17" s="11" t="str">
        <f t="shared" si="3"/>
        <v>하선동</v>
      </c>
      <c r="AE17" s="12" t="s">
        <v>32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23</v>
      </c>
      <c r="D18" s="12" t="s">
        <v>25</v>
      </c>
      <c r="E18" s="6" t="s">
        <v>73</v>
      </c>
      <c r="F18" s="6" t="s">
        <v>123</v>
      </c>
      <c r="G18" s="4" t="s">
        <v>124</v>
      </c>
      <c r="H18" s="4" t="s">
        <v>58</v>
      </c>
      <c r="I18" s="7">
        <f t="shared" si="0"/>
        <v>467</v>
      </c>
      <c r="J18" s="8">
        <v>467</v>
      </c>
      <c r="K18" s="7">
        <f t="shared" ref="K18:K46" si="6">SUM(M18:X18)</f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20201116</v>
      </c>
      <c r="AB18" s="11">
        <v>7</v>
      </c>
      <c r="AC18" s="5" t="s">
        <v>64</v>
      </c>
      <c r="AD18" s="11" t="str">
        <f t="shared" si="3"/>
        <v>하선동</v>
      </c>
      <c r="AE18" s="12" t="s">
        <v>32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12</v>
      </c>
      <c r="C19" s="5">
        <f t="shared" si="4"/>
        <v>23</v>
      </c>
      <c r="D19" s="12" t="s">
        <v>55</v>
      </c>
      <c r="E19" s="6" t="s">
        <v>73</v>
      </c>
      <c r="F19" s="6" t="s">
        <v>122</v>
      </c>
      <c r="G19" s="4" t="s">
        <v>121</v>
      </c>
      <c r="H19" s="4" t="s">
        <v>58</v>
      </c>
      <c r="I19" s="7">
        <f t="shared" si="0"/>
        <v>2030</v>
      </c>
      <c r="J19" s="8">
        <v>1894</v>
      </c>
      <c r="K19" s="7">
        <f t="shared" si="6"/>
        <v>136</v>
      </c>
      <c r="L19" s="9">
        <f t="shared" si="2"/>
        <v>6.6995073891625609E-2</v>
      </c>
      <c r="M19" s="10">
        <v>89</v>
      </c>
      <c r="N19" s="10"/>
      <c r="O19" s="10"/>
      <c r="P19" s="10">
        <v>7</v>
      </c>
      <c r="Q19" s="10"/>
      <c r="R19" s="10">
        <v>39</v>
      </c>
      <c r="S19" s="10"/>
      <c r="T19" s="10"/>
      <c r="U19" s="10"/>
      <c r="V19" s="10">
        <v>1</v>
      </c>
      <c r="W19" s="10"/>
      <c r="X19" s="10"/>
      <c r="Y19" s="10"/>
      <c r="Z19" s="10"/>
      <c r="AA19" s="11">
        <v>20201223</v>
      </c>
      <c r="AB19" s="11">
        <v>7</v>
      </c>
      <c r="AC19" s="5" t="s">
        <v>64</v>
      </c>
      <c r="AD19" s="11" t="str">
        <f t="shared" si="3"/>
        <v>하선동</v>
      </c>
      <c r="AE19" s="12" t="s">
        <v>32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23</v>
      </c>
      <c r="D20" s="12" t="s">
        <v>25</v>
      </c>
      <c r="E20" s="6" t="s">
        <v>73</v>
      </c>
      <c r="F20" s="6" t="s">
        <v>120</v>
      </c>
      <c r="G20" s="4" t="s">
        <v>121</v>
      </c>
      <c r="H20" s="4" t="s">
        <v>58</v>
      </c>
      <c r="I20" s="7">
        <f t="shared" si="0"/>
        <v>2926</v>
      </c>
      <c r="J20" s="8">
        <v>2892</v>
      </c>
      <c r="K20" s="7">
        <f t="shared" si="6"/>
        <v>34</v>
      </c>
      <c r="L20" s="9">
        <f t="shared" si="2"/>
        <v>1.1619958988380041E-2</v>
      </c>
      <c r="M20" s="10">
        <v>2</v>
      </c>
      <c r="N20" s="10"/>
      <c r="O20" s="10"/>
      <c r="P20" s="10">
        <v>23</v>
      </c>
      <c r="Q20" s="10"/>
      <c r="R20" s="10">
        <v>9</v>
      </c>
      <c r="S20" s="10"/>
      <c r="T20" s="10"/>
      <c r="U20" s="10"/>
      <c r="V20" s="10"/>
      <c r="W20" s="10"/>
      <c r="X20" s="10"/>
      <c r="Y20" s="10"/>
      <c r="Z20" s="10"/>
      <c r="AA20" s="11">
        <v>20201223</v>
      </c>
      <c r="AB20" s="11">
        <v>15</v>
      </c>
      <c r="AC20" s="5" t="s">
        <v>59</v>
      </c>
      <c r="AD20" s="11" t="str">
        <f t="shared" si="3"/>
        <v>이형준</v>
      </c>
      <c r="AE20" s="33" t="s">
        <v>34</v>
      </c>
      <c r="AF20" s="33" t="s">
        <v>126</v>
      </c>
    </row>
    <row r="21" spans="1:32" s="13" customFormat="1" ht="20.100000000000001" customHeight="1" x14ac:dyDescent="0.3">
      <c r="A21" s="4">
        <v>15</v>
      </c>
      <c r="B21" s="5">
        <f>B20</f>
        <v>12</v>
      </c>
      <c r="C21" s="5">
        <f>C20</f>
        <v>23</v>
      </c>
      <c r="D21" s="12" t="s">
        <v>87</v>
      </c>
      <c r="E21" s="6" t="s">
        <v>81</v>
      </c>
      <c r="F21" s="4" t="s">
        <v>125</v>
      </c>
      <c r="G21" s="4" t="s">
        <v>100</v>
      </c>
      <c r="H21" s="4" t="s">
        <v>58</v>
      </c>
      <c r="I21" s="7">
        <f t="shared" si="0"/>
        <v>1000</v>
      </c>
      <c r="J21" s="8">
        <v>1000</v>
      </c>
      <c r="K21" s="7">
        <f t="shared" si="6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20201223</v>
      </c>
      <c r="AB21" s="11">
        <v>8</v>
      </c>
      <c r="AC21" s="5" t="s">
        <v>64</v>
      </c>
      <c r="AD21" s="11" t="str">
        <f t="shared" si="3"/>
        <v>하선동</v>
      </c>
      <c r="AE21" s="33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23</v>
      </c>
      <c r="D22" s="12" t="s">
        <v>87</v>
      </c>
      <c r="E22" s="6" t="s">
        <v>81</v>
      </c>
      <c r="F22" s="4" t="s">
        <v>125</v>
      </c>
      <c r="G22" s="4" t="s">
        <v>100</v>
      </c>
      <c r="H22" s="4" t="s">
        <v>58</v>
      </c>
      <c r="I22" s="7">
        <f t="shared" si="0"/>
        <v>14001</v>
      </c>
      <c r="J22" s="8">
        <v>14000</v>
      </c>
      <c r="K22" s="7">
        <f t="shared" si="6"/>
        <v>1</v>
      </c>
      <c r="L22" s="9">
        <f t="shared" si="2"/>
        <v>7.1423469752160561E-5</v>
      </c>
      <c r="M22" s="10">
        <v>1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20201223</v>
      </c>
      <c r="AB22" s="11">
        <v>8</v>
      </c>
      <c r="AC22" s="5" t="s">
        <v>59</v>
      </c>
      <c r="AD22" s="11" t="str">
        <f t="shared" si="3"/>
        <v>이형준</v>
      </c>
      <c r="AE22" s="33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23</v>
      </c>
      <c r="D23" s="6" t="s">
        <v>87</v>
      </c>
      <c r="E23" s="6" t="s">
        <v>98</v>
      </c>
      <c r="F23" s="6" t="s">
        <v>99</v>
      </c>
      <c r="G23" s="4" t="s">
        <v>100</v>
      </c>
      <c r="H23" s="4" t="s">
        <v>58</v>
      </c>
      <c r="I23" s="7">
        <f t="shared" si="0"/>
        <v>5921</v>
      </c>
      <c r="J23" s="8">
        <v>5921</v>
      </c>
      <c r="K23" s="7">
        <f t="shared" si="6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20201223</v>
      </c>
      <c r="AB23" s="11">
        <v>3</v>
      </c>
      <c r="AC23" s="5" t="s">
        <v>59</v>
      </c>
      <c r="AD23" s="11" t="str">
        <f t="shared" si="3"/>
        <v>이형준</v>
      </c>
      <c r="AE23" s="33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23</v>
      </c>
      <c r="D24" s="12" t="s">
        <v>55</v>
      </c>
      <c r="E24" s="6" t="s">
        <v>73</v>
      </c>
      <c r="F24" s="6" t="s">
        <v>122</v>
      </c>
      <c r="G24" s="4" t="s">
        <v>121</v>
      </c>
      <c r="H24" s="4" t="s">
        <v>58</v>
      </c>
      <c r="I24" s="7">
        <f t="shared" si="0"/>
        <v>2199</v>
      </c>
      <c r="J24" s="8">
        <v>2174</v>
      </c>
      <c r="K24" s="7">
        <f t="shared" si="6"/>
        <v>25</v>
      </c>
      <c r="L24" s="9">
        <f t="shared" si="2"/>
        <v>1.1368804001819008E-2</v>
      </c>
      <c r="M24" s="10"/>
      <c r="N24" s="10"/>
      <c r="O24" s="10"/>
      <c r="P24" s="10">
        <v>24</v>
      </c>
      <c r="Q24" s="10"/>
      <c r="R24" s="10"/>
      <c r="S24" s="10"/>
      <c r="T24" s="10"/>
      <c r="U24" s="10">
        <v>1</v>
      </c>
      <c r="V24" s="10"/>
      <c r="W24" s="10"/>
      <c r="X24" s="10"/>
      <c r="Y24" s="10"/>
      <c r="Z24" s="10"/>
      <c r="AA24" s="11">
        <v>20201223</v>
      </c>
      <c r="AB24" s="11">
        <v>7</v>
      </c>
      <c r="AC24" s="5" t="s">
        <v>59</v>
      </c>
      <c r="AD24" s="11" t="str">
        <f t="shared" si="3"/>
        <v>이형준</v>
      </c>
      <c r="AE24" s="33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7">B24</f>
        <v>12</v>
      </c>
      <c r="C25" s="5">
        <f t="shared" si="7"/>
        <v>23</v>
      </c>
      <c r="D25" s="12" t="s">
        <v>25</v>
      </c>
      <c r="E25" s="6" t="s">
        <v>97</v>
      </c>
      <c r="F25" s="6" t="s">
        <v>96</v>
      </c>
      <c r="G25" s="4" t="s">
        <v>114</v>
      </c>
      <c r="H25" s="4" t="s">
        <v>102</v>
      </c>
      <c r="I25" s="7">
        <f t="shared" si="0"/>
        <v>2467</v>
      </c>
      <c r="J25" s="8">
        <v>2445</v>
      </c>
      <c r="K25" s="7">
        <f t="shared" si="6"/>
        <v>22</v>
      </c>
      <c r="L25" s="9">
        <f t="shared" si="2"/>
        <v>8.9177138224564249E-3</v>
      </c>
      <c r="M25" s="10"/>
      <c r="N25" s="10"/>
      <c r="O25" s="10"/>
      <c r="P25" s="10">
        <v>8</v>
      </c>
      <c r="Q25" s="10"/>
      <c r="R25" s="10"/>
      <c r="S25" s="10">
        <v>14</v>
      </c>
      <c r="T25" s="10"/>
      <c r="U25" s="10"/>
      <c r="V25" s="10"/>
      <c r="W25" s="10"/>
      <c r="X25" s="10"/>
      <c r="Y25" s="10"/>
      <c r="Z25" s="10"/>
      <c r="AA25" s="11">
        <v>20201223</v>
      </c>
      <c r="AB25" s="11">
        <v>2</v>
      </c>
      <c r="AC25" s="5" t="s">
        <v>59</v>
      </c>
      <c r="AD25" s="11" t="str">
        <f t="shared" si="3"/>
        <v>이형준</v>
      </c>
      <c r="AE25" s="33" t="s">
        <v>36</v>
      </c>
      <c r="AF25" s="12"/>
    </row>
    <row r="26" spans="1:32" s="13" customFormat="1" ht="20.100000000000001" customHeight="1" x14ac:dyDescent="0.3">
      <c r="A26" s="4">
        <v>20</v>
      </c>
      <c r="B26" s="5">
        <f t="shared" si="7"/>
        <v>12</v>
      </c>
      <c r="C26" s="5">
        <f t="shared" si="7"/>
        <v>23</v>
      </c>
      <c r="D26" s="12" t="s">
        <v>68</v>
      </c>
      <c r="E26" s="6" t="s">
        <v>108</v>
      </c>
      <c r="F26" s="6" t="s">
        <v>65</v>
      </c>
      <c r="G26" s="4" t="s">
        <v>70</v>
      </c>
      <c r="H26" s="4" t="s">
        <v>58</v>
      </c>
      <c r="I26" s="7">
        <f t="shared" si="0"/>
        <v>10275</v>
      </c>
      <c r="J26" s="8">
        <v>10250</v>
      </c>
      <c r="K26" s="7">
        <f t="shared" si="6"/>
        <v>25</v>
      </c>
      <c r="L26" s="9">
        <f t="shared" si="2"/>
        <v>2.4330900243309003E-3</v>
      </c>
      <c r="M26" s="10">
        <v>13</v>
      </c>
      <c r="N26" s="10"/>
      <c r="O26" s="10">
        <v>7</v>
      </c>
      <c r="P26" s="10">
        <v>2</v>
      </c>
      <c r="Q26" s="10"/>
      <c r="R26" s="10">
        <v>3</v>
      </c>
      <c r="S26" s="10"/>
      <c r="T26" s="10"/>
      <c r="U26" s="10"/>
      <c r="V26" s="10"/>
      <c r="W26" s="10"/>
      <c r="X26" s="10"/>
      <c r="Y26" s="10"/>
      <c r="Z26" s="10"/>
      <c r="AA26" s="11">
        <v>20201223</v>
      </c>
      <c r="AB26" s="11">
        <v>6</v>
      </c>
      <c r="AC26" s="11" t="s">
        <v>59</v>
      </c>
      <c r="AD26" s="11" t="str">
        <f t="shared" si="3"/>
        <v>이형준</v>
      </c>
      <c r="AE26" s="33" t="s">
        <v>36</v>
      </c>
      <c r="AF26" s="12"/>
    </row>
    <row r="27" spans="1:32" s="13" customFormat="1" ht="20.100000000000001" customHeight="1" x14ac:dyDescent="0.3">
      <c r="A27" s="4">
        <v>21</v>
      </c>
      <c r="B27" s="5">
        <f t="shared" si="7"/>
        <v>12</v>
      </c>
      <c r="C27" s="5">
        <f t="shared" si="7"/>
        <v>23</v>
      </c>
      <c r="D27" s="12" t="s">
        <v>68</v>
      </c>
      <c r="E27" s="6" t="s">
        <v>69</v>
      </c>
      <c r="F27" s="6" t="s">
        <v>66</v>
      </c>
      <c r="G27" s="4" t="s">
        <v>70</v>
      </c>
      <c r="H27" s="4" t="s">
        <v>71</v>
      </c>
      <c r="I27" s="7">
        <f t="shared" si="0"/>
        <v>8011</v>
      </c>
      <c r="J27" s="8">
        <v>7940</v>
      </c>
      <c r="K27" s="7">
        <f t="shared" si="6"/>
        <v>71</v>
      </c>
      <c r="L27" s="9">
        <f t="shared" si="2"/>
        <v>8.8628136312570212E-3</v>
      </c>
      <c r="M27" s="10"/>
      <c r="N27" s="10"/>
      <c r="O27" s="10"/>
      <c r="P27" s="10"/>
      <c r="Q27" s="10"/>
      <c r="R27" s="10"/>
      <c r="S27" s="10">
        <v>71</v>
      </c>
      <c r="T27" s="10"/>
      <c r="U27" s="10"/>
      <c r="V27" s="10"/>
      <c r="W27" s="10"/>
      <c r="X27" s="10"/>
      <c r="Y27" s="10"/>
      <c r="Z27" s="10"/>
      <c r="AA27" s="11">
        <v>20201223</v>
      </c>
      <c r="AB27" s="11">
        <v>12</v>
      </c>
      <c r="AC27" s="11" t="s">
        <v>59</v>
      </c>
      <c r="AD27" s="11" t="str">
        <f t="shared" si="3"/>
        <v>이형준</v>
      </c>
      <c r="AE27" s="33" t="s">
        <v>36</v>
      </c>
      <c r="AF27" s="12"/>
    </row>
    <row r="28" spans="1:32" s="13" customFormat="1" ht="20.100000000000001" customHeight="1" x14ac:dyDescent="0.3">
      <c r="A28" s="4">
        <v>22</v>
      </c>
      <c r="B28" s="5">
        <f t="shared" si="7"/>
        <v>12</v>
      </c>
      <c r="C28" s="5">
        <f t="shared" si="7"/>
        <v>23</v>
      </c>
      <c r="D28" s="6" t="s">
        <v>55</v>
      </c>
      <c r="E28" s="6" t="s">
        <v>56</v>
      </c>
      <c r="F28" s="6" t="s">
        <v>109</v>
      </c>
      <c r="G28" s="4" t="s">
        <v>72</v>
      </c>
      <c r="H28" s="4" t="s">
        <v>58</v>
      </c>
      <c r="I28" s="7">
        <f t="shared" si="0"/>
        <v>12488</v>
      </c>
      <c r="J28" s="8">
        <v>10600</v>
      </c>
      <c r="K28" s="7">
        <f t="shared" si="6"/>
        <v>1888</v>
      </c>
      <c r="L28" s="9">
        <f t="shared" si="2"/>
        <v>0.15118513773222295</v>
      </c>
      <c r="M28" s="10">
        <v>1888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>
        <v>20200929</v>
      </c>
      <c r="AB28" s="11">
        <v>4</v>
      </c>
      <c r="AC28" s="11" t="s">
        <v>64</v>
      </c>
      <c r="AD28" s="11" t="str">
        <f t="shared" si="3"/>
        <v>하선동</v>
      </c>
      <c r="AE28" s="33" t="s">
        <v>36</v>
      </c>
      <c r="AF28" s="12"/>
    </row>
    <row r="29" spans="1:32" s="13" customFormat="1" ht="20.100000000000001" customHeight="1" x14ac:dyDescent="0.3">
      <c r="A29" s="4">
        <v>23</v>
      </c>
      <c r="B29" s="5">
        <f t="shared" si="7"/>
        <v>12</v>
      </c>
      <c r="C29" s="5">
        <f t="shared" si="7"/>
        <v>23</v>
      </c>
      <c r="D29" s="6" t="s">
        <v>55</v>
      </c>
      <c r="E29" s="6" t="s">
        <v>56</v>
      </c>
      <c r="F29" s="6" t="s">
        <v>109</v>
      </c>
      <c r="G29" s="4" t="s">
        <v>72</v>
      </c>
      <c r="H29" s="4" t="s">
        <v>58</v>
      </c>
      <c r="I29" s="7">
        <f t="shared" si="0"/>
        <v>5560</v>
      </c>
      <c r="J29" s="8">
        <v>4640</v>
      </c>
      <c r="K29" s="7">
        <f t="shared" si="6"/>
        <v>920</v>
      </c>
      <c r="L29" s="9">
        <f t="shared" si="2"/>
        <v>0.16546762589928057</v>
      </c>
      <c r="M29" s="10">
        <v>920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20200928</v>
      </c>
      <c r="AB29" s="11">
        <v>4</v>
      </c>
      <c r="AC29" s="11" t="s">
        <v>64</v>
      </c>
      <c r="AD29" s="11" t="str">
        <f t="shared" si="3"/>
        <v>하선동</v>
      </c>
      <c r="AE29" s="33" t="s">
        <v>36</v>
      </c>
      <c r="AF29" s="12"/>
    </row>
    <row r="30" spans="1:32" s="13" customFormat="1" ht="20.100000000000001" customHeight="1" x14ac:dyDescent="0.3">
      <c r="A30" s="4">
        <v>24</v>
      </c>
      <c r="B30" s="5">
        <f t="shared" si="7"/>
        <v>12</v>
      </c>
      <c r="C30" s="5">
        <f t="shared" si="7"/>
        <v>23</v>
      </c>
      <c r="D30" s="6" t="s">
        <v>55</v>
      </c>
      <c r="E30" s="6" t="s">
        <v>56</v>
      </c>
      <c r="F30" s="6" t="s">
        <v>109</v>
      </c>
      <c r="G30" s="4" t="s">
        <v>72</v>
      </c>
      <c r="H30" s="4" t="s">
        <v>58</v>
      </c>
      <c r="I30" s="7">
        <f t="shared" si="0"/>
        <v>33900</v>
      </c>
      <c r="J30" s="8">
        <v>33900</v>
      </c>
      <c r="K30" s="7">
        <f t="shared" si="6"/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>
        <v>20200929</v>
      </c>
      <c r="AB30" s="11">
        <v>4</v>
      </c>
      <c r="AC30" s="5" t="s">
        <v>64</v>
      </c>
      <c r="AD30" s="11" t="str">
        <f t="shared" si="3"/>
        <v>하선동</v>
      </c>
      <c r="AE30" s="12" t="s">
        <v>127</v>
      </c>
      <c r="AF30" s="12"/>
    </row>
    <row r="31" spans="1:32" s="13" customFormat="1" ht="20.100000000000001" customHeight="1" x14ac:dyDescent="0.3">
      <c r="A31" s="4">
        <v>25</v>
      </c>
      <c r="B31" s="5">
        <f t="shared" si="7"/>
        <v>12</v>
      </c>
      <c r="C31" s="5">
        <f t="shared" si="7"/>
        <v>23</v>
      </c>
      <c r="D31" s="12" t="s">
        <v>87</v>
      </c>
      <c r="E31" s="6" t="s">
        <v>81</v>
      </c>
      <c r="F31" s="4" t="s">
        <v>125</v>
      </c>
      <c r="G31" s="4" t="s">
        <v>100</v>
      </c>
      <c r="H31" s="4" t="s">
        <v>58</v>
      </c>
      <c r="I31" s="7">
        <f>J31+K31</f>
        <v>3182</v>
      </c>
      <c r="J31" s="8">
        <v>3180</v>
      </c>
      <c r="K31" s="7">
        <f t="shared" si="6"/>
        <v>2</v>
      </c>
      <c r="L31" s="9">
        <f t="shared" si="2"/>
        <v>6.285355122564425E-4</v>
      </c>
      <c r="M31" s="10">
        <v>1</v>
      </c>
      <c r="N31" s="10"/>
      <c r="O31" s="10"/>
      <c r="P31" s="10"/>
      <c r="Q31" s="10"/>
      <c r="R31" s="10">
        <v>1</v>
      </c>
      <c r="S31" s="10"/>
      <c r="T31" s="10"/>
      <c r="U31" s="10"/>
      <c r="V31" s="10"/>
      <c r="W31" s="10"/>
      <c r="X31" s="10"/>
      <c r="Y31" s="10"/>
      <c r="Z31" s="10"/>
      <c r="AA31" s="11">
        <v>20201222</v>
      </c>
      <c r="AB31" s="11">
        <v>8</v>
      </c>
      <c r="AC31" s="5" t="s">
        <v>64</v>
      </c>
      <c r="AD31" s="11" t="str">
        <f t="shared" si="3"/>
        <v>하선동</v>
      </c>
      <c r="AE31" s="12" t="s">
        <v>127</v>
      </c>
      <c r="AF31" s="12"/>
    </row>
    <row r="32" spans="1:32" s="13" customFormat="1" ht="20.100000000000001" customHeight="1" x14ac:dyDescent="0.3">
      <c r="A32" s="4">
        <v>26</v>
      </c>
      <c r="B32" s="5">
        <f t="shared" si="7"/>
        <v>12</v>
      </c>
      <c r="C32" s="5">
        <f t="shared" si="7"/>
        <v>23</v>
      </c>
      <c r="D32" s="12" t="s">
        <v>87</v>
      </c>
      <c r="E32" s="6" t="s">
        <v>81</v>
      </c>
      <c r="F32" s="4" t="s">
        <v>125</v>
      </c>
      <c r="G32" s="4" t="s">
        <v>100</v>
      </c>
      <c r="H32" s="4" t="s">
        <v>58</v>
      </c>
      <c r="I32" s="7">
        <f>J32+K32</f>
        <v>9361</v>
      </c>
      <c r="J32" s="8">
        <v>9360</v>
      </c>
      <c r="K32" s="7">
        <f t="shared" si="6"/>
        <v>1</v>
      </c>
      <c r="L32" s="9">
        <f t="shared" si="2"/>
        <v>1.0682619378271552E-4</v>
      </c>
      <c r="M32" s="10"/>
      <c r="N32" s="10"/>
      <c r="O32" s="10"/>
      <c r="P32" s="10"/>
      <c r="Q32" s="10"/>
      <c r="R32" s="10">
        <v>1</v>
      </c>
      <c r="S32" s="10"/>
      <c r="T32" s="10"/>
      <c r="U32" s="10"/>
      <c r="V32" s="10"/>
      <c r="W32" s="10"/>
      <c r="X32" s="10"/>
      <c r="Y32" s="10"/>
      <c r="Z32" s="10"/>
      <c r="AA32" s="11">
        <v>20201223</v>
      </c>
      <c r="AB32" s="11">
        <v>8</v>
      </c>
      <c r="AC32" s="5" t="s">
        <v>64</v>
      </c>
      <c r="AD32" s="11" t="str">
        <f t="shared" si="3"/>
        <v>하선동</v>
      </c>
      <c r="AE32" s="12" t="s">
        <v>127</v>
      </c>
      <c r="AF32" s="12"/>
    </row>
    <row r="33" spans="1:32" s="13" customFormat="1" ht="20.100000000000001" customHeight="1" x14ac:dyDescent="0.3">
      <c r="A33" s="4">
        <v>27</v>
      </c>
      <c r="B33" s="5">
        <f t="shared" si="7"/>
        <v>12</v>
      </c>
      <c r="C33" s="5">
        <f t="shared" si="7"/>
        <v>23</v>
      </c>
      <c r="D33" s="6"/>
      <c r="E33" s="6"/>
      <c r="F33" s="6"/>
      <c r="G33" s="4"/>
      <c r="H33" s="4"/>
      <c r="I33" s="7">
        <f>J33+K33</f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28</v>
      </c>
      <c r="B34" s="5">
        <f t="shared" si="7"/>
        <v>12</v>
      </c>
      <c r="C34" s="5">
        <f t="shared" si="7"/>
        <v>23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customHeight="1" x14ac:dyDescent="0.3">
      <c r="A35" s="4">
        <v>29</v>
      </c>
      <c r="B35" s="5">
        <f t="shared" si="7"/>
        <v>12</v>
      </c>
      <c r="C35" s="5">
        <f t="shared" si="7"/>
        <v>23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12"/>
      <c r="AF35" s="12"/>
    </row>
    <row r="36" spans="1:32" s="13" customFormat="1" ht="20.100000000000001" customHeight="1" x14ac:dyDescent="0.3">
      <c r="A36" s="4">
        <v>30</v>
      </c>
      <c r="B36" s="5">
        <f t="shared" si="7"/>
        <v>12</v>
      </c>
      <c r="C36" s="5">
        <f t="shared" si="7"/>
        <v>23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31</v>
      </c>
      <c r="B37" s="5">
        <f t="shared" si="7"/>
        <v>12</v>
      </c>
      <c r="C37" s="5">
        <f t="shared" si="7"/>
        <v>23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12"/>
      <c r="AF37" s="12"/>
    </row>
    <row r="38" spans="1:32" s="13" customFormat="1" ht="20.100000000000001" customHeight="1" x14ac:dyDescent="0.3">
      <c r="A38" s="4">
        <v>32</v>
      </c>
      <c r="B38" s="5">
        <f t="shared" si="7"/>
        <v>12</v>
      </c>
      <c r="C38" s="5">
        <f t="shared" si="7"/>
        <v>23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33</v>
      </c>
      <c r="B39" s="5">
        <f t="shared" si="7"/>
        <v>12</v>
      </c>
      <c r="C39" s="5">
        <f t="shared" si="7"/>
        <v>23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4"/>
      <c r="AF39" s="12"/>
    </row>
    <row r="40" spans="1:32" s="13" customFormat="1" ht="20.100000000000001" customHeight="1" x14ac:dyDescent="0.3">
      <c r="A40" s="4">
        <v>34</v>
      </c>
      <c r="B40" s="5">
        <f t="shared" si="7"/>
        <v>12</v>
      </c>
      <c r="C40" s="5">
        <f t="shared" si="7"/>
        <v>23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4"/>
      <c r="AF40" s="12"/>
    </row>
    <row r="41" spans="1:32" s="13" customFormat="1" ht="20.100000000000001" customHeight="1" x14ac:dyDescent="0.3">
      <c r="A41" s="4">
        <v>35</v>
      </c>
      <c r="B41" s="5">
        <f t="shared" ref="B41:C46" si="8">B40</f>
        <v>12</v>
      </c>
      <c r="C41" s="5">
        <f t="shared" si="8"/>
        <v>23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4"/>
      <c r="AF41" s="12"/>
    </row>
    <row r="42" spans="1:32" s="13" customFormat="1" ht="20.100000000000001" customHeight="1" x14ac:dyDescent="0.3">
      <c r="A42" s="4">
        <v>36</v>
      </c>
      <c r="B42" s="5">
        <f t="shared" si="8"/>
        <v>12</v>
      </c>
      <c r="C42" s="5">
        <f t="shared" si="8"/>
        <v>23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4"/>
      <c r="AF42" s="12"/>
    </row>
    <row r="43" spans="1:32" s="13" customFormat="1" ht="20.100000000000001" customHeight="1" x14ac:dyDescent="0.3">
      <c r="A43" s="4">
        <v>37</v>
      </c>
      <c r="B43" s="5">
        <f t="shared" si="8"/>
        <v>12</v>
      </c>
      <c r="C43" s="5">
        <f t="shared" si="8"/>
        <v>23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4"/>
      <c r="AF43" s="12"/>
    </row>
    <row r="44" spans="1:32" s="13" customFormat="1" ht="20.100000000000001" customHeight="1" x14ac:dyDescent="0.3">
      <c r="A44" s="4">
        <v>38</v>
      </c>
      <c r="B44" s="5">
        <f t="shared" si="8"/>
        <v>12</v>
      </c>
      <c r="C44" s="5">
        <f t="shared" si="8"/>
        <v>23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4"/>
      <c r="AF44" s="12"/>
    </row>
    <row r="45" spans="1:32" s="13" customFormat="1" ht="20.100000000000001" customHeight="1" x14ac:dyDescent="0.3">
      <c r="A45" s="4">
        <v>39</v>
      </c>
      <c r="B45" s="5">
        <f t="shared" si="8"/>
        <v>12</v>
      </c>
      <c r="C45" s="5">
        <f t="shared" si="8"/>
        <v>23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customHeight="1" x14ac:dyDescent="0.3">
      <c r="A46" s="4">
        <v>40</v>
      </c>
      <c r="B46" s="5">
        <f t="shared" si="8"/>
        <v>12</v>
      </c>
      <c r="C46" s="5">
        <f t="shared" si="8"/>
        <v>23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5" customFormat="1" ht="13.5" x14ac:dyDescent="0.3">
      <c r="A47" s="40"/>
      <c r="B47" s="41"/>
      <c r="C47" s="41"/>
      <c r="D47" s="41"/>
      <c r="E47" s="41"/>
      <c r="F47" s="41"/>
      <c r="G47" s="41"/>
      <c r="H47" s="41"/>
      <c r="I47" s="36">
        <f t="shared" ref="I47:X47" si="9">SUM(I7:I46)</f>
        <v>143883</v>
      </c>
      <c r="J47" s="36">
        <f t="shared" si="9"/>
        <v>139939</v>
      </c>
      <c r="K47" s="36">
        <f t="shared" si="9"/>
        <v>3944</v>
      </c>
      <c r="L47" s="36" t="e">
        <f t="shared" si="9"/>
        <v>#DIV/0!</v>
      </c>
      <c r="M47" s="36">
        <f t="shared" si="9"/>
        <v>2949</v>
      </c>
      <c r="N47" s="36">
        <f t="shared" si="9"/>
        <v>373</v>
      </c>
      <c r="O47" s="36">
        <f t="shared" si="9"/>
        <v>7</v>
      </c>
      <c r="P47" s="36">
        <f t="shared" si="9"/>
        <v>87</v>
      </c>
      <c r="Q47" s="36">
        <f t="shared" si="9"/>
        <v>0</v>
      </c>
      <c r="R47" s="36">
        <f t="shared" si="9"/>
        <v>55</v>
      </c>
      <c r="S47" s="36">
        <f t="shared" si="9"/>
        <v>174</v>
      </c>
      <c r="T47" s="36">
        <f t="shared" si="9"/>
        <v>296</v>
      </c>
      <c r="U47" s="36">
        <f t="shared" si="9"/>
        <v>1</v>
      </c>
      <c r="V47" s="36">
        <f t="shared" si="9"/>
        <v>2</v>
      </c>
      <c r="W47" s="36">
        <f t="shared" si="9"/>
        <v>0</v>
      </c>
      <c r="X47" s="36">
        <f t="shared" si="9"/>
        <v>0</v>
      </c>
      <c r="Y47" s="34"/>
      <c r="Z47" s="35"/>
      <c r="AA47" s="35"/>
      <c r="AB47" s="35"/>
      <c r="AC47" s="35"/>
      <c r="AD47" s="35"/>
    </row>
    <row r="48" spans="1:32" s="15" customFormat="1" ht="13.5" x14ac:dyDescent="0.3">
      <c r="A48" s="40"/>
      <c r="B48" s="41"/>
      <c r="C48" s="41"/>
      <c r="D48" s="41"/>
      <c r="E48" s="41"/>
      <c r="F48" s="41"/>
      <c r="G48" s="41"/>
      <c r="H48" s="41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5"/>
      <c r="Z48" s="35"/>
      <c r="AA48" s="35"/>
      <c r="AB48" s="35"/>
      <c r="AC48" s="35"/>
      <c r="AD48" s="35"/>
    </row>
    <row r="49" spans="1:32" ht="20.100000000000001" customHeight="1" x14ac:dyDescent="0.3">
      <c r="A49" s="4">
        <v>1</v>
      </c>
      <c r="B49" s="5">
        <v>12</v>
      </c>
      <c r="C49" s="5">
        <v>23</v>
      </c>
      <c r="D49" s="6" t="s">
        <v>25</v>
      </c>
      <c r="E49" s="6" t="s">
        <v>73</v>
      </c>
      <c r="F49" s="6" t="s">
        <v>112</v>
      </c>
      <c r="G49" s="4" t="s">
        <v>101</v>
      </c>
      <c r="H49" s="4" t="s">
        <v>58</v>
      </c>
      <c r="I49" s="7">
        <f t="shared" ref="I49:I63" si="10">J49+K49</f>
        <v>110</v>
      </c>
      <c r="J49" s="8">
        <v>100</v>
      </c>
      <c r="K49" s="7">
        <f t="shared" ref="K49:K63" si="11">SUM(M49:X49)</f>
        <v>10</v>
      </c>
      <c r="L49" s="9">
        <f t="shared" ref="L49:L63" si="12">K49/I49</f>
        <v>9.0909090909090912E-2</v>
      </c>
      <c r="M49" s="10"/>
      <c r="N49" s="10"/>
      <c r="O49" s="10"/>
      <c r="P49" s="10">
        <v>10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>
        <v>20201222</v>
      </c>
      <c r="AB49" s="11">
        <v>14</v>
      </c>
      <c r="AC49" s="5" t="s">
        <v>64</v>
      </c>
      <c r="AD49" s="11" t="str">
        <f t="shared" ref="AD49:AD56" si="13">IF($AC49="A","하선동",IF($AC49="B","이형준",""))</f>
        <v>하선동</v>
      </c>
      <c r="AE49" s="12" t="s">
        <v>26</v>
      </c>
      <c r="AF49" s="12" t="s">
        <v>113</v>
      </c>
    </row>
    <row r="50" spans="1:32" ht="20.100000000000001" customHeight="1" x14ac:dyDescent="0.3">
      <c r="A50" s="4">
        <v>2</v>
      </c>
      <c r="B50" s="5">
        <f t="shared" ref="B50:C63" si="14">B49</f>
        <v>12</v>
      </c>
      <c r="C50" s="5">
        <f t="shared" si="14"/>
        <v>23</v>
      </c>
      <c r="D50" s="6"/>
      <c r="E50" s="6" t="s">
        <v>73</v>
      </c>
      <c r="F50" s="6" t="s">
        <v>119</v>
      </c>
      <c r="G50" s="4" t="s">
        <v>84</v>
      </c>
      <c r="H50" s="4" t="s">
        <v>58</v>
      </c>
      <c r="I50" s="7">
        <f t="shared" si="10"/>
        <v>398</v>
      </c>
      <c r="J50" s="14">
        <v>300</v>
      </c>
      <c r="K50" s="7">
        <f t="shared" si="11"/>
        <v>98</v>
      </c>
      <c r="L50" s="9">
        <f t="shared" si="12"/>
        <v>0.24623115577889448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>
        <v>1</v>
      </c>
      <c r="X50" s="10">
        <v>97</v>
      </c>
      <c r="Y50" s="10"/>
      <c r="Z50" s="10"/>
      <c r="AA50" s="11">
        <v>20200909</v>
      </c>
      <c r="AB50" s="11">
        <v>7</v>
      </c>
      <c r="AC50" s="5" t="s">
        <v>64</v>
      </c>
      <c r="AD50" s="11" t="str">
        <f t="shared" si="13"/>
        <v>하선동</v>
      </c>
      <c r="AE50" s="12" t="s">
        <v>28</v>
      </c>
      <c r="AF50" s="12" t="s">
        <v>105</v>
      </c>
    </row>
    <row r="51" spans="1:32" ht="20.100000000000001" customHeight="1" x14ac:dyDescent="0.3">
      <c r="A51" s="4">
        <v>3</v>
      </c>
      <c r="B51" s="5">
        <f t="shared" si="14"/>
        <v>12</v>
      </c>
      <c r="C51" s="5">
        <f t="shared" si="14"/>
        <v>23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13"/>
        <v/>
      </c>
      <c r="AE51" s="12"/>
      <c r="AF51" s="12"/>
    </row>
    <row r="52" spans="1:32" ht="20.100000000000001" customHeight="1" x14ac:dyDescent="0.3">
      <c r="A52" s="4">
        <v>4</v>
      </c>
      <c r="B52" s="5">
        <f t="shared" si="14"/>
        <v>12</v>
      </c>
      <c r="C52" s="5">
        <f t="shared" si="14"/>
        <v>23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13"/>
        <v/>
      </c>
      <c r="AE52" s="12"/>
      <c r="AF52" s="12"/>
    </row>
    <row r="53" spans="1:32" ht="20.100000000000001" customHeight="1" x14ac:dyDescent="0.3">
      <c r="A53" s="4">
        <v>5</v>
      </c>
      <c r="B53" s="5">
        <f t="shared" si="14"/>
        <v>12</v>
      </c>
      <c r="C53" s="5">
        <f t="shared" si="14"/>
        <v>23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13"/>
        <v/>
      </c>
      <c r="AE53" s="12"/>
      <c r="AF53" s="12"/>
    </row>
    <row r="54" spans="1:32" ht="20.100000000000001" customHeight="1" x14ac:dyDescent="0.3">
      <c r="A54" s="4">
        <v>6</v>
      </c>
      <c r="B54" s="5">
        <f t="shared" si="14"/>
        <v>12</v>
      </c>
      <c r="C54" s="5">
        <f t="shared" si="14"/>
        <v>23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13"/>
        <v/>
      </c>
      <c r="AE54" s="12"/>
      <c r="AF54" s="12"/>
    </row>
    <row r="55" spans="1:32" ht="20.100000000000001" customHeight="1" x14ac:dyDescent="0.3">
      <c r="A55" s="4">
        <v>7</v>
      </c>
      <c r="B55" s="5">
        <f t="shared" si="14"/>
        <v>12</v>
      </c>
      <c r="C55" s="5">
        <f t="shared" si="14"/>
        <v>23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13"/>
        <v/>
      </c>
      <c r="AE55" s="12"/>
      <c r="AF55" s="12"/>
    </row>
    <row r="56" spans="1:32" ht="20.100000000000001" customHeight="1" x14ac:dyDescent="0.3">
      <c r="A56" s="4">
        <v>8</v>
      </c>
      <c r="B56" s="5">
        <f t="shared" si="14"/>
        <v>12</v>
      </c>
      <c r="C56" s="5">
        <f t="shared" si="14"/>
        <v>23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13"/>
        <v/>
      </c>
      <c r="AE56" s="12"/>
      <c r="AF56" s="12"/>
    </row>
    <row r="57" spans="1:32" ht="20.100000000000001" customHeight="1" x14ac:dyDescent="0.3">
      <c r="A57" s="4">
        <v>9</v>
      </c>
      <c r="B57" s="5">
        <f t="shared" si="14"/>
        <v>12</v>
      </c>
      <c r="C57" s="5">
        <f t="shared" si="14"/>
        <v>23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10</v>
      </c>
      <c r="B58" s="5">
        <f t="shared" si="14"/>
        <v>12</v>
      </c>
      <c r="C58" s="5">
        <f t="shared" si="14"/>
        <v>23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/>
      <c r="AE58" s="4"/>
      <c r="AF58" s="12"/>
    </row>
    <row r="59" spans="1:32" ht="20.100000000000001" customHeight="1" x14ac:dyDescent="0.3">
      <c r="A59" s="4">
        <v>11</v>
      </c>
      <c r="B59" s="5">
        <f t="shared" si="14"/>
        <v>12</v>
      </c>
      <c r="C59" s="5">
        <f t="shared" si="14"/>
        <v>23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/>
      <c r="AE59" s="4"/>
      <c r="AF59" s="12"/>
    </row>
    <row r="60" spans="1:32" ht="20.100000000000001" customHeight="1" x14ac:dyDescent="0.3">
      <c r="A60" s="4">
        <v>12</v>
      </c>
      <c r="B60" s="5">
        <f t="shared" si="14"/>
        <v>12</v>
      </c>
      <c r="C60" s="5">
        <f t="shared" si="14"/>
        <v>23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/>
      <c r="AE60" s="4"/>
      <c r="AF60" s="12"/>
    </row>
    <row r="61" spans="1:32" ht="20.100000000000001" customHeight="1" x14ac:dyDescent="0.3">
      <c r="A61" s="4">
        <v>13</v>
      </c>
      <c r="B61" s="5">
        <f t="shared" si="14"/>
        <v>12</v>
      </c>
      <c r="C61" s="5">
        <f t="shared" si="14"/>
        <v>23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/>
      <c r="AE61" s="4"/>
      <c r="AF61" s="12"/>
    </row>
    <row r="62" spans="1:32" ht="20.100000000000001" customHeight="1" x14ac:dyDescent="0.3">
      <c r="A62" s="4">
        <v>14</v>
      </c>
      <c r="B62" s="5">
        <f t="shared" si="14"/>
        <v>12</v>
      </c>
      <c r="C62" s="5">
        <f t="shared" si="14"/>
        <v>23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>IF($AC62="A","하선동",IF($AC62="B","이형준",""))</f>
        <v/>
      </c>
      <c r="AE62" s="4"/>
      <c r="AF62" s="12"/>
    </row>
    <row r="63" spans="1:32" ht="20.100000000000001" customHeight="1" x14ac:dyDescent="0.3">
      <c r="A63" s="4">
        <v>15</v>
      </c>
      <c r="B63" s="5">
        <f t="shared" si="14"/>
        <v>12</v>
      </c>
      <c r="C63" s="5">
        <f t="shared" si="14"/>
        <v>23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>IF($AC63="A","하선동",IF($AC63="B","이형준",""))</f>
        <v/>
      </c>
      <c r="AE63" s="4"/>
      <c r="AF63" s="12"/>
    </row>
    <row r="64" spans="1:32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8">
    <mergeCell ref="T47:T48"/>
    <mergeCell ref="U47:U48"/>
    <mergeCell ref="V47:V48"/>
    <mergeCell ref="W47:W48"/>
    <mergeCell ref="X47:X48"/>
    <mergeCell ref="O47:O48"/>
    <mergeCell ref="P47:P48"/>
    <mergeCell ref="Q47:Q48"/>
    <mergeCell ref="R47:R48"/>
    <mergeCell ref="S47:S48"/>
    <mergeCell ref="AE5:AE6"/>
    <mergeCell ref="AF5:AF6"/>
    <mergeCell ref="A47:H48"/>
    <mergeCell ref="I47:I48"/>
    <mergeCell ref="J47:J48"/>
    <mergeCell ref="K47:K48"/>
    <mergeCell ref="L47:L48"/>
    <mergeCell ref="M47:M48"/>
    <mergeCell ref="H5:H6"/>
    <mergeCell ref="I5:I6"/>
    <mergeCell ref="J5:J6"/>
    <mergeCell ref="K5:K6"/>
    <mergeCell ref="L5:L6"/>
    <mergeCell ref="M5:X5"/>
    <mergeCell ref="Y47:AD48"/>
    <mergeCell ref="N47:N48"/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D5:AD6"/>
  </mergeCells>
  <phoneticPr fontId="4" type="noConversion"/>
  <conditionalFormatting sqref="D45:L46 D39:H44 K18:L18 D33:D38 J7:L13 J19:L44 J16:L17 L14:L15 A7:C46">
    <cfRule type="expression" dxfId="2467" priority="957">
      <formula>$L7&gt;0.15</formula>
    </cfRule>
    <cfRule type="expression" dxfId="2466" priority="958">
      <formula>AND($L7&gt;0.08,$L7&lt;0.15)</formula>
    </cfRule>
  </conditionalFormatting>
  <conditionalFormatting sqref="A49:C49 A50:A63 D61:L63 J49:L60 D50:H60">
    <cfRule type="expression" dxfId="2465" priority="955">
      <formula>$L49&gt;0.15</formula>
    </cfRule>
    <cfRule type="expression" dxfId="2464" priority="956">
      <formula>AND($L49&gt;0.08,$L49&lt;0.15)</formula>
    </cfRule>
  </conditionalFormatting>
  <conditionalFormatting sqref="J7:L13 L14:L15">
    <cfRule type="expression" dxfId="2463" priority="953">
      <formula>$L7&gt;0.15</formula>
    </cfRule>
    <cfRule type="expression" dxfId="2462" priority="954">
      <formula>AND($L7&gt;0.08,$L7&lt;0.15)</formula>
    </cfRule>
  </conditionalFormatting>
  <conditionalFormatting sqref="D38:H38">
    <cfRule type="expression" dxfId="2461" priority="951">
      <formula>$L37&gt;0.15</formula>
    </cfRule>
    <cfRule type="expression" dxfId="2460" priority="952">
      <formula>AND($L37&gt;0.08,$L37&lt;0.15)</formula>
    </cfRule>
  </conditionalFormatting>
  <conditionalFormatting sqref="I21:I29">
    <cfRule type="expression" dxfId="2459" priority="947">
      <formula>$L21&gt;0.15</formula>
    </cfRule>
    <cfRule type="expression" dxfId="2458" priority="948">
      <formula>AND($L21&gt;0.08,$L21&lt;0.15)</formula>
    </cfRule>
  </conditionalFormatting>
  <conditionalFormatting sqref="I30:I44">
    <cfRule type="expression" dxfId="2457" priority="945">
      <formula>$L30&gt;0.15</formula>
    </cfRule>
    <cfRule type="expression" dxfId="2456" priority="946">
      <formula>AND($L30&gt;0.08,$L30&lt;0.15)</formula>
    </cfRule>
  </conditionalFormatting>
  <conditionalFormatting sqref="I19:I20 I7:I13 I16:I17">
    <cfRule type="expression" dxfId="2455" priority="949">
      <formula>$L7&gt;0.15</formula>
    </cfRule>
    <cfRule type="expression" dxfId="2454" priority="950">
      <formula>AND($L7&gt;0.08,$L7&lt;0.15)</formula>
    </cfRule>
  </conditionalFormatting>
  <conditionalFormatting sqref="D56:F56">
    <cfRule type="expression" dxfId="2453" priority="943">
      <formula>$L20&gt;0.15</formula>
    </cfRule>
    <cfRule type="expression" dxfId="2452" priority="944">
      <formula>AND($L20&gt;0.08,$L20&lt;0.15)</formula>
    </cfRule>
  </conditionalFormatting>
  <conditionalFormatting sqref="D56:F56">
    <cfRule type="expression" dxfId="2451" priority="941">
      <formula>$L20&gt;0.15</formula>
    </cfRule>
    <cfRule type="expression" dxfId="2450" priority="942">
      <formula>AND($L20&gt;0.08,$L20&lt;0.15)</formula>
    </cfRule>
  </conditionalFormatting>
  <conditionalFormatting sqref="G56:H56">
    <cfRule type="expression" dxfId="2449" priority="939">
      <formula>$L20&gt;0.15</formula>
    </cfRule>
    <cfRule type="expression" dxfId="2448" priority="940">
      <formula>AND($L20&gt;0.08,$L20&lt;0.15)</formula>
    </cfRule>
  </conditionalFormatting>
  <conditionalFormatting sqref="J18">
    <cfRule type="expression" dxfId="2447" priority="937">
      <formula>$L18&gt;0.15</formula>
    </cfRule>
    <cfRule type="expression" dxfId="2446" priority="938">
      <formula>AND($L18&gt;0.08,$L18&lt;0.15)</formula>
    </cfRule>
  </conditionalFormatting>
  <conditionalFormatting sqref="I18">
    <cfRule type="expression" dxfId="2445" priority="935">
      <formula>$L18&gt;0.15</formula>
    </cfRule>
    <cfRule type="expression" dxfId="2444" priority="936">
      <formula>AND($L18&gt;0.08,$L18&lt;0.15)</formula>
    </cfRule>
  </conditionalFormatting>
  <conditionalFormatting sqref="D57:F57">
    <cfRule type="expression" dxfId="2443" priority="933">
      <formula>$L21&gt;0.15</formula>
    </cfRule>
    <cfRule type="expression" dxfId="2442" priority="934">
      <formula>AND($L21&gt;0.08,$L21&lt;0.15)</formula>
    </cfRule>
  </conditionalFormatting>
  <conditionalFormatting sqref="D57:F57">
    <cfRule type="expression" dxfId="2441" priority="931">
      <formula>$L21&gt;0.15</formula>
    </cfRule>
    <cfRule type="expression" dxfId="2440" priority="932">
      <formula>AND($L21&gt;0.08,$L21&lt;0.15)</formula>
    </cfRule>
  </conditionalFormatting>
  <conditionalFormatting sqref="G57:H57">
    <cfRule type="expression" dxfId="2439" priority="929">
      <formula>$L21&gt;0.15</formula>
    </cfRule>
    <cfRule type="expression" dxfId="2438" priority="930">
      <formula>AND($L21&gt;0.08,$L21&lt;0.15)</formula>
    </cfRule>
  </conditionalFormatting>
  <conditionalFormatting sqref="I49:I53">
    <cfRule type="expression" dxfId="2437" priority="927">
      <formula>$L49&gt;0.15</formula>
    </cfRule>
    <cfRule type="expression" dxfId="2436" priority="928">
      <formula>AND($L49&gt;0.08,$L49&lt;0.15)</formula>
    </cfRule>
  </conditionalFormatting>
  <conditionalFormatting sqref="I59:I60">
    <cfRule type="expression" dxfId="2435" priority="925">
      <formula>$L59&gt;0.15</formula>
    </cfRule>
    <cfRule type="expression" dxfId="2434" priority="926">
      <formula>AND($L59&gt;0.08,$L59&lt;0.15)</formula>
    </cfRule>
  </conditionalFormatting>
  <conditionalFormatting sqref="I54:I58">
    <cfRule type="expression" dxfId="2433" priority="923">
      <formula>$L54&gt;0.15</formula>
    </cfRule>
    <cfRule type="expression" dxfId="2432" priority="924">
      <formula>AND($L54&gt;0.08,$L54&lt;0.15)</formula>
    </cfRule>
  </conditionalFormatting>
  <conditionalFormatting sqref="I16:I17">
    <cfRule type="expression" dxfId="2431" priority="921">
      <formula>$L16&gt;0.15</formula>
    </cfRule>
    <cfRule type="expression" dxfId="2430" priority="922">
      <formula>AND($L16&gt;0.08,$L16&lt;0.15)</formula>
    </cfRule>
  </conditionalFormatting>
  <conditionalFormatting sqref="J12">
    <cfRule type="expression" dxfId="2429" priority="919">
      <formula>$L12&gt;0.15</formula>
    </cfRule>
    <cfRule type="expression" dxfId="2428" priority="920">
      <formula>AND($L12&gt;0.08,$L12&lt;0.15)</formula>
    </cfRule>
  </conditionalFormatting>
  <conditionalFormatting sqref="I12">
    <cfRule type="expression" dxfId="2427" priority="917">
      <formula>$L12&gt;0.15</formula>
    </cfRule>
    <cfRule type="expression" dxfId="2426" priority="918">
      <formula>AND($L12&gt;0.08,$L12&lt;0.15)</formula>
    </cfRule>
  </conditionalFormatting>
  <conditionalFormatting sqref="E23:F23">
    <cfRule type="expression" dxfId="2425" priority="915">
      <formula>$L23&gt;0.15</formula>
    </cfRule>
    <cfRule type="expression" dxfId="2424" priority="916">
      <formula>AND($L23&gt;0.08,$L23&lt;0.15)</formula>
    </cfRule>
  </conditionalFormatting>
  <conditionalFormatting sqref="D33 F33">
    <cfRule type="expression" dxfId="2423" priority="911">
      <formula>$L33&gt;0.15</formula>
    </cfRule>
    <cfRule type="expression" dxfId="2422" priority="912">
      <formula>AND($L33&gt;0.08,$L33&lt;0.15)</formula>
    </cfRule>
  </conditionalFormatting>
  <conditionalFormatting sqref="D33 F33">
    <cfRule type="expression" dxfId="2421" priority="909">
      <formula>$L33&gt;0.15</formula>
    </cfRule>
    <cfRule type="expression" dxfId="2420" priority="910">
      <formula>AND($L33&gt;0.08,$L33&lt;0.15)</formula>
    </cfRule>
  </conditionalFormatting>
  <conditionalFormatting sqref="G33:H33">
    <cfRule type="expression" dxfId="2419" priority="907">
      <formula>$L33&gt;0.15</formula>
    </cfRule>
    <cfRule type="expression" dxfId="2418" priority="908">
      <formula>AND($L33&gt;0.08,$L33&lt;0.15)</formula>
    </cfRule>
  </conditionalFormatting>
  <conditionalFormatting sqref="D33 F33:H33">
    <cfRule type="expression" dxfId="2417" priority="905">
      <formula>$L33&gt;0.15</formula>
    </cfRule>
    <cfRule type="expression" dxfId="2416" priority="906">
      <formula>AND($L33&gt;0.08,$L33&lt;0.15)</formula>
    </cfRule>
  </conditionalFormatting>
  <conditionalFormatting sqref="D33 F33">
    <cfRule type="expression" dxfId="2415" priority="903">
      <formula>$L33&gt;0.15</formula>
    </cfRule>
    <cfRule type="expression" dxfId="2414" priority="904">
      <formula>AND($L33&gt;0.08,$L33&lt;0.15)</formula>
    </cfRule>
  </conditionalFormatting>
  <conditionalFormatting sqref="E13:F13">
    <cfRule type="expression" dxfId="2413" priority="901">
      <formula>$L13&gt;0.15</formula>
    </cfRule>
    <cfRule type="expression" dxfId="2412" priority="902">
      <formula>AND($L13&gt;0.08,$L13&lt;0.15)</formula>
    </cfRule>
  </conditionalFormatting>
  <conditionalFormatting sqref="E13:F13">
    <cfRule type="expression" dxfId="2411" priority="899">
      <formula>$L13&gt;0.15</formula>
    </cfRule>
    <cfRule type="expression" dxfId="2410" priority="900">
      <formula>AND($L13&gt;0.08,$L13&lt;0.15)</formula>
    </cfRule>
  </conditionalFormatting>
  <conditionalFormatting sqref="G13:H13">
    <cfRule type="expression" dxfId="2409" priority="897">
      <formula>$L13&gt;0.15</formula>
    </cfRule>
    <cfRule type="expression" dxfId="2408" priority="898">
      <formula>AND($L13&gt;0.08,$L13&lt;0.15)</formula>
    </cfRule>
  </conditionalFormatting>
  <conditionalFormatting sqref="E13:F13">
    <cfRule type="expression" dxfId="2407" priority="895">
      <formula>$L13&gt;0.15</formula>
    </cfRule>
    <cfRule type="expression" dxfId="2406" priority="896">
      <formula>AND($L13&gt;0.08,$L13&lt;0.15)</formula>
    </cfRule>
  </conditionalFormatting>
  <conditionalFormatting sqref="E13:F13">
    <cfRule type="expression" dxfId="2405" priority="893">
      <formula>$L13&gt;0.15</formula>
    </cfRule>
    <cfRule type="expression" dxfId="2404" priority="894">
      <formula>AND($L13&gt;0.08,$L13&lt;0.15)</formula>
    </cfRule>
  </conditionalFormatting>
  <conditionalFormatting sqref="G13:H13">
    <cfRule type="expression" dxfId="2403" priority="891">
      <formula>$L13&gt;0.15</formula>
    </cfRule>
    <cfRule type="expression" dxfId="2402" priority="892">
      <formula>AND($L13&gt;0.08,$L13&lt;0.15)</formula>
    </cfRule>
  </conditionalFormatting>
  <conditionalFormatting sqref="E33">
    <cfRule type="expression" dxfId="2401" priority="857">
      <formula>$L33&gt;0.15</formula>
    </cfRule>
    <cfRule type="expression" dxfId="2400" priority="858">
      <formula>AND($L33&gt;0.08,$L33&lt;0.15)</formula>
    </cfRule>
  </conditionalFormatting>
  <conditionalFormatting sqref="E33">
    <cfRule type="expression" dxfId="2399" priority="855">
      <formula>$L33&gt;0.15</formula>
    </cfRule>
    <cfRule type="expression" dxfId="2398" priority="856">
      <formula>AND($L33&gt;0.08,$L33&lt;0.15)</formula>
    </cfRule>
  </conditionalFormatting>
  <conditionalFormatting sqref="E33">
    <cfRule type="expression" dxfId="2397" priority="853">
      <formula>$L33&gt;0.15</formula>
    </cfRule>
    <cfRule type="expression" dxfId="2396" priority="854">
      <formula>AND($L33&gt;0.08,$L33&lt;0.15)</formula>
    </cfRule>
  </conditionalFormatting>
  <conditionalFormatting sqref="E33">
    <cfRule type="expression" dxfId="2395" priority="851">
      <formula>$L33&gt;0.15</formula>
    </cfRule>
    <cfRule type="expression" dxfId="2394" priority="852">
      <formula>AND($L33&gt;0.08,$L33&lt;0.15)</formula>
    </cfRule>
  </conditionalFormatting>
  <conditionalFormatting sqref="D34 F34">
    <cfRule type="expression" dxfId="2393" priority="849">
      <formula>$L34&gt;0.15</formula>
    </cfRule>
    <cfRule type="expression" dxfId="2392" priority="850">
      <formula>AND($L34&gt;0.08,$L34&lt;0.15)</formula>
    </cfRule>
  </conditionalFormatting>
  <conditionalFormatting sqref="D34 F34">
    <cfRule type="expression" dxfId="2391" priority="847">
      <formula>$L34&gt;0.15</formula>
    </cfRule>
    <cfRule type="expression" dxfId="2390" priority="848">
      <formula>AND($L34&gt;0.08,$L34&lt;0.15)</formula>
    </cfRule>
  </conditionalFormatting>
  <conditionalFormatting sqref="G34:H34">
    <cfRule type="expression" dxfId="2389" priority="845">
      <formula>$L34&gt;0.15</formula>
    </cfRule>
    <cfRule type="expression" dxfId="2388" priority="846">
      <formula>AND($L34&gt;0.08,$L34&lt;0.15)</formula>
    </cfRule>
  </conditionalFormatting>
  <conditionalFormatting sqref="D34 F34:H34">
    <cfRule type="expression" dxfId="2387" priority="843">
      <formula>$L34&gt;0.15</formula>
    </cfRule>
    <cfRule type="expression" dxfId="2386" priority="844">
      <formula>AND($L34&gt;0.08,$L34&lt;0.15)</formula>
    </cfRule>
  </conditionalFormatting>
  <conditionalFormatting sqref="D34 F34">
    <cfRule type="expression" dxfId="2385" priority="841">
      <formula>$L34&gt;0.15</formula>
    </cfRule>
    <cfRule type="expression" dxfId="2384" priority="842">
      <formula>AND($L34&gt;0.08,$L34&lt;0.15)</formula>
    </cfRule>
  </conditionalFormatting>
  <conditionalFormatting sqref="E34">
    <cfRule type="expression" dxfId="2383" priority="839">
      <formula>$L34&gt;0.15</formula>
    </cfRule>
    <cfRule type="expression" dxfId="2382" priority="840">
      <formula>AND($L34&gt;0.08,$L34&lt;0.15)</formula>
    </cfRule>
  </conditionalFormatting>
  <conditionalFormatting sqref="E34">
    <cfRule type="expression" dxfId="2381" priority="837">
      <formula>$L34&gt;0.15</formula>
    </cfRule>
    <cfRule type="expression" dxfId="2380" priority="838">
      <formula>AND($L34&gt;0.08,$L34&lt;0.15)</formula>
    </cfRule>
  </conditionalFormatting>
  <conditionalFormatting sqref="E34">
    <cfRule type="expression" dxfId="2379" priority="835">
      <formula>$L34&gt;0.15</formula>
    </cfRule>
    <cfRule type="expression" dxfId="2378" priority="836">
      <formula>AND($L34&gt;0.08,$L34&lt;0.15)</formula>
    </cfRule>
  </conditionalFormatting>
  <conditionalFormatting sqref="E34">
    <cfRule type="expression" dxfId="2377" priority="833">
      <formula>$L34&gt;0.15</formula>
    </cfRule>
    <cfRule type="expression" dxfId="2376" priority="834">
      <formula>AND($L34&gt;0.08,$L34&lt;0.15)</formula>
    </cfRule>
  </conditionalFormatting>
  <conditionalFormatting sqref="D35 F35">
    <cfRule type="expression" dxfId="2375" priority="831">
      <formula>$L35&gt;0.15</formula>
    </cfRule>
    <cfRule type="expression" dxfId="2374" priority="832">
      <formula>AND($L35&gt;0.08,$L35&lt;0.15)</formula>
    </cfRule>
  </conditionalFormatting>
  <conditionalFormatting sqref="D35 F35">
    <cfRule type="expression" dxfId="2373" priority="829">
      <formula>$L35&gt;0.15</formula>
    </cfRule>
    <cfRule type="expression" dxfId="2372" priority="830">
      <formula>AND($L35&gt;0.08,$L35&lt;0.15)</formula>
    </cfRule>
  </conditionalFormatting>
  <conditionalFormatting sqref="G35:H35">
    <cfRule type="expression" dxfId="2371" priority="827">
      <formula>$L35&gt;0.15</formula>
    </cfRule>
    <cfRule type="expression" dxfId="2370" priority="828">
      <formula>AND($L35&gt;0.08,$L35&lt;0.15)</formula>
    </cfRule>
  </conditionalFormatting>
  <conditionalFormatting sqref="D35 F35:H35">
    <cfRule type="expression" dxfId="2369" priority="825">
      <formula>$L35&gt;0.15</formula>
    </cfRule>
    <cfRule type="expression" dxfId="2368" priority="826">
      <formula>AND($L35&gt;0.08,$L35&lt;0.15)</formula>
    </cfRule>
  </conditionalFormatting>
  <conditionalFormatting sqref="D35 F35">
    <cfRule type="expression" dxfId="2367" priority="823">
      <formula>$L35&gt;0.15</formula>
    </cfRule>
    <cfRule type="expression" dxfId="2366" priority="824">
      <formula>AND($L35&gt;0.08,$L35&lt;0.15)</formula>
    </cfRule>
  </conditionalFormatting>
  <conditionalFormatting sqref="E35">
    <cfRule type="expression" dxfId="2365" priority="821">
      <formula>$L35&gt;0.15</formula>
    </cfRule>
    <cfRule type="expression" dxfId="2364" priority="822">
      <formula>AND($L35&gt;0.08,$L35&lt;0.15)</formula>
    </cfRule>
  </conditionalFormatting>
  <conditionalFormatting sqref="E35">
    <cfRule type="expression" dxfId="2363" priority="819">
      <formula>$L35&gt;0.15</formula>
    </cfRule>
    <cfRule type="expression" dxfId="2362" priority="820">
      <formula>AND($L35&gt;0.08,$L35&lt;0.15)</formula>
    </cfRule>
  </conditionalFormatting>
  <conditionalFormatting sqref="E35">
    <cfRule type="expression" dxfId="2361" priority="817">
      <formula>$L35&gt;0.15</formula>
    </cfRule>
    <cfRule type="expression" dxfId="2360" priority="818">
      <formula>AND($L35&gt;0.08,$L35&lt;0.15)</formula>
    </cfRule>
  </conditionalFormatting>
  <conditionalFormatting sqref="E35">
    <cfRule type="expression" dxfId="2359" priority="815">
      <formula>$L35&gt;0.15</formula>
    </cfRule>
    <cfRule type="expression" dxfId="2358" priority="816">
      <formula>AND($L35&gt;0.08,$L35&lt;0.15)</formula>
    </cfRule>
  </conditionalFormatting>
  <conditionalFormatting sqref="D36 F36">
    <cfRule type="expression" dxfId="2357" priority="813">
      <formula>$L36&gt;0.15</formula>
    </cfRule>
    <cfRule type="expression" dxfId="2356" priority="814">
      <formula>AND($L36&gt;0.08,$L36&lt;0.15)</formula>
    </cfRule>
  </conditionalFormatting>
  <conditionalFormatting sqref="D36 F36">
    <cfRule type="expression" dxfId="2355" priority="811">
      <formula>$L36&gt;0.15</formula>
    </cfRule>
    <cfRule type="expression" dxfId="2354" priority="812">
      <formula>AND($L36&gt;0.08,$L36&lt;0.15)</formula>
    </cfRule>
  </conditionalFormatting>
  <conditionalFormatting sqref="G36:H36">
    <cfRule type="expression" dxfId="2353" priority="809">
      <formula>$L36&gt;0.15</formula>
    </cfRule>
    <cfRule type="expression" dxfId="2352" priority="810">
      <formula>AND($L36&gt;0.08,$L36&lt;0.15)</formula>
    </cfRule>
  </conditionalFormatting>
  <conditionalFormatting sqref="D36 F36:H36">
    <cfRule type="expression" dxfId="2351" priority="807">
      <formula>$L36&gt;0.15</formula>
    </cfRule>
    <cfRule type="expression" dxfId="2350" priority="808">
      <formula>AND($L36&gt;0.08,$L36&lt;0.15)</formula>
    </cfRule>
  </conditionalFormatting>
  <conditionalFormatting sqref="D36 F36">
    <cfRule type="expression" dxfId="2349" priority="805">
      <formula>$L36&gt;0.15</formula>
    </cfRule>
    <cfRule type="expression" dxfId="2348" priority="806">
      <formula>AND($L36&gt;0.08,$L36&lt;0.15)</formula>
    </cfRule>
  </conditionalFormatting>
  <conditionalFormatting sqref="E36">
    <cfRule type="expression" dxfId="2347" priority="803">
      <formula>$L36&gt;0.15</formula>
    </cfRule>
    <cfRule type="expression" dxfId="2346" priority="804">
      <formula>AND($L36&gt;0.08,$L36&lt;0.15)</formula>
    </cfRule>
  </conditionalFormatting>
  <conditionalFormatting sqref="E36">
    <cfRule type="expression" dxfId="2345" priority="801">
      <formula>$L36&gt;0.15</formula>
    </cfRule>
    <cfRule type="expression" dxfId="2344" priority="802">
      <formula>AND($L36&gt;0.08,$L36&lt;0.15)</formula>
    </cfRule>
  </conditionalFormatting>
  <conditionalFormatting sqref="E36">
    <cfRule type="expression" dxfId="2343" priority="799">
      <formula>$L36&gt;0.15</formula>
    </cfRule>
    <cfRule type="expression" dxfId="2342" priority="800">
      <formula>AND($L36&gt;0.08,$L36&lt;0.15)</formula>
    </cfRule>
  </conditionalFormatting>
  <conditionalFormatting sqref="E36">
    <cfRule type="expression" dxfId="2341" priority="797">
      <formula>$L36&gt;0.15</formula>
    </cfRule>
    <cfRule type="expression" dxfId="2340" priority="798">
      <formula>AND($L36&gt;0.08,$L36&lt;0.15)</formula>
    </cfRule>
  </conditionalFormatting>
  <conditionalFormatting sqref="D37 F37">
    <cfRule type="expression" dxfId="2339" priority="795">
      <formula>$L37&gt;0.15</formula>
    </cfRule>
    <cfRule type="expression" dxfId="2338" priority="796">
      <formula>AND($L37&gt;0.08,$L37&lt;0.15)</formula>
    </cfRule>
  </conditionalFormatting>
  <conditionalFormatting sqref="D37 F37">
    <cfRule type="expression" dxfId="2337" priority="793">
      <formula>$L37&gt;0.15</formula>
    </cfRule>
    <cfRule type="expression" dxfId="2336" priority="794">
      <formula>AND($L37&gt;0.08,$L37&lt;0.15)</formula>
    </cfRule>
  </conditionalFormatting>
  <conditionalFormatting sqref="G37:H37">
    <cfRule type="expression" dxfId="2335" priority="791">
      <formula>$L37&gt;0.15</formula>
    </cfRule>
    <cfRule type="expression" dxfId="2334" priority="792">
      <formula>AND($L37&gt;0.08,$L37&lt;0.15)</formula>
    </cfRule>
  </conditionalFormatting>
  <conditionalFormatting sqref="D37 F37:H37">
    <cfRule type="expression" dxfId="2333" priority="789">
      <formula>$L37&gt;0.15</formula>
    </cfRule>
    <cfRule type="expression" dxfId="2332" priority="790">
      <formula>AND($L37&gt;0.08,$L37&lt;0.15)</formula>
    </cfRule>
  </conditionalFormatting>
  <conditionalFormatting sqref="D37 F37">
    <cfRule type="expression" dxfId="2331" priority="787">
      <formula>$L37&gt;0.15</formula>
    </cfRule>
    <cfRule type="expression" dxfId="2330" priority="788">
      <formula>AND($L37&gt;0.08,$L37&lt;0.15)</formula>
    </cfRule>
  </conditionalFormatting>
  <conditionalFormatting sqref="E37">
    <cfRule type="expression" dxfId="2329" priority="785">
      <formula>$L37&gt;0.15</formula>
    </cfRule>
    <cfRule type="expression" dxfId="2328" priority="786">
      <formula>AND($L37&gt;0.08,$L37&lt;0.15)</formula>
    </cfRule>
  </conditionalFormatting>
  <conditionalFormatting sqref="E37">
    <cfRule type="expression" dxfId="2327" priority="783">
      <formula>$L37&gt;0.15</formula>
    </cfRule>
    <cfRule type="expression" dxfId="2326" priority="784">
      <formula>AND($L37&gt;0.08,$L37&lt;0.15)</formula>
    </cfRule>
  </conditionalFormatting>
  <conditionalFormatting sqref="E37">
    <cfRule type="expression" dxfId="2325" priority="781">
      <formula>$L37&gt;0.15</formula>
    </cfRule>
    <cfRule type="expression" dxfId="2324" priority="782">
      <formula>AND($L37&gt;0.08,$L37&lt;0.15)</formula>
    </cfRule>
  </conditionalFormatting>
  <conditionalFormatting sqref="E37">
    <cfRule type="expression" dxfId="2323" priority="779">
      <formula>$L37&gt;0.15</formula>
    </cfRule>
    <cfRule type="expression" dxfId="2322" priority="780">
      <formula>AND($L37&gt;0.08,$L37&lt;0.15)</formula>
    </cfRule>
  </conditionalFormatting>
  <conditionalFormatting sqref="D23">
    <cfRule type="expression" dxfId="2321" priority="773">
      <formula>$L22&gt;0.15</formula>
    </cfRule>
    <cfRule type="expression" dxfId="2320" priority="774">
      <formula>AND($L22&gt;0.08,$L22&lt;0.15)</formula>
    </cfRule>
  </conditionalFormatting>
  <conditionalFormatting sqref="I17:I18">
    <cfRule type="expression" dxfId="2319" priority="769">
      <formula>$L17&gt;0.15</formula>
    </cfRule>
    <cfRule type="expression" dxfId="2318" priority="770">
      <formula>AND($L17&gt;0.08,$L17&lt;0.15)</formula>
    </cfRule>
  </conditionalFormatting>
  <conditionalFormatting sqref="I11:I13">
    <cfRule type="expression" dxfId="2317" priority="767">
      <formula>$L11&gt;0.15</formula>
    </cfRule>
    <cfRule type="expression" dxfId="2316" priority="768">
      <formula>AND($L11&gt;0.08,$L11&lt;0.15)</formula>
    </cfRule>
  </conditionalFormatting>
  <conditionalFormatting sqref="I8">
    <cfRule type="expression" dxfId="2315" priority="765">
      <formula>$L8&gt;0.15</formula>
    </cfRule>
    <cfRule type="expression" dxfId="2314" priority="766">
      <formula>AND($L8&gt;0.08,$L8&lt;0.15)</formula>
    </cfRule>
  </conditionalFormatting>
  <conditionalFormatting sqref="D13">
    <cfRule type="expression" dxfId="2313" priority="763">
      <formula>$L13&gt;0.15</formula>
    </cfRule>
    <cfRule type="expression" dxfId="2312" priority="764">
      <formula>AND($L13&gt;0.08,$L13&lt;0.15)</formula>
    </cfRule>
  </conditionalFormatting>
  <conditionalFormatting sqref="B50:C62">
    <cfRule type="expression" dxfId="2311" priority="761">
      <formula>$L50&gt;0.15</formula>
    </cfRule>
    <cfRule type="expression" dxfId="2310" priority="762">
      <formula>AND($L50&gt;0.08,$L50&lt;0.15)</formula>
    </cfRule>
  </conditionalFormatting>
  <conditionalFormatting sqref="B63:C63">
    <cfRule type="expression" dxfId="2309" priority="759">
      <formula>$L63&gt;0.15</formula>
    </cfRule>
    <cfRule type="expression" dxfId="2308" priority="760">
      <formula>AND($L63&gt;0.08,$L63&lt;0.15)</formula>
    </cfRule>
  </conditionalFormatting>
  <conditionalFormatting sqref="M7:P13 M20:P46 R7:R13 T7:X13 Z7:Z13 T20:X46 W19:X19 R20:R46 M19:O19 Z16:Z46 T16:X18 R16:R18 M16:P18">
    <cfRule type="expression" dxfId="2307" priority="757">
      <formula>$L7&gt;0.15</formula>
    </cfRule>
    <cfRule type="expression" dxfId="2306" priority="758">
      <formula>AND($L7&gt;0.08,$L7&lt;0.15)</formula>
    </cfRule>
  </conditionalFormatting>
  <conditionalFormatting sqref="M49:Z63">
    <cfRule type="expression" dxfId="2305" priority="755">
      <formula>$L49&gt;0.15</formula>
    </cfRule>
    <cfRule type="expression" dxfId="2304" priority="756">
      <formula>AND($L49&gt;0.08,$L49&lt;0.15)</formula>
    </cfRule>
  </conditionalFormatting>
  <conditionalFormatting sqref="M7:P13 R7:R13 T7:X13 Z7:Z13">
    <cfRule type="expression" dxfId="2303" priority="753">
      <formula>$L7&gt;0.15</formula>
    </cfRule>
    <cfRule type="expression" dxfId="2302" priority="754">
      <formula>AND($L7&gt;0.08,$L7&lt;0.15)</formula>
    </cfRule>
  </conditionalFormatting>
  <conditionalFormatting sqref="Q7:Q13 Q20:Q46 Q16:Q18">
    <cfRule type="expression" dxfId="2301" priority="751">
      <formula>$L7&gt;0.15</formula>
    </cfRule>
    <cfRule type="expression" dxfId="2300" priority="752">
      <formula>AND($L7&gt;0.08,$L7&lt;0.15)</formula>
    </cfRule>
  </conditionalFormatting>
  <conditionalFormatting sqref="Q7:Q13">
    <cfRule type="expression" dxfId="2299" priority="749">
      <formula>$L7&gt;0.15</formula>
    </cfRule>
    <cfRule type="expression" dxfId="2298" priority="750">
      <formula>AND($L7&gt;0.08,$L7&lt;0.15)</formula>
    </cfRule>
  </conditionalFormatting>
  <conditionalFormatting sqref="S7:S13 S20:S46 S16:S18">
    <cfRule type="expression" dxfId="2297" priority="747">
      <formula>$L7&gt;0.15</formula>
    </cfRule>
    <cfRule type="expression" dxfId="2296" priority="748">
      <formula>AND($L7&gt;0.08,$L7&lt;0.15)</formula>
    </cfRule>
  </conditionalFormatting>
  <conditionalFormatting sqref="S7:S13">
    <cfRule type="expression" dxfId="2295" priority="745">
      <formula>$L7&gt;0.15</formula>
    </cfRule>
    <cfRule type="expression" dxfId="2294" priority="746">
      <formula>AND($L7&gt;0.08,$L7&lt;0.15)</formula>
    </cfRule>
  </conditionalFormatting>
  <conditionalFormatting sqref="Y7:Y13 Y16:Y46">
    <cfRule type="expression" dxfId="2293" priority="743">
      <formula>$L7&gt;0.15</formula>
    </cfRule>
    <cfRule type="expression" dxfId="2292" priority="744">
      <formula>AND($L7&gt;0.08,$L7&lt;0.15)</formula>
    </cfRule>
  </conditionalFormatting>
  <conditionalFormatting sqref="Y7:Y13">
    <cfRule type="expression" dxfId="2291" priority="741">
      <formula>$L7&gt;0.15</formula>
    </cfRule>
    <cfRule type="expression" dxfId="2290" priority="742">
      <formula>AND($L7&gt;0.08,$L7&lt;0.15)</formula>
    </cfRule>
  </conditionalFormatting>
  <conditionalFormatting sqref="P19 R19 T19:V19">
    <cfRule type="expression" dxfId="2289" priority="739">
      <formula>$L19&gt;0.15</formula>
    </cfRule>
    <cfRule type="expression" dxfId="2288" priority="740">
      <formula>AND($L19&gt;0.08,$L19&lt;0.15)</formula>
    </cfRule>
  </conditionalFormatting>
  <conditionalFormatting sqref="Q19">
    <cfRule type="expression" dxfId="2287" priority="737">
      <formula>$L19&gt;0.15</formula>
    </cfRule>
    <cfRule type="expression" dxfId="2286" priority="738">
      <formula>AND($L19&gt;0.08,$L19&lt;0.15)</formula>
    </cfRule>
  </conditionalFormatting>
  <conditionalFormatting sqref="S19">
    <cfRule type="expression" dxfId="2285" priority="735">
      <formula>$L19&gt;0.15</formula>
    </cfRule>
    <cfRule type="expression" dxfId="2284" priority="736">
      <formula>AND($L19&gt;0.08,$L19&lt;0.15)</formula>
    </cfRule>
  </conditionalFormatting>
  <conditionalFormatting sqref="AF16:AF46 AE34:AE46 AF7:AF12 AE10:AE24">
    <cfRule type="expression" dxfId="2283" priority="733">
      <formula>$L7&gt;0.15</formula>
    </cfRule>
    <cfRule type="expression" dxfId="2282" priority="734">
      <formula>AND($L7&gt;0.08,$L7&lt;0.15)</formula>
    </cfRule>
  </conditionalFormatting>
  <conditionalFormatting sqref="AA57:AF63 AA49:AC56 AF49:AF56">
    <cfRule type="expression" dxfId="2281" priority="731">
      <formula>$L49&gt;0.15</formula>
    </cfRule>
    <cfRule type="expression" dxfId="2280" priority="732">
      <formula>AND($L49&gt;0.08,$L49&lt;0.15)</formula>
    </cfRule>
  </conditionalFormatting>
  <conditionalFormatting sqref="AF7:AF15 AE10:AE24">
    <cfRule type="expression" dxfId="2279" priority="729">
      <formula>$L7&gt;0.15</formula>
    </cfRule>
    <cfRule type="expression" dxfId="2278" priority="730">
      <formula>AND($L7&gt;0.08,$L7&lt;0.15)</formula>
    </cfRule>
  </conditionalFormatting>
  <conditionalFormatting sqref="AA7:AA9">
    <cfRule type="expression" dxfId="2277" priority="727">
      <formula>$L7&gt;0.15</formula>
    </cfRule>
    <cfRule type="expression" dxfId="2276" priority="728">
      <formula>AND($L7&gt;0.08,$L7&lt;0.15)</formula>
    </cfRule>
  </conditionalFormatting>
  <conditionalFormatting sqref="AA7:AA9">
    <cfRule type="expression" dxfId="2275" priority="725">
      <formula>$L7&gt;0.15</formula>
    </cfRule>
    <cfRule type="expression" dxfId="2274" priority="726">
      <formula>AND($L7&gt;0.08,$L7&lt;0.15)</formula>
    </cfRule>
  </conditionalFormatting>
  <conditionalFormatting sqref="AA16:AA25 AA7:AA14">
    <cfRule type="expression" dxfId="2273" priority="723">
      <formula>$L7&gt;0.15</formula>
    </cfRule>
    <cfRule type="expression" dxfId="2272" priority="724">
      <formula>AND($L7&gt;0.08,$L7&lt;0.15)</formula>
    </cfRule>
  </conditionalFormatting>
  <conditionalFormatting sqref="AA9:AA13">
    <cfRule type="expression" dxfId="2271" priority="721">
      <formula>$L9&gt;0.15</formula>
    </cfRule>
    <cfRule type="expression" dxfId="2270" priority="722">
      <formula>AND($L9&gt;0.08,$L9&lt;0.15)</formula>
    </cfRule>
  </conditionalFormatting>
  <conditionalFormatting sqref="AA26:AA27">
    <cfRule type="expression" dxfId="2269" priority="719">
      <formula>$L26&gt;0.15</formula>
    </cfRule>
    <cfRule type="expression" dxfId="2268" priority="720">
      <formula>AND($L26&gt;0.08,$L26&lt;0.15)</formula>
    </cfRule>
  </conditionalFormatting>
  <conditionalFormatting sqref="AA26:AA27">
    <cfRule type="expression" dxfId="2267" priority="717">
      <formula>$L26&gt;0.15</formula>
    </cfRule>
    <cfRule type="expression" dxfId="2266" priority="718">
      <formula>AND($L26&gt;0.08,$L26&lt;0.15)</formula>
    </cfRule>
  </conditionalFormatting>
  <conditionalFormatting sqref="AA28:AA29">
    <cfRule type="expression" dxfId="2265" priority="715">
      <formula>$L28&gt;0.15</formula>
    </cfRule>
    <cfRule type="expression" dxfId="2264" priority="716">
      <formula>AND($L28&gt;0.08,$L28&lt;0.15)</formula>
    </cfRule>
  </conditionalFormatting>
  <conditionalFormatting sqref="AA28:AA29">
    <cfRule type="expression" dxfId="2263" priority="713">
      <formula>$L28&gt;0.15</formula>
    </cfRule>
    <cfRule type="expression" dxfId="2262" priority="714">
      <formula>AND($L28&gt;0.08,$L28&lt;0.15)</formula>
    </cfRule>
  </conditionalFormatting>
  <conditionalFormatting sqref="AA30 AA34:AA46">
    <cfRule type="expression" dxfId="2261" priority="711">
      <formula>$L30&gt;0.15</formula>
    </cfRule>
    <cfRule type="expression" dxfId="2260" priority="712">
      <formula>AND($L30&gt;0.08,$L30&lt;0.15)</formula>
    </cfRule>
  </conditionalFormatting>
  <conditionalFormatting sqref="AA30:AA33">
    <cfRule type="expression" dxfId="2259" priority="709">
      <formula>$L30&gt;0.15</formula>
    </cfRule>
    <cfRule type="expression" dxfId="2258" priority="710">
      <formula>AND($L30&gt;0.08,$L30&lt;0.15)</formula>
    </cfRule>
  </conditionalFormatting>
  <conditionalFormatting sqref="AB7:AB8">
    <cfRule type="expression" dxfId="2257" priority="707">
      <formula>$L7&gt;0.15</formula>
    </cfRule>
    <cfRule type="expression" dxfId="2256" priority="708">
      <formula>AND($L7&gt;0.08,$L7&lt;0.15)</formula>
    </cfRule>
  </conditionalFormatting>
  <conditionalFormatting sqref="AB7:AB8">
    <cfRule type="expression" dxfId="2255" priority="705">
      <formula>$L7&gt;0.15</formula>
    </cfRule>
    <cfRule type="expression" dxfId="2254" priority="706">
      <formula>AND($L7&gt;0.08,$L7&lt;0.15)</formula>
    </cfRule>
  </conditionalFormatting>
  <conditionalFormatting sqref="AC7">
    <cfRule type="expression" dxfId="2253" priority="703">
      <formula>$L7&gt;0.15</formula>
    </cfRule>
    <cfRule type="expression" dxfId="2252" priority="704">
      <formula>AND($L7&gt;0.08,$L7&lt;0.15)</formula>
    </cfRule>
  </conditionalFormatting>
  <conditionalFormatting sqref="AC7:AC8">
    <cfRule type="expression" dxfId="2251" priority="701">
      <formula>$L7&gt;0.15</formula>
    </cfRule>
    <cfRule type="expression" dxfId="2250" priority="702">
      <formula>AND($L7&gt;0.08,$L7&lt;0.15)</formula>
    </cfRule>
  </conditionalFormatting>
  <conditionalFormatting sqref="AB7:AB13 AB16:AB25">
    <cfRule type="expression" dxfId="2249" priority="699">
      <formula>$L7&gt;0.15</formula>
    </cfRule>
    <cfRule type="expression" dxfId="2248" priority="700">
      <formula>AND($L7&gt;0.08,$L7&lt;0.15)</formula>
    </cfRule>
  </conditionalFormatting>
  <conditionalFormatting sqref="AB9:AB12">
    <cfRule type="expression" dxfId="2247" priority="697">
      <formula>$L9&gt;0.15</formula>
    </cfRule>
    <cfRule type="expression" dxfId="2246" priority="698">
      <formula>AND($L9&gt;0.08,$L9&lt;0.15)</formula>
    </cfRule>
  </conditionalFormatting>
  <conditionalFormatting sqref="AC7:AC13 AC16:AC25">
    <cfRule type="expression" dxfId="2245" priority="695">
      <formula>$L7&gt;0.15</formula>
    </cfRule>
    <cfRule type="expression" dxfId="2244" priority="696">
      <formula>AND($L7&gt;0.08,$L7&lt;0.15)</formula>
    </cfRule>
  </conditionalFormatting>
  <conditionalFormatting sqref="AC9:AC12">
    <cfRule type="expression" dxfId="2243" priority="693">
      <formula>$L9&gt;0.15</formula>
    </cfRule>
    <cfRule type="expression" dxfId="2242" priority="694">
      <formula>AND($L9&gt;0.08,$L9&lt;0.15)</formula>
    </cfRule>
  </conditionalFormatting>
  <conditionalFormatting sqref="AB26:AB27">
    <cfRule type="expression" dxfId="2241" priority="691">
      <formula>$L26&gt;0.15</formula>
    </cfRule>
    <cfRule type="expression" dxfId="2240" priority="692">
      <formula>AND($L26&gt;0.08,$L26&lt;0.15)</formula>
    </cfRule>
  </conditionalFormatting>
  <conditionalFormatting sqref="AB26:AB27">
    <cfRule type="expression" dxfId="2239" priority="689">
      <formula>$L26&gt;0.15</formula>
    </cfRule>
    <cfRule type="expression" dxfId="2238" priority="690">
      <formula>AND($L26&gt;0.08,$L26&lt;0.15)</formula>
    </cfRule>
  </conditionalFormatting>
  <conditionalFormatting sqref="AC26">
    <cfRule type="expression" dxfId="2237" priority="687">
      <formula>$L26&gt;0.15</formula>
    </cfRule>
    <cfRule type="expression" dxfId="2236" priority="688">
      <formula>AND($L26&gt;0.08,$L26&lt;0.15)</formula>
    </cfRule>
  </conditionalFormatting>
  <conditionalFormatting sqref="AC26:AC27">
    <cfRule type="expression" dxfId="2235" priority="685">
      <formula>$L26&gt;0.15</formula>
    </cfRule>
    <cfRule type="expression" dxfId="2234" priority="686">
      <formula>AND($L26&gt;0.08,$L26&lt;0.15)</formula>
    </cfRule>
  </conditionalFormatting>
  <conditionalFormatting sqref="AB28:AB29">
    <cfRule type="expression" dxfId="2233" priority="683">
      <formula>$L28&gt;0.15</formula>
    </cfRule>
    <cfRule type="expression" dxfId="2232" priority="684">
      <formula>AND($L28&gt;0.08,$L28&lt;0.15)</formula>
    </cfRule>
  </conditionalFormatting>
  <conditionalFormatting sqref="AB28:AB29">
    <cfRule type="expression" dxfId="2231" priority="681">
      <formula>$L28&gt;0.15</formula>
    </cfRule>
    <cfRule type="expression" dxfId="2230" priority="682">
      <formula>AND($L28&gt;0.08,$L28&lt;0.15)</formula>
    </cfRule>
  </conditionalFormatting>
  <conditionalFormatting sqref="AC28">
    <cfRule type="expression" dxfId="2229" priority="679">
      <formula>$L28&gt;0.15</formula>
    </cfRule>
    <cfRule type="expression" dxfId="2228" priority="680">
      <formula>AND($L28&gt;0.08,$L28&lt;0.15)</formula>
    </cfRule>
  </conditionalFormatting>
  <conditionalFormatting sqref="AC28:AC29">
    <cfRule type="expression" dxfId="2227" priority="677">
      <formula>$L28&gt;0.15</formula>
    </cfRule>
    <cfRule type="expression" dxfId="2226" priority="678">
      <formula>AND($L28&gt;0.08,$L28&lt;0.15)</formula>
    </cfRule>
  </conditionalFormatting>
  <conditionalFormatting sqref="AB30 AB34:AB46">
    <cfRule type="expression" dxfId="2225" priority="675">
      <formula>$L30&gt;0.15</formula>
    </cfRule>
    <cfRule type="expression" dxfId="2224" priority="676">
      <formula>AND($L30&gt;0.08,$L30&lt;0.15)</formula>
    </cfRule>
  </conditionalFormatting>
  <conditionalFormatting sqref="AB30:AB33">
    <cfRule type="expression" dxfId="2223" priority="673">
      <formula>$L30&gt;0.15</formula>
    </cfRule>
    <cfRule type="expression" dxfId="2222" priority="674">
      <formula>AND($L30&gt;0.08,$L30&lt;0.15)</formula>
    </cfRule>
  </conditionalFormatting>
  <conditionalFormatting sqref="AC30 AC34:AC46">
    <cfRule type="expression" dxfId="2221" priority="671">
      <formula>$L30&gt;0.15</formula>
    </cfRule>
    <cfRule type="expression" dxfId="2220" priority="672">
      <formula>AND($L30&gt;0.08,$L30&lt;0.15)</formula>
    </cfRule>
  </conditionalFormatting>
  <conditionalFormatting sqref="AC30:AC33">
    <cfRule type="expression" dxfId="2219" priority="669">
      <formula>$L30&gt;0.15</formula>
    </cfRule>
    <cfRule type="expression" dxfId="2218" priority="670">
      <formula>AND($L30&gt;0.08,$L30&lt;0.15)</formula>
    </cfRule>
  </conditionalFormatting>
  <conditionalFormatting sqref="AA9:AA11">
    <cfRule type="expression" dxfId="2217" priority="651">
      <formula>$L9&gt;0.15</formula>
    </cfRule>
    <cfRule type="expression" dxfId="2216" priority="652">
      <formula>AND($L9&gt;0.08,$L9&lt;0.15)</formula>
    </cfRule>
  </conditionalFormatting>
  <conditionalFormatting sqref="AA9:AA11">
    <cfRule type="expression" dxfId="2215" priority="649">
      <formula>$L9&gt;0.15</formula>
    </cfRule>
    <cfRule type="expression" dxfId="2214" priority="650">
      <formula>AND($L9&gt;0.08,$L9&lt;0.15)</formula>
    </cfRule>
  </conditionalFormatting>
  <conditionalFormatting sqref="AA9:AA11">
    <cfRule type="expression" dxfId="2213" priority="647">
      <formula>$L9&gt;0.15</formula>
    </cfRule>
    <cfRule type="expression" dxfId="2212" priority="648">
      <formula>AND($L9&gt;0.08,$L9&lt;0.15)</formula>
    </cfRule>
  </conditionalFormatting>
  <conditionalFormatting sqref="AA9:AA11">
    <cfRule type="expression" dxfId="2211" priority="645">
      <formula>$L9&gt;0.15</formula>
    </cfRule>
    <cfRule type="expression" dxfId="2210" priority="646">
      <formula>AND($L9&gt;0.08,$L9&lt;0.15)</formula>
    </cfRule>
  </conditionalFormatting>
  <conditionalFormatting sqref="AA13">
    <cfRule type="expression" dxfId="2209" priority="643">
      <formula>$L13&gt;0.15</formula>
    </cfRule>
    <cfRule type="expression" dxfId="2208" priority="644">
      <formula>AND($L13&gt;0.08,$L13&lt;0.15)</formula>
    </cfRule>
  </conditionalFormatting>
  <conditionalFormatting sqref="AE25:AE33">
    <cfRule type="expression" dxfId="2207" priority="641">
      <formula>$L25&gt;0.15</formula>
    </cfRule>
    <cfRule type="expression" dxfId="2206" priority="642">
      <formula>AND($L25&gt;0.08,$L25&lt;0.15)</formula>
    </cfRule>
  </conditionalFormatting>
  <conditionalFormatting sqref="AE49:AE56">
    <cfRule type="expression" dxfId="2205" priority="639">
      <formula>$L49&gt;0.15</formula>
    </cfRule>
    <cfRule type="expression" dxfId="2204" priority="640">
      <formula>AND($L49&gt;0.08,$L49&lt;0.15)</formula>
    </cfRule>
  </conditionalFormatting>
  <conditionalFormatting sqref="AD49:AD56">
    <cfRule type="expression" dxfId="2203" priority="637">
      <formula>$L49&gt;0.15</formula>
    </cfRule>
    <cfRule type="expression" dxfId="2202" priority="638">
      <formula>AND($L49&gt;0.08,$L49&lt;0.15)</formula>
    </cfRule>
  </conditionalFormatting>
  <conditionalFormatting sqref="J15:K15 K14">
    <cfRule type="expression" dxfId="2201" priority="635">
      <formula>$L14&gt;0.15</formula>
    </cfRule>
    <cfRule type="expression" dxfId="2200" priority="636">
      <formula>AND($L14&gt;0.08,$L14&lt;0.15)</formula>
    </cfRule>
  </conditionalFormatting>
  <conditionalFormatting sqref="I15">
    <cfRule type="expression" dxfId="2199" priority="633">
      <formula>$L15&gt;0.15</formula>
    </cfRule>
    <cfRule type="expression" dxfId="2198" priority="634">
      <formula>AND($L15&gt;0.08,$L15&lt;0.15)</formula>
    </cfRule>
  </conditionalFormatting>
  <conditionalFormatting sqref="I15">
    <cfRule type="expression" dxfId="2197" priority="631">
      <formula>$L15&gt;0.15</formula>
    </cfRule>
    <cfRule type="expression" dxfId="2196" priority="632">
      <formula>AND($L15&gt;0.08,$L15&lt;0.15)</formula>
    </cfRule>
  </conditionalFormatting>
  <conditionalFormatting sqref="I15">
    <cfRule type="expression" dxfId="2195" priority="629">
      <formula>$L15&gt;0.15</formula>
    </cfRule>
    <cfRule type="expression" dxfId="2194" priority="630">
      <formula>AND($L15&gt;0.08,$L15&lt;0.15)</formula>
    </cfRule>
  </conditionalFormatting>
  <conditionalFormatting sqref="Z14:Z15 T14:X15 R14:R15 M14:P15">
    <cfRule type="expression" dxfId="2193" priority="627">
      <formula>$L14&gt;0.15</formula>
    </cfRule>
    <cfRule type="expression" dxfId="2192" priority="628">
      <formula>AND($L14&gt;0.08,$L14&lt;0.15)</formula>
    </cfRule>
  </conditionalFormatting>
  <conditionalFormatting sqref="Q14:Q15">
    <cfRule type="expression" dxfId="2191" priority="625">
      <formula>$L14&gt;0.15</formula>
    </cfRule>
    <cfRule type="expression" dxfId="2190" priority="626">
      <formula>AND($L14&gt;0.08,$L14&lt;0.15)</formula>
    </cfRule>
  </conditionalFormatting>
  <conditionalFormatting sqref="S14:S15">
    <cfRule type="expression" dxfId="2189" priority="623">
      <formula>$L14&gt;0.15</formula>
    </cfRule>
    <cfRule type="expression" dxfId="2188" priority="624">
      <formula>AND($L14&gt;0.08,$L14&lt;0.15)</formula>
    </cfRule>
  </conditionalFormatting>
  <conditionalFormatting sqref="Y14:Y15">
    <cfRule type="expression" dxfId="2187" priority="621">
      <formula>$L14&gt;0.15</formula>
    </cfRule>
    <cfRule type="expression" dxfId="2186" priority="622">
      <formula>AND($L14&gt;0.08,$L14&lt;0.15)</formula>
    </cfRule>
  </conditionalFormatting>
  <conditionalFormatting sqref="AA14:AA16">
    <cfRule type="expression" dxfId="2185" priority="619">
      <formula>$L14&gt;0.15</formula>
    </cfRule>
    <cfRule type="expression" dxfId="2184" priority="620">
      <formula>AND($L14&gt;0.08,$L14&lt;0.15)</formula>
    </cfRule>
  </conditionalFormatting>
  <conditionalFormatting sqref="AB14:AB15">
    <cfRule type="expression" dxfId="2183" priority="617">
      <formula>$L14&gt;0.15</formula>
    </cfRule>
    <cfRule type="expression" dxfId="2182" priority="618">
      <formula>AND($L14&gt;0.08,$L14&lt;0.15)</formula>
    </cfRule>
  </conditionalFormatting>
  <conditionalFormatting sqref="AC14:AC15">
    <cfRule type="expression" dxfId="2181" priority="615">
      <formula>$L14&gt;0.15</formula>
    </cfRule>
    <cfRule type="expression" dxfId="2180" priority="616">
      <formula>AND($L14&gt;0.08,$L14&lt;0.15)</formula>
    </cfRule>
  </conditionalFormatting>
  <conditionalFormatting sqref="D21">
    <cfRule type="expression" dxfId="2179" priority="599">
      <formula>$L21&gt;0.15</formula>
    </cfRule>
    <cfRule type="expression" dxfId="2178" priority="600">
      <formula>AND($L21&gt;0.08,$L21&lt;0.15)</formula>
    </cfRule>
  </conditionalFormatting>
  <conditionalFormatting sqref="D21">
    <cfRule type="expression" dxfId="2177" priority="597">
      <formula>$L21&gt;0.15</formula>
    </cfRule>
    <cfRule type="expression" dxfId="2176" priority="598">
      <formula>AND($L21&gt;0.08,$L21&lt;0.15)</formula>
    </cfRule>
  </conditionalFormatting>
  <conditionalFormatting sqref="F21">
    <cfRule type="expression" dxfId="2175" priority="591">
      <formula>$L20&gt;0.15</formula>
    </cfRule>
    <cfRule type="expression" dxfId="2174" priority="592">
      <formula>AND($L20&gt;0.08,$L20&lt;0.15)</formula>
    </cfRule>
  </conditionalFormatting>
  <conditionalFormatting sqref="F21">
    <cfRule type="expression" dxfId="2173" priority="589">
      <formula>$L21&gt;0.15</formula>
    </cfRule>
    <cfRule type="expression" dxfId="2172" priority="590">
      <formula>AND($L21&gt;0.08,$L21&lt;0.15)</formula>
    </cfRule>
  </conditionalFormatting>
  <conditionalFormatting sqref="F21">
    <cfRule type="expression" dxfId="2171" priority="587">
      <formula>$L21&gt;0.15</formula>
    </cfRule>
    <cfRule type="expression" dxfId="2170" priority="588">
      <formula>AND($L21&gt;0.08,$L21&lt;0.15)</formula>
    </cfRule>
  </conditionalFormatting>
  <conditionalFormatting sqref="D28:D29">
    <cfRule type="expression" dxfId="2169" priority="583">
      <formula>$L28&gt;0.15</formula>
    </cfRule>
    <cfRule type="expression" dxfId="2168" priority="584">
      <formula>AND($L28&gt;0.08,$L28&lt;0.15)</formula>
    </cfRule>
  </conditionalFormatting>
  <conditionalFormatting sqref="AA14">
    <cfRule type="expression" dxfId="2167" priority="581">
      <formula>$L14&gt;0.15</formula>
    </cfRule>
    <cfRule type="expression" dxfId="2166" priority="582">
      <formula>AND($L14&gt;0.08,$L14&lt;0.15)</formula>
    </cfRule>
  </conditionalFormatting>
  <conditionalFormatting sqref="F10">
    <cfRule type="expression" dxfId="2165" priority="573">
      <formula>$L10&gt;0.15</formula>
    </cfRule>
    <cfRule type="expression" dxfId="2164" priority="574">
      <formula>AND($L10&gt;0.08,$L10&lt;0.15)</formula>
    </cfRule>
  </conditionalFormatting>
  <conditionalFormatting sqref="F10">
    <cfRule type="expression" dxfId="2163" priority="571">
      <formula>$L10&gt;0.15</formula>
    </cfRule>
    <cfRule type="expression" dxfId="2162" priority="572">
      <formula>AND($L10&gt;0.08,$L10&lt;0.15)</formula>
    </cfRule>
  </conditionalFormatting>
  <conditionalFormatting sqref="F10">
    <cfRule type="expression" dxfId="2161" priority="579">
      <formula>$L10&gt;0.15</formula>
    </cfRule>
    <cfRule type="expression" dxfId="2160" priority="580">
      <formula>AND($L10&gt;0.08,$L10&lt;0.15)</formula>
    </cfRule>
  </conditionalFormatting>
  <conditionalFormatting sqref="F10">
    <cfRule type="expression" dxfId="2159" priority="577">
      <formula>$L10&gt;0.15</formula>
    </cfRule>
    <cfRule type="expression" dxfId="2158" priority="578">
      <formula>AND($L10&gt;0.08,$L10&lt;0.15)</formula>
    </cfRule>
  </conditionalFormatting>
  <conditionalFormatting sqref="D10">
    <cfRule type="expression" dxfId="2157" priority="567">
      <formula>$L10&gt;0.15</formula>
    </cfRule>
    <cfRule type="expression" dxfId="2156" priority="568">
      <formula>AND($L10&gt;0.08,$L10&lt;0.15)</formula>
    </cfRule>
  </conditionalFormatting>
  <conditionalFormatting sqref="D10">
    <cfRule type="expression" dxfId="2155" priority="565">
      <formula>$L10&gt;0.15</formula>
    </cfRule>
    <cfRule type="expression" dxfId="2154" priority="566">
      <formula>AND($L10&gt;0.08,$L10&lt;0.15)</formula>
    </cfRule>
  </conditionalFormatting>
  <conditionalFormatting sqref="G23:H23">
    <cfRule type="expression" dxfId="2153" priority="563">
      <formula>$L23&gt;0.15</formula>
    </cfRule>
    <cfRule type="expression" dxfId="2152" priority="564">
      <formula>AND($L23&gt;0.08,$L23&lt;0.15)</formula>
    </cfRule>
  </conditionalFormatting>
  <conditionalFormatting sqref="E28:H28 E29">
    <cfRule type="expression" dxfId="2151" priority="559">
      <formula>$L28&gt;0.15</formula>
    </cfRule>
    <cfRule type="expression" dxfId="2150" priority="560">
      <formula>AND($L28&gt;0.08,$L28&lt;0.15)</formula>
    </cfRule>
  </conditionalFormatting>
  <conditionalFormatting sqref="E49:F49">
    <cfRule type="expression" dxfId="2149" priority="537">
      <formula>$L49&gt;0.15</formula>
    </cfRule>
    <cfRule type="expression" dxfId="2148" priority="538">
      <formula>AND($L49&gt;0.08,$L49&lt;0.15)</formula>
    </cfRule>
  </conditionalFormatting>
  <conditionalFormatting sqref="E49:F49">
    <cfRule type="expression" dxfId="2147" priority="535">
      <formula>$L49&gt;0.15</formula>
    </cfRule>
    <cfRule type="expression" dxfId="2146" priority="536">
      <formula>AND($L49&gt;0.08,$L49&lt;0.15)</formula>
    </cfRule>
  </conditionalFormatting>
  <conditionalFormatting sqref="G49:H49">
    <cfRule type="expression" dxfId="2145" priority="533">
      <formula>$L49&gt;0.15</formula>
    </cfRule>
    <cfRule type="expression" dxfId="2144" priority="534">
      <formula>AND($L49&gt;0.08,$L49&lt;0.15)</formula>
    </cfRule>
  </conditionalFormatting>
  <conditionalFormatting sqref="E49:H49">
    <cfRule type="expression" dxfId="2143" priority="531">
      <formula>$L49&gt;0.15</formula>
    </cfRule>
    <cfRule type="expression" dxfId="2142" priority="532">
      <formula>AND($L49&gt;0.08,$L49&lt;0.15)</formula>
    </cfRule>
  </conditionalFormatting>
  <conditionalFormatting sqref="D49">
    <cfRule type="expression" dxfId="2141" priority="529">
      <formula>$L49&gt;0.15</formula>
    </cfRule>
    <cfRule type="expression" dxfId="2140" priority="530">
      <formula>AND($L49&gt;0.08,$L49&lt;0.15)</formula>
    </cfRule>
  </conditionalFormatting>
  <conditionalFormatting sqref="E10">
    <cfRule type="expression" dxfId="2139" priority="521">
      <formula>$L10&gt;0.15</formula>
    </cfRule>
    <cfRule type="expression" dxfId="2138" priority="522">
      <formula>AND($L10&gt;0.08,$L10&lt;0.15)</formula>
    </cfRule>
  </conditionalFormatting>
  <conditionalFormatting sqref="E10">
    <cfRule type="expression" dxfId="2137" priority="519">
      <formula>$L10&gt;0.15</formula>
    </cfRule>
    <cfRule type="expression" dxfId="2136" priority="520">
      <formula>AND($L10&gt;0.08,$L10&lt;0.15)</formula>
    </cfRule>
  </conditionalFormatting>
  <conditionalFormatting sqref="G10:H10">
    <cfRule type="expression" dxfId="2135" priority="517">
      <formula>$L10&gt;0.15</formula>
    </cfRule>
    <cfRule type="expression" dxfId="2134" priority="518">
      <formula>AND($L10&gt;0.08,$L10&lt;0.15)</formula>
    </cfRule>
  </conditionalFormatting>
  <conditionalFormatting sqref="G10:H10">
    <cfRule type="expression" dxfId="2133" priority="523">
      <formula>$L10&gt;0.15</formula>
    </cfRule>
    <cfRule type="expression" dxfId="2132" priority="524">
      <formula>AND($L10&gt;0.08,$L10&lt;0.15)</formula>
    </cfRule>
  </conditionalFormatting>
  <conditionalFormatting sqref="E10">
    <cfRule type="expression" dxfId="2131" priority="527">
      <formula>$L10&gt;0.15</formula>
    </cfRule>
    <cfRule type="expression" dxfId="2130" priority="528">
      <formula>AND($L10&gt;0.08,$L10&lt;0.15)</formula>
    </cfRule>
  </conditionalFormatting>
  <conditionalFormatting sqref="E10">
    <cfRule type="expression" dxfId="2129" priority="525">
      <formula>$L10&gt;0.15</formula>
    </cfRule>
    <cfRule type="expression" dxfId="2128" priority="526">
      <formula>AND($L10&gt;0.08,$L10&lt;0.15)</formula>
    </cfRule>
  </conditionalFormatting>
  <conditionalFormatting sqref="AA10">
    <cfRule type="expression" dxfId="2127" priority="491">
      <formula>$L10&gt;0.15</formula>
    </cfRule>
    <cfRule type="expression" dxfId="2126" priority="492">
      <formula>AND($L10&gt;0.08,$L10&lt;0.15)</formula>
    </cfRule>
  </conditionalFormatting>
  <conditionalFormatting sqref="AA10">
    <cfRule type="expression" dxfId="2125" priority="489">
      <formula>$L10&gt;0.15</formula>
    </cfRule>
    <cfRule type="expression" dxfId="2124" priority="490">
      <formula>AND($L10&gt;0.08,$L10&lt;0.15)</formula>
    </cfRule>
  </conditionalFormatting>
  <conditionalFormatting sqref="E15:F15">
    <cfRule type="expression" dxfId="2123" priority="461">
      <formula>$L15&gt;0.15</formula>
    </cfRule>
    <cfRule type="expression" dxfId="2122" priority="462">
      <formula>AND($L15&gt;0.08,$L15&lt;0.15)</formula>
    </cfRule>
  </conditionalFormatting>
  <conditionalFormatting sqref="E15:F15">
    <cfRule type="expression" dxfId="2121" priority="459">
      <formula>$L15&gt;0.15</formula>
    </cfRule>
    <cfRule type="expression" dxfId="2120" priority="460">
      <formula>AND($L15&gt;0.08,$L15&lt;0.15)</formula>
    </cfRule>
  </conditionalFormatting>
  <conditionalFormatting sqref="G15:H15">
    <cfRule type="expression" dxfId="2119" priority="457">
      <formula>$L15&gt;0.15</formula>
    </cfRule>
    <cfRule type="expression" dxfId="2118" priority="458">
      <formula>AND($L15&gt;0.08,$L15&lt;0.15)</formula>
    </cfRule>
  </conditionalFormatting>
  <conditionalFormatting sqref="G15:H15">
    <cfRule type="expression" dxfId="2117" priority="463">
      <formula>$L15&gt;0.15</formula>
    </cfRule>
    <cfRule type="expression" dxfId="2116" priority="464">
      <formula>AND($L15&gt;0.08,$L15&lt;0.15)</formula>
    </cfRule>
  </conditionalFormatting>
  <conditionalFormatting sqref="E15:F15">
    <cfRule type="expression" dxfId="2115" priority="467">
      <formula>$L15&gt;0.15</formula>
    </cfRule>
    <cfRule type="expression" dxfId="2114" priority="468">
      <formula>AND($L15&gt;0.08,$L15&lt;0.15)</formula>
    </cfRule>
  </conditionalFormatting>
  <conditionalFormatting sqref="E15:F15">
    <cfRule type="expression" dxfId="2113" priority="465">
      <formula>$L15&gt;0.15</formula>
    </cfRule>
    <cfRule type="expression" dxfId="2112" priority="466">
      <formula>AND($L15&gt;0.08,$L15&lt;0.15)</formula>
    </cfRule>
  </conditionalFormatting>
  <conditionalFormatting sqref="D15">
    <cfRule type="expression" dxfId="2111" priority="455">
      <formula>$L15&gt;0.15</formula>
    </cfRule>
    <cfRule type="expression" dxfId="2110" priority="456">
      <formula>AND($L15&gt;0.08,$L15&lt;0.15)</formula>
    </cfRule>
  </conditionalFormatting>
  <conditionalFormatting sqref="D15">
    <cfRule type="expression" dxfId="2109" priority="453">
      <formula>$L15&gt;0.15</formula>
    </cfRule>
    <cfRule type="expression" dxfId="2108" priority="454">
      <formula>AND($L15&gt;0.08,$L15&lt;0.15)</formula>
    </cfRule>
  </conditionalFormatting>
  <conditionalFormatting sqref="E16:F16">
    <cfRule type="expression" dxfId="2107" priority="445">
      <formula>$L16&gt;0.15</formula>
    </cfRule>
    <cfRule type="expression" dxfId="2106" priority="446">
      <formula>AND($L16&gt;0.08,$L16&lt;0.15)</formula>
    </cfRule>
  </conditionalFormatting>
  <conditionalFormatting sqref="E16:F16">
    <cfRule type="expression" dxfId="2105" priority="443">
      <formula>$L16&gt;0.15</formula>
    </cfRule>
    <cfRule type="expression" dxfId="2104" priority="444">
      <formula>AND($L16&gt;0.08,$L16&lt;0.15)</formula>
    </cfRule>
  </conditionalFormatting>
  <conditionalFormatting sqref="G16:H16">
    <cfRule type="expression" dxfId="2103" priority="441">
      <formula>$L16&gt;0.15</formula>
    </cfRule>
    <cfRule type="expression" dxfId="2102" priority="442">
      <formula>AND($L16&gt;0.08,$L16&lt;0.15)</formula>
    </cfRule>
  </conditionalFormatting>
  <conditionalFormatting sqref="G16:H16">
    <cfRule type="expression" dxfId="2101" priority="447">
      <formula>$L16&gt;0.15</formula>
    </cfRule>
    <cfRule type="expression" dxfId="2100" priority="448">
      <formula>AND($L16&gt;0.08,$L16&lt;0.15)</formula>
    </cfRule>
  </conditionalFormatting>
  <conditionalFormatting sqref="E16:F16">
    <cfRule type="expression" dxfId="2099" priority="451">
      <formula>$L16&gt;0.15</formula>
    </cfRule>
    <cfRule type="expression" dxfId="2098" priority="452">
      <formula>AND($L16&gt;0.08,$L16&lt;0.15)</formula>
    </cfRule>
  </conditionalFormatting>
  <conditionalFormatting sqref="E16:F16">
    <cfRule type="expression" dxfId="2097" priority="449">
      <formula>$L16&gt;0.15</formula>
    </cfRule>
    <cfRule type="expression" dxfId="2096" priority="450">
      <formula>AND($L16&gt;0.08,$L16&lt;0.15)</formula>
    </cfRule>
  </conditionalFormatting>
  <conditionalFormatting sqref="D16">
    <cfRule type="expression" dxfId="2095" priority="439">
      <formula>$L16&gt;0.15</formula>
    </cfRule>
    <cfRule type="expression" dxfId="2094" priority="440">
      <formula>AND($L16&gt;0.08,$L16&lt;0.15)</formula>
    </cfRule>
  </conditionalFormatting>
  <conditionalFormatting sqref="D16">
    <cfRule type="expression" dxfId="2093" priority="437">
      <formula>$L16&gt;0.15</formula>
    </cfRule>
    <cfRule type="expression" dxfId="2092" priority="438">
      <formula>AND($L16&gt;0.08,$L16&lt;0.15)</formula>
    </cfRule>
  </conditionalFormatting>
  <conditionalFormatting sqref="F18">
    <cfRule type="expression" dxfId="2091" priority="407">
      <formula>$L18&gt;0.15</formula>
    </cfRule>
    <cfRule type="expression" dxfId="2090" priority="408">
      <formula>AND($L18&gt;0.08,$L18&lt;0.15)</formula>
    </cfRule>
  </conditionalFormatting>
  <conditionalFormatting sqref="F18">
    <cfRule type="expression" dxfId="2089" priority="405">
      <formula>$L18&gt;0.15</formula>
    </cfRule>
    <cfRule type="expression" dxfId="2088" priority="406">
      <formula>AND($L18&gt;0.08,$L18&lt;0.15)</formula>
    </cfRule>
  </conditionalFormatting>
  <conditionalFormatting sqref="F18">
    <cfRule type="expression" dxfId="2087" priority="411">
      <formula>$L18&gt;0.15</formula>
    </cfRule>
    <cfRule type="expression" dxfId="2086" priority="412">
      <formula>AND($L18&gt;0.08,$L18&lt;0.15)</formula>
    </cfRule>
  </conditionalFormatting>
  <conditionalFormatting sqref="F18">
    <cfRule type="expression" dxfId="2085" priority="409">
      <formula>$L18&gt;0.15</formula>
    </cfRule>
    <cfRule type="expression" dxfId="2084" priority="410">
      <formula>AND($L18&gt;0.08,$L18&lt;0.15)</formula>
    </cfRule>
  </conditionalFormatting>
  <conditionalFormatting sqref="D18">
    <cfRule type="expression" dxfId="2083" priority="403">
      <formula>$L18&gt;0.15</formula>
    </cfRule>
    <cfRule type="expression" dxfId="2082" priority="404">
      <formula>AND($L18&gt;0.08,$L18&lt;0.15)</formula>
    </cfRule>
  </conditionalFormatting>
  <conditionalFormatting sqref="D18">
    <cfRule type="expression" dxfId="2081" priority="401">
      <formula>$L18&gt;0.15</formula>
    </cfRule>
    <cfRule type="expression" dxfId="2080" priority="402">
      <formula>AND($L18&gt;0.08,$L18&lt;0.15)</formula>
    </cfRule>
  </conditionalFormatting>
  <conditionalFormatting sqref="E18">
    <cfRule type="expression" dxfId="2079" priority="393">
      <formula>$L18&gt;0.15</formula>
    </cfRule>
    <cfRule type="expression" dxfId="2078" priority="394">
      <formula>AND($L18&gt;0.08,$L18&lt;0.15)</formula>
    </cfRule>
  </conditionalFormatting>
  <conditionalFormatting sqref="E18">
    <cfRule type="expression" dxfId="2077" priority="391">
      <formula>$L18&gt;0.15</formula>
    </cfRule>
    <cfRule type="expression" dxfId="2076" priority="392">
      <formula>AND($L18&gt;0.08,$L18&lt;0.15)</formula>
    </cfRule>
  </conditionalFormatting>
  <conditionalFormatting sqref="G18:H18">
    <cfRule type="expression" dxfId="2075" priority="389">
      <formula>$L18&gt;0.15</formula>
    </cfRule>
    <cfRule type="expression" dxfId="2074" priority="390">
      <formula>AND($L18&gt;0.08,$L18&lt;0.15)</formula>
    </cfRule>
  </conditionalFormatting>
  <conditionalFormatting sqref="G18:H18">
    <cfRule type="expression" dxfId="2073" priority="395">
      <formula>$L18&gt;0.15</formula>
    </cfRule>
    <cfRule type="expression" dxfId="2072" priority="396">
      <formula>AND($L18&gt;0.08,$L18&lt;0.15)</formula>
    </cfRule>
  </conditionalFormatting>
  <conditionalFormatting sqref="E18">
    <cfRule type="expression" dxfId="2071" priority="399">
      <formula>$L18&gt;0.15</formula>
    </cfRule>
    <cfRule type="expression" dxfId="2070" priority="400">
      <formula>AND($L18&gt;0.08,$L18&lt;0.15)</formula>
    </cfRule>
  </conditionalFormatting>
  <conditionalFormatting sqref="E18">
    <cfRule type="expression" dxfId="2069" priority="397">
      <formula>$L18&gt;0.15</formula>
    </cfRule>
    <cfRule type="expression" dxfId="2068" priority="398">
      <formula>AND($L18&gt;0.08,$L18&lt;0.15)</formula>
    </cfRule>
  </conditionalFormatting>
  <conditionalFormatting sqref="E19:F19">
    <cfRule type="expression" dxfId="2067" priority="381">
      <formula>$L19&gt;0.15</formula>
    </cfRule>
    <cfRule type="expression" dxfId="2066" priority="382">
      <formula>AND($L19&gt;0.08,$L19&lt;0.15)</formula>
    </cfRule>
  </conditionalFormatting>
  <conditionalFormatting sqref="E19:F19">
    <cfRule type="expression" dxfId="2065" priority="379">
      <formula>$L19&gt;0.15</formula>
    </cfRule>
    <cfRule type="expression" dxfId="2064" priority="380">
      <formula>AND($L19&gt;0.08,$L19&lt;0.15)</formula>
    </cfRule>
  </conditionalFormatting>
  <conditionalFormatting sqref="G19:H19">
    <cfRule type="expression" dxfId="2063" priority="377">
      <formula>$L19&gt;0.15</formula>
    </cfRule>
    <cfRule type="expression" dxfId="2062" priority="378">
      <formula>AND($L19&gt;0.08,$L19&lt;0.15)</formula>
    </cfRule>
  </conditionalFormatting>
  <conditionalFormatting sqref="G19:H19">
    <cfRule type="expression" dxfId="2061" priority="383">
      <formula>$L19&gt;0.15</formula>
    </cfRule>
    <cfRule type="expression" dxfId="2060" priority="384">
      <formula>AND($L19&gt;0.08,$L19&lt;0.15)</formula>
    </cfRule>
  </conditionalFormatting>
  <conditionalFormatting sqref="E19:F19">
    <cfRule type="expression" dxfId="2059" priority="387">
      <formula>$L19&gt;0.15</formula>
    </cfRule>
    <cfRule type="expression" dxfId="2058" priority="388">
      <formula>AND($L19&gt;0.08,$L19&lt;0.15)</formula>
    </cfRule>
  </conditionalFormatting>
  <conditionalFormatting sqref="E19:F19">
    <cfRule type="expression" dxfId="2057" priority="385">
      <formula>$L19&gt;0.15</formula>
    </cfRule>
    <cfRule type="expression" dxfId="2056" priority="386">
      <formula>AND($L19&gt;0.08,$L19&lt;0.15)</formula>
    </cfRule>
  </conditionalFormatting>
  <conditionalFormatting sqref="D19">
    <cfRule type="expression" dxfId="2055" priority="375">
      <formula>$L19&gt;0.15</formula>
    </cfRule>
    <cfRule type="expression" dxfId="2054" priority="376">
      <formula>AND($L19&gt;0.08,$L19&lt;0.15)</formula>
    </cfRule>
  </conditionalFormatting>
  <conditionalFormatting sqref="D19">
    <cfRule type="expression" dxfId="2053" priority="373">
      <formula>$L19&gt;0.15</formula>
    </cfRule>
    <cfRule type="expression" dxfId="2052" priority="374">
      <formula>AND($L19&gt;0.08,$L19&lt;0.15)</formula>
    </cfRule>
  </conditionalFormatting>
  <conditionalFormatting sqref="E20">
    <cfRule type="expression" dxfId="2051" priority="365">
      <formula>$L20&gt;0.15</formula>
    </cfRule>
    <cfRule type="expression" dxfId="2050" priority="366">
      <formula>AND($L20&gt;0.08,$L20&lt;0.15)</formula>
    </cfRule>
  </conditionalFormatting>
  <conditionalFormatting sqref="E20">
    <cfRule type="expression" dxfId="2049" priority="363">
      <formula>$L20&gt;0.15</formula>
    </cfRule>
    <cfRule type="expression" dxfId="2048" priority="364">
      <formula>AND($L20&gt;0.08,$L20&lt;0.15)</formula>
    </cfRule>
  </conditionalFormatting>
  <conditionalFormatting sqref="E20">
    <cfRule type="expression" dxfId="2047" priority="371">
      <formula>$L20&gt;0.15</formula>
    </cfRule>
    <cfRule type="expression" dxfId="2046" priority="372">
      <formula>AND($L20&gt;0.08,$L20&lt;0.15)</formula>
    </cfRule>
  </conditionalFormatting>
  <conditionalFormatting sqref="E20">
    <cfRule type="expression" dxfId="2045" priority="369">
      <formula>$L20&gt;0.15</formula>
    </cfRule>
    <cfRule type="expression" dxfId="2044" priority="370">
      <formula>AND($L20&gt;0.08,$L20&lt;0.15)</formula>
    </cfRule>
  </conditionalFormatting>
  <conditionalFormatting sqref="D20">
    <cfRule type="expression" dxfId="2043" priority="359">
      <formula>$L20&gt;0.15</formula>
    </cfRule>
    <cfRule type="expression" dxfId="2042" priority="360">
      <formula>AND($L20&gt;0.08,$L20&lt;0.15)</formula>
    </cfRule>
  </conditionalFormatting>
  <conditionalFormatting sqref="D20">
    <cfRule type="expression" dxfId="2041" priority="357">
      <formula>$L20&gt;0.15</formula>
    </cfRule>
    <cfRule type="expression" dxfId="2040" priority="358">
      <formula>AND($L20&gt;0.08,$L20&lt;0.15)</formula>
    </cfRule>
  </conditionalFormatting>
  <conditionalFormatting sqref="G21:H21">
    <cfRule type="expression" dxfId="2039" priority="355">
      <formula>$L21&gt;0.15</formula>
    </cfRule>
    <cfRule type="expression" dxfId="2038" priority="356">
      <formula>AND($L21&gt;0.08,$L21&lt;0.15)</formula>
    </cfRule>
  </conditionalFormatting>
  <conditionalFormatting sqref="G21:H21">
    <cfRule type="expression" dxfId="2037" priority="353">
      <formula>$L21&gt;0.15</formula>
    </cfRule>
    <cfRule type="expression" dxfId="2036" priority="354">
      <formula>AND($L21&gt;0.08,$L21&lt;0.15)</formula>
    </cfRule>
  </conditionalFormatting>
  <conditionalFormatting sqref="E7:F7">
    <cfRule type="expression" dxfId="2035" priority="345">
      <formula>$L7&gt;0.15</formula>
    </cfRule>
    <cfRule type="expression" dxfId="2034" priority="346">
      <formula>AND($L7&gt;0.08,$L7&lt;0.15)</formula>
    </cfRule>
  </conditionalFormatting>
  <conditionalFormatting sqref="E7:F7">
    <cfRule type="expression" dxfId="2033" priority="343">
      <formula>$L7&gt;0.15</formula>
    </cfRule>
    <cfRule type="expression" dxfId="2032" priority="344">
      <formula>AND($L7&gt;0.08,$L7&lt;0.15)</formula>
    </cfRule>
  </conditionalFormatting>
  <conditionalFormatting sqref="G7:H7">
    <cfRule type="expression" dxfId="2031" priority="341">
      <formula>$L7&gt;0.15</formula>
    </cfRule>
    <cfRule type="expression" dxfId="2030" priority="342">
      <formula>AND($L7&gt;0.08,$L7&lt;0.15)</formula>
    </cfRule>
  </conditionalFormatting>
  <conditionalFormatting sqref="G7:H7">
    <cfRule type="expression" dxfId="2029" priority="347">
      <formula>$L7&gt;0.15</formula>
    </cfRule>
    <cfRule type="expression" dxfId="2028" priority="348">
      <formula>AND($L7&gt;0.08,$L7&lt;0.15)</formula>
    </cfRule>
  </conditionalFormatting>
  <conditionalFormatting sqref="E7:F7">
    <cfRule type="expression" dxfId="2027" priority="351">
      <formula>$L7&gt;0.15</formula>
    </cfRule>
    <cfRule type="expression" dxfId="2026" priority="352">
      <formula>AND($L7&gt;0.08,$L7&lt;0.15)</formula>
    </cfRule>
  </conditionalFormatting>
  <conditionalFormatting sqref="E7:F7">
    <cfRule type="expression" dxfId="2025" priority="349">
      <formula>$L7&gt;0.15</formula>
    </cfRule>
    <cfRule type="expression" dxfId="2024" priority="350">
      <formula>AND($L7&gt;0.08,$L7&lt;0.15)</formula>
    </cfRule>
  </conditionalFormatting>
  <conditionalFormatting sqref="D7">
    <cfRule type="expression" dxfId="2023" priority="339">
      <formula>$L7&gt;0.15</formula>
    </cfRule>
    <cfRule type="expression" dxfId="2022" priority="340">
      <formula>AND($L7&gt;0.08,$L7&lt;0.15)</formula>
    </cfRule>
  </conditionalFormatting>
  <conditionalFormatting sqref="D7">
    <cfRule type="expression" dxfId="2021" priority="337">
      <formula>$L7&gt;0.15</formula>
    </cfRule>
    <cfRule type="expression" dxfId="2020" priority="338">
      <formula>AND($L7&gt;0.08,$L7&lt;0.15)</formula>
    </cfRule>
  </conditionalFormatting>
  <conditionalFormatting sqref="F8">
    <cfRule type="expression" dxfId="2019" priority="331">
      <formula>$L8&gt;0.15</formula>
    </cfRule>
    <cfRule type="expression" dxfId="2018" priority="332">
      <formula>AND($L8&gt;0.08,$L8&lt;0.15)</formula>
    </cfRule>
  </conditionalFormatting>
  <conditionalFormatting sqref="F8">
    <cfRule type="expression" dxfId="2017" priority="329">
      <formula>$L8&gt;0.15</formula>
    </cfRule>
    <cfRule type="expression" dxfId="2016" priority="330">
      <formula>AND($L8&gt;0.08,$L8&lt;0.15)</formula>
    </cfRule>
  </conditionalFormatting>
  <conditionalFormatting sqref="F8">
    <cfRule type="expression" dxfId="2015" priority="335">
      <formula>$L8&gt;0.15</formula>
    </cfRule>
    <cfRule type="expression" dxfId="2014" priority="336">
      <formula>AND($L8&gt;0.08,$L8&lt;0.15)</formula>
    </cfRule>
  </conditionalFormatting>
  <conditionalFormatting sqref="F8">
    <cfRule type="expression" dxfId="2013" priority="333">
      <formula>$L8&gt;0.15</formula>
    </cfRule>
    <cfRule type="expression" dxfId="2012" priority="334">
      <formula>AND($L8&gt;0.08,$L8&lt;0.15)</formula>
    </cfRule>
  </conditionalFormatting>
  <conditionalFormatting sqref="D8">
    <cfRule type="expression" dxfId="2011" priority="327">
      <formula>$L8&gt;0.15</formula>
    </cfRule>
    <cfRule type="expression" dxfId="2010" priority="328">
      <formula>AND($L8&gt;0.08,$L8&lt;0.15)</formula>
    </cfRule>
  </conditionalFormatting>
  <conditionalFormatting sqref="D8">
    <cfRule type="expression" dxfId="2009" priority="325">
      <formula>$L8&gt;0.15</formula>
    </cfRule>
    <cfRule type="expression" dxfId="2008" priority="326">
      <formula>AND($L8&gt;0.08,$L8&lt;0.15)</formula>
    </cfRule>
  </conditionalFormatting>
  <conditionalFormatting sqref="E8">
    <cfRule type="expression" dxfId="2007" priority="317">
      <formula>$L8&gt;0.15</formula>
    </cfRule>
    <cfRule type="expression" dxfId="2006" priority="318">
      <formula>AND($L8&gt;0.08,$L8&lt;0.15)</formula>
    </cfRule>
  </conditionalFormatting>
  <conditionalFormatting sqref="E8">
    <cfRule type="expression" dxfId="2005" priority="315">
      <formula>$L8&gt;0.15</formula>
    </cfRule>
    <cfRule type="expression" dxfId="2004" priority="316">
      <formula>AND($L8&gt;0.08,$L8&lt;0.15)</formula>
    </cfRule>
  </conditionalFormatting>
  <conditionalFormatting sqref="G8:H8">
    <cfRule type="expression" dxfId="2003" priority="313">
      <formula>$L8&gt;0.15</formula>
    </cfRule>
    <cfRule type="expression" dxfId="2002" priority="314">
      <formula>AND($L8&gt;0.08,$L8&lt;0.15)</formula>
    </cfRule>
  </conditionalFormatting>
  <conditionalFormatting sqref="G8:H8">
    <cfRule type="expression" dxfId="2001" priority="319">
      <formula>$L8&gt;0.15</formula>
    </cfRule>
    <cfRule type="expression" dxfId="2000" priority="320">
      <formula>AND($L8&gt;0.08,$L8&lt;0.15)</formula>
    </cfRule>
  </conditionalFormatting>
  <conditionalFormatting sqref="E8">
    <cfRule type="expression" dxfId="1999" priority="323">
      <formula>$L8&gt;0.15</formula>
    </cfRule>
    <cfRule type="expression" dxfId="1998" priority="324">
      <formula>AND($L8&gt;0.08,$L8&lt;0.15)</formula>
    </cfRule>
  </conditionalFormatting>
  <conditionalFormatting sqref="E8">
    <cfRule type="expression" dxfId="1997" priority="321">
      <formula>$L8&gt;0.15</formula>
    </cfRule>
    <cfRule type="expression" dxfId="1996" priority="322">
      <formula>AND($L8&gt;0.08,$L8&lt;0.15)</formula>
    </cfRule>
  </conditionalFormatting>
  <conditionalFormatting sqref="AE7:AE9">
    <cfRule type="expression" dxfId="1995" priority="311">
      <formula>$L7&gt;0.15</formula>
    </cfRule>
    <cfRule type="expression" dxfId="1994" priority="312">
      <formula>AND($L7&gt;0.08,$L7&lt;0.15)</formula>
    </cfRule>
  </conditionalFormatting>
  <conditionalFormatting sqref="AE7:AE9">
    <cfRule type="expression" dxfId="1993" priority="309">
      <formula>$L7&gt;0.15</formula>
    </cfRule>
    <cfRule type="expression" dxfId="1992" priority="310">
      <formula>AND($L7&gt;0.08,$L7&lt;0.15)</formula>
    </cfRule>
  </conditionalFormatting>
  <conditionalFormatting sqref="AD9:AD14">
    <cfRule type="expression" dxfId="1991" priority="307">
      <formula>$L9&gt;0.15</formula>
    </cfRule>
    <cfRule type="expression" dxfId="1990" priority="308">
      <formula>AND($L9&gt;0.08,$L9&lt;0.15)</formula>
    </cfRule>
  </conditionalFormatting>
  <conditionalFormatting sqref="AD7:AD8">
    <cfRule type="expression" dxfId="1989" priority="305">
      <formula>$L7&gt;0.15</formula>
    </cfRule>
    <cfRule type="expression" dxfId="1988" priority="306">
      <formula>AND($L7&gt;0.08,$L7&lt;0.15)</formula>
    </cfRule>
  </conditionalFormatting>
  <conditionalFormatting sqref="AD15:AD16">
    <cfRule type="expression" dxfId="1987" priority="303">
      <formula>$L15&gt;0.15</formula>
    </cfRule>
    <cfRule type="expression" dxfId="1986" priority="304">
      <formula>AND($L15&gt;0.08,$L15&lt;0.15)</formula>
    </cfRule>
  </conditionalFormatting>
  <conditionalFormatting sqref="AD19:AD29">
    <cfRule type="expression" dxfId="1985" priority="301">
      <formula>$L19&gt;0.15</formula>
    </cfRule>
    <cfRule type="expression" dxfId="1984" priority="302">
      <formula>AND($L19&gt;0.08,$L19&lt;0.15)</formula>
    </cfRule>
  </conditionalFormatting>
  <conditionalFormatting sqref="AD17:AD18">
    <cfRule type="expression" dxfId="1983" priority="299">
      <formula>$L17&gt;0.15</formula>
    </cfRule>
    <cfRule type="expression" dxfId="1982" priority="300">
      <formula>AND($L17&gt;0.08,$L17&lt;0.15)</formula>
    </cfRule>
  </conditionalFormatting>
  <conditionalFormatting sqref="AD30">
    <cfRule type="expression" dxfId="1981" priority="297">
      <formula>$L30&gt;0.15</formula>
    </cfRule>
    <cfRule type="expression" dxfId="1980" priority="298">
      <formula>AND($L30&gt;0.08,$L30&lt;0.15)</formula>
    </cfRule>
  </conditionalFormatting>
  <conditionalFormatting sqref="AD31:AD32">
    <cfRule type="expression" dxfId="1979" priority="295">
      <formula>$L31&gt;0.15</formula>
    </cfRule>
    <cfRule type="expression" dxfId="1978" priority="296">
      <formula>AND($L31&gt;0.08,$L31&lt;0.15)</formula>
    </cfRule>
  </conditionalFormatting>
  <conditionalFormatting sqref="AD33">
    <cfRule type="expression" dxfId="1977" priority="291">
      <formula>$L33&gt;0.15</formula>
    </cfRule>
    <cfRule type="expression" dxfId="1976" priority="292">
      <formula>AND($L33&gt;0.08,$L33&lt;0.15)</formula>
    </cfRule>
  </conditionalFormatting>
  <conditionalFormatting sqref="AD34">
    <cfRule type="expression" dxfId="1975" priority="289">
      <formula>$L34&gt;0.15</formula>
    </cfRule>
    <cfRule type="expression" dxfId="1974" priority="290">
      <formula>AND($L34&gt;0.08,$L34&lt;0.15)</formula>
    </cfRule>
  </conditionalFormatting>
  <conditionalFormatting sqref="AD35">
    <cfRule type="expression" dxfId="1973" priority="287">
      <formula>$L35&gt;0.15</formula>
    </cfRule>
    <cfRule type="expression" dxfId="1972" priority="288">
      <formula>AND($L35&gt;0.08,$L35&lt;0.15)</formula>
    </cfRule>
  </conditionalFormatting>
  <conditionalFormatting sqref="AD36">
    <cfRule type="expression" dxfId="1971" priority="281">
      <formula>$L36&gt;0.15</formula>
    </cfRule>
    <cfRule type="expression" dxfId="1970" priority="282">
      <formula>AND($L36&gt;0.08,$L36&lt;0.15)</formula>
    </cfRule>
  </conditionalFormatting>
  <conditionalFormatting sqref="AD37">
    <cfRule type="expression" dxfId="1969" priority="273">
      <formula>$L37&gt;0.15</formula>
    </cfRule>
    <cfRule type="expression" dxfId="1968" priority="274">
      <formula>AND($L37&gt;0.08,$L37&lt;0.15)</formula>
    </cfRule>
  </conditionalFormatting>
  <conditionalFormatting sqref="AD38:AD39">
    <cfRule type="expression" dxfId="1967" priority="271">
      <formula>$L38&gt;0.15</formula>
    </cfRule>
    <cfRule type="expression" dxfId="1966" priority="272">
      <formula>AND($L38&gt;0.08,$L38&lt;0.15)</formula>
    </cfRule>
  </conditionalFormatting>
  <conditionalFormatting sqref="AD42:AD46">
    <cfRule type="expression" dxfId="1965" priority="269">
      <formula>$L42&gt;0.15</formula>
    </cfRule>
    <cfRule type="expression" dxfId="1964" priority="270">
      <formula>AND($L42&gt;0.08,$L42&lt;0.15)</formula>
    </cfRule>
  </conditionalFormatting>
  <conditionalFormatting sqref="AD40:AD41">
    <cfRule type="expression" dxfId="1963" priority="267">
      <formula>$L40&gt;0.15</formula>
    </cfRule>
    <cfRule type="expression" dxfId="1962" priority="268">
      <formula>AND($L40&gt;0.08,$L40&lt;0.15)</formula>
    </cfRule>
  </conditionalFormatting>
  <conditionalFormatting sqref="E9:F9">
    <cfRule type="expression" dxfId="1961" priority="259">
      <formula>$L9&gt;0.15</formula>
    </cfRule>
    <cfRule type="expression" dxfId="1960" priority="260">
      <formula>AND($L9&gt;0.08,$L9&lt;0.15)</formula>
    </cfRule>
  </conditionalFormatting>
  <conditionalFormatting sqref="E9:F9">
    <cfRule type="expression" dxfId="1959" priority="257">
      <formula>$L9&gt;0.15</formula>
    </cfRule>
    <cfRule type="expression" dxfId="1958" priority="258">
      <formula>AND($L9&gt;0.08,$L9&lt;0.15)</formula>
    </cfRule>
  </conditionalFormatting>
  <conditionalFormatting sqref="G9:H9">
    <cfRule type="expression" dxfId="1957" priority="255">
      <formula>$L9&gt;0.15</formula>
    </cfRule>
    <cfRule type="expression" dxfId="1956" priority="256">
      <formula>AND($L9&gt;0.08,$L9&lt;0.15)</formula>
    </cfRule>
  </conditionalFormatting>
  <conditionalFormatting sqref="G9:H9">
    <cfRule type="expression" dxfId="1955" priority="261">
      <formula>$L9&gt;0.15</formula>
    </cfRule>
    <cfRule type="expression" dxfId="1954" priority="262">
      <formula>AND($L9&gt;0.08,$L9&lt;0.15)</formula>
    </cfRule>
  </conditionalFormatting>
  <conditionalFormatting sqref="E9:F9">
    <cfRule type="expression" dxfId="1953" priority="265">
      <formula>$L9&gt;0.15</formula>
    </cfRule>
    <cfRule type="expression" dxfId="1952" priority="266">
      <formula>AND($L9&gt;0.08,$L9&lt;0.15)</formula>
    </cfRule>
  </conditionalFormatting>
  <conditionalFormatting sqref="E9:F9">
    <cfRule type="expression" dxfId="1951" priority="263">
      <formula>$L9&gt;0.15</formula>
    </cfRule>
    <cfRule type="expression" dxfId="1950" priority="264">
      <formula>AND($L9&gt;0.08,$L9&lt;0.15)</formula>
    </cfRule>
  </conditionalFormatting>
  <conditionalFormatting sqref="D9">
    <cfRule type="expression" dxfId="1949" priority="253">
      <formula>$L9&gt;0.15</formula>
    </cfRule>
    <cfRule type="expression" dxfId="1948" priority="254">
      <formula>AND($L9&gt;0.08,$L9&lt;0.15)</formula>
    </cfRule>
  </conditionalFormatting>
  <conditionalFormatting sqref="D9">
    <cfRule type="expression" dxfId="1947" priority="251">
      <formula>$L9&gt;0.15</formula>
    </cfRule>
    <cfRule type="expression" dxfId="1946" priority="252">
      <formula>AND($L9&gt;0.08,$L9&lt;0.15)</formula>
    </cfRule>
  </conditionalFormatting>
  <conditionalFormatting sqref="F11">
    <cfRule type="expression" dxfId="1945" priority="245">
      <formula>$L11&gt;0.15</formula>
    </cfRule>
    <cfRule type="expression" dxfId="1944" priority="246">
      <formula>AND($L11&gt;0.08,$L11&lt;0.15)</formula>
    </cfRule>
  </conditionalFormatting>
  <conditionalFormatting sqref="F11">
    <cfRule type="expression" dxfId="1943" priority="243">
      <formula>$L11&gt;0.15</formula>
    </cfRule>
    <cfRule type="expression" dxfId="1942" priority="244">
      <formula>AND($L11&gt;0.08,$L11&lt;0.15)</formula>
    </cfRule>
  </conditionalFormatting>
  <conditionalFormatting sqref="F11">
    <cfRule type="expression" dxfId="1941" priority="249">
      <formula>$L11&gt;0.15</formula>
    </cfRule>
    <cfRule type="expression" dxfId="1940" priority="250">
      <formula>AND($L11&gt;0.08,$L11&lt;0.15)</formula>
    </cfRule>
  </conditionalFormatting>
  <conditionalFormatting sqref="F11">
    <cfRule type="expression" dxfId="1939" priority="247">
      <formula>$L11&gt;0.15</formula>
    </cfRule>
    <cfRule type="expression" dxfId="1938" priority="248">
      <formula>AND($L11&gt;0.08,$L11&lt;0.15)</formula>
    </cfRule>
  </conditionalFormatting>
  <conditionalFormatting sqref="D11">
    <cfRule type="expression" dxfId="1937" priority="241">
      <formula>$L11&gt;0.15</formula>
    </cfRule>
    <cfRule type="expression" dxfId="1936" priority="242">
      <formula>AND($L11&gt;0.08,$L11&lt;0.15)</formula>
    </cfRule>
  </conditionalFormatting>
  <conditionalFormatting sqref="D11">
    <cfRule type="expression" dxfId="1935" priority="239">
      <formula>$L11&gt;0.15</formula>
    </cfRule>
    <cfRule type="expression" dxfId="1934" priority="240">
      <formula>AND($L11&gt;0.08,$L11&lt;0.15)</formula>
    </cfRule>
  </conditionalFormatting>
  <conditionalFormatting sqref="E11">
    <cfRule type="expression" dxfId="1933" priority="231">
      <formula>$L11&gt;0.15</formula>
    </cfRule>
    <cfRule type="expression" dxfId="1932" priority="232">
      <formula>AND($L11&gt;0.08,$L11&lt;0.15)</formula>
    </cfRule>
  </conditionalFormatting>
  <conditionalFormatting sqref="E11">
    <cfRule type="expression" dxfId="1931" priority="229">
      <formula>$L11&gt;0.15</formula>
    </cfRule>
    <cfRule type="expression" dxfId="1930" priority="230">
      <formula>AND($L11&gt;0.08,$L11&lt;0.15)</formula>
    </cfRule>
  </conditionalFormatting>
  <conditionalFormatting sqref="G11:H11">
    <cfRule type="expression" dxfId="1929" priority="227">
      <formula>$L11&gt;0.15</formula>
    </cfRule>
    <cfRule type="expression" dxfId="1928" priority="228">
      <formula>AND($L11&gt;0.08,$L11&lt;0.15)</formula>
    </cfRule>
  </conditionalFormatting>
  <conditionalFormatting sqref="G11:H11">
    <cfRule type="expression" dxfId="1927" priority="233">
      <formula>$L11&gt;0.15</formula>
    </cfRule>
    <cfRule type="expression" dxfId="1926" priority="234">
      <formula>AND($L11&gt;0.08,$L11&lt;0.15)</formula>
    </cfRule>
  </conditionalFormatting>
  <conditionalFormatting sqref="E11">
    <cfRule type="expression" dxfId="1925" priority="237">
      <formula>$L11&gt;0.15</formula>
    </cfRule>
    <cfRule type="expression" dxfId="1924" priority="238">
      <formula>AND($L11&gt;0.08,$L11&lt;0.15)</formula>
    </cfRule>
  </conditionalFormatting>
  <conditionalFormatting sqref="E11">
    <cfRule type="expression" dxfId="1923" priority="235">
      <formula>$L11&gt;0.15</formula>
    </cfRule>
    <cfRule type="expression" dxfId="1922" priority="236">
      <formula>AND($L11&gt;0.08,$L11&lt;0.15)</formula>
    </cfRule>
  </conditionalFormatting>
  <conditionalFormatting sqref="E12:F12">
    <cfRule type="expression" dxfId="1921" priority="219">
      <formula>$L12&gt;0.15</formula>
    </cfRule>
    <cfRule type="expression" dxfId="1920" priority="220">
      <formula>AND($L12&gt;0.08,$L12&lt;0.15)</formula>
    </cfRule>
  </conditionalFormatting>
  <conditionalFormatting sqref="E12:F12">
    <cfRule type="expression" dxfId="1919" priority="217">
      <formula>$L12&gt;0.15</formula>
    </cfRule>
    <cfRule type="expression" dxfId="1918" priority="218">
      <formula>AND($L12&gt;0.08,$L12&lt;0.15)</formula>
    </cfRule>
  </conditionalFormatting>
  <conditionalFormatting sqref="G12:H12">
    <cfRule type="expression" dxfId="1917" priority="215">
      <formula>$L12&gt;0.15</formula>
    </cfRule>
    <cfRule type="expression" dxfId="1916" priority="216">
      <formula>AND($L12&gt;0.08,$L12&lt;0.15)</formula>
    </cfRule>
  </conditionalFormatting>
  <conditionalFormatting sqref="G12:H12">
    <cfRule type="expression" dxfId="1915" priority="221">
      <formula>$L12&gt;0.15</formula>
    </cfRule>
    <cfRule type="expression" dxfId="1914" priority="222">
      <formula>AND($L12&gt;0.08,$L12&lt;0.15)</formula>
    </cfRule>
  </conditionalFormatting>
  <conditionalFormatting sqref="E12:F12">
    <cfRule type="expression" dxfId="1913" priority="225">
      <formula>$L12&gt;0.15</formula>
    </cfRule>
    <cfRule type="expression" dxfId="1912" priority="226">
      <formula>AND($L12&gt;0.08,$L12&lt;0.15)</formula>
    </cfRule>
  </conditionalFormatting>
  <conditionalFormatting sqref="E12:F12">
    <cfRule type="expression" dxfId="1911" priority="223">
      <formula>$L12&gt;0.15</formula>
    </cfRule>
    <cfRule type="expression" dxfId="1910" priority="224">
      <formula>AND($L12&gt;0.08,$L12&lt;0.15)</formula>
    </cfRule>
  </conditionalFormatting>
  <conditionalFormatting sqref="D12">
    <cfRule type="expression" dxfId="1909" priority="213">
      <formula>$L12&gt;0.15</formula>
    </cfRule>
    <cfRule type="expression" dxfId="1908" priority="214">
      <formula>AND($L12&gt;0.08,$L12&lt;0.15)</formula>
    </cfRule>
  </conditionalFormatting>
  <conditionalFormatting sqref="D12">
    <cfRule type="expression" dxfId="1907" priority="211">
      <formula>$L12&gt;0.15</formula>
    </cfRule>
    <cfRule type="expression" dxfId="1906" priority="212">
      <formula>AND($L12&gt;0.08,$L12&lt;0.15)</formula>
    </cfRule>
  </conditionalFormatting>
  <conditionalFormatting sqref="J14">
    <cfRule type="expression" dxfId="1905" priority="201">
      <formula>$L14&gt;0.15</formula>
    </cfRule>
    <cfRule type="expression" dxfId="1904" priority="202">
      <formula>AND($L14&gt;0.08,$L14&lt;0.15)</formula>
    </cfRule>
  </conditionalFormatting>
  <conditionalFormatting sqref="J14">
    <cfRule type="expression" dxfId="1903" priority="199">
      <formula>$L14&gt;0.15</formula>
    </cfRule>
    <cfRule type="expression" dxfId="1902" priority="200">
      <formula>AND($L14&gt;0.08,$L14&lt;0.15)</formula>
    </cfRule>
  </conditionalFormatting>
  <conditionalFormatting sqref="E14:F14">
    <cfRule type="expression" dxfId="1901" priority="197">
      <formula>$L14&gt;0.15</formula>
    </cfRule>
    <cfRule type="expression" dxfId="1900" priority="198">
      <formula>AND($L14&gt;0.08,$L14&lt;0.15)</formula>
    </cfRule>
  </conditionalFormatting>
  <conditionalFormatting sqref="E14:F14">
    <cfRule type="expression" dxfId="1899" priority="195">
      <formula>$L14&gt;0.15</formula>
    </cfRule>
    <cfRule type="expression" dxfId="1898" priority="196">
      <formula>AND($L14&gt;0.08,$L14&lt;0.15)</formula>
    </cfRule>
  </conditionalFormatting>
  <conditionalFormatting sqref="E14:F14">
    <cfRule type="expression" dxfId="1897" priority="193">
      <formula>$L14&gt;0.15</formula>
    </cfRule>
    <cfRule type="expression" dxfId="1896" priority="194">
      <formula>AND($L14&gt;0.08,$L14&lt;0.15)</formula>
    </cfRule>
  </conditionalFormatting>
  <conditionalFormatting sqref="D14">
    <cfRule type="expression" dxfId="1895" priority="191">
      <formula>$L14&gt;0.15</formula>
    </cfRule>
    <cfRule type="expression" dxfId="1894" priority="192">
      <formula>AND($L14&gt;0.08,$L14&lt;0.15)</formula>
    </cfRule>
  </conditionalFormatting>
  <conditionalFormatting sqref="G14:H14">
    <cfRule type="expression" dxfId="1893" priority="189">
      <formula>$L14&gt;0.15</formula>
    </cfRule>
    <cfRule type="expression" dxfId="1892" priority="190">
      <formula>AND($L14&gt;0.08,$L14&lt;0.15)</formula>
    </cfRule>
  </conditionalFormatting>
  <conditionalFormatting sqref="G14:H14">
    <cfRule type="expression" dxfId="1891" priority="187">
      <formula>$L14&gt;0.15</formula>
    </cfRule>
    <cfRule type="expression" dxfId="1890" priority="188">
      <formula>AND($L14&gt;0.08,$L14&lt;0.15)</formula>
    </cfRule>
  </conditionalFormatting>
  <conditionalFormatting sqref="I14">
    <cfRule type="expression" dxfId="1889" priority="185">
      <formula>$L14&gt;0.15</formula>
    </cfRule>
    <cfRule type="expression" dxfId="1888" priority="186">
      <formula>AND($L14&gt;0.08,$L14&lt;0.15)</formula>
    </cfRule>
  </conditionalFormatting>
  <conditionalFormatting sqref="I14">
    <cfRule type="expression" dxfId="1887" priority="183">
      <formula>$L14&gt;0.15</formula>
    </cfRule>
    <cfRule type="expression" dxfId="1886" priority="184">
      <formula>AND($L14&gt;0.08,$L14&lt;0.15)</formula>
    </cfRule>
  </conditionalFormatting>
  <conditionalFormatting sqref="E17:F17">
    <cfRule type="expression" dxfId="1885" priority="175">
      <formula>$L17&gt;0.15</formula>
    </cfRule>
    <cfRule type="expression" dxfId="1884" priority="176">
      <formula>AND($L17&gt;0.08,$L17&lt;0.15)</formula>
    </cfRule>
  </conditionalFormatting>
  <conditionalFormatting sqref="E17:F17">
    <cfRule type="expression" dxfId="1883" priority="173">
      <formula>$L17&gt;0.15</formula>
    </cfRule>
    <cfRule type="expression" dxfId="1882" priority="174">
      <formula>AND($L17&gt;0.08,$L17&lt;0.15)</formula>
    </cfRule>
  </conditionalFormatting>
  <conditionalFormatting sqref="G17:H17">
    <cfRule type="expression" dxfId="1881" priority="171">
      <formula>$L17&gt;0.15</formula>
    </cfRule>
    <cfRule type="expression" dxfId="1880" priority="172">
      <formula>AND($L17&gt;0.08,$L17&lt;0.15)</formula>
    </cfRule>
  </conditionalFormatting>
  <conditionalFormatting sqref="G17:H17">
    <cfRule type="expression" dxfId="1879" priority="177">
      <formula>$L17&gt;0.15</formula>
    </cfRule>
    <cfRule type="expression" dxfId="1878" priority="178">
      <formula>AND($L17&gt;0.08,$L17&lt;0.15)</formula>
    </cfRule>
  </conditionalFormatting>
  <conditionalFormatting sqref="E17:F17">
    <cfRule type="expression" dxfId="1877" priority="181">
      <formula>$L17&gt;0.15</formula>
    </cfRule>
    <cfRule type="expression" dxfId="1876" priority="182">
      <formula>AND($L17&gt;0.08,$L17&lt;0.15)</formula>
    </cfRule>
  </conditionalFormatting>
  <conditionalFormatting sqref="E17:F17">
    <cfRule type="expression" dxfId="1875" priority="179">
      <formula>$L17&gt;0.15</formula>
    </cfRule>
    <cfRule type="expression" dxfId="1874" priority="180">
      <formula>AND($L17&gt;0.08,$L17&lt;0.15)</formula>
    </cfRule>
  </conditionalFormatting>
  <conditionalFormatting sqref="D17">
    <cfRule type="expression" dxfId="1873" priority="169">
      <formula>$L17&gt;0.15</formula>
    </cfRule>
    <cfRule type="expression" dxfId="1872" priority="170">
      <formula>AND($L17&gt;0.08,$L17&lt;0.15)</formula>
    </cfRule>
  </conditionalFormatting>
  <conditionalFormatting sqref="D17">
    <cfRule type="expression" dxfId="1871" priority="167">
      <formula>$L17&gt;0.15</formula>
    </cfRule>
    <cfRule type="expression" dxfId="1870" priority="168">
      <formula>AND($L17&gt;0.08,$L17&lt;0.15)</formula>
    </cfRule>
  </conditionalFormatting>
  <conditionalFormatting sqref="F20">
    <cfRule type="expression" dxfId="1869" priority="159">
      <formula>$L20&gt;0.15</formula>
    </cfRule>
    <cfRule type="expression" dxfId="1868" priority="160">
      <formula>AND($L20&gt;0.08,$L20&lt;0.15)</formula>
    </cfRule>
  </conditionalFormatting>
  <conditionalFormatting sqref="F20">
    <cfRule type="expression" dxfId="1867" priority="157">
      <formula>$L20&gt;0.15</formula>
    </cfRule>
    <cfRule type="expression" dxfId="1866" priority="158">
      <formula>AND($L20&gt;0.08,$L20&lt;0.15)</formula>
    </cfRule>
  </conditionalFormatting>
  <conditionalFormatting sqref="G20:H20">
    <cfRule type="expression" dxfId="1865" priority="155">
      <formula>$L20&gt;0.15</formula>
    </cfRule>
    <cfRule type="expression" dxfId="1864" priority="156">
      <formula>AND($L20&gt;0.08,$L20&lt;0.15)</formula>
    </cfRule>
  </conditionalFormatting>
  <conditionalFormatting sqref="G20:H20">
    <cfRule type="expression" dxfId="1863" priority="161">
      <formula>$L20&gt;0.15</formula>
    </cfRule>
    <cfRule type="expression" dxfId="1862" priority="162">
      <formula>AND($L20&gt;0.08,$L20&lt;0.15)</formula>
    </cfRule>
  </conditionalFormatting>
  <conditionalFormatting sqref="F20">
    <cfRule type="expression" dxfId="1861" priority="165">
      <formula>$L20&gt;0.15</formula>
    </cfRule>
    <cfRule type="expression" dxfId="1860" priority="166">
      <formula>AND($L20&gt;0.08,$L20&lt;0.15)</formula>
    </cfRule>
  </conditionalFormatting>
  <conditionalFormatting sqref="F20">
    <cfRule type="expression" dxfId="1859" priority="163">
      <formula>$L20&gt;0.15</formula>
    </cfRule>
    <cfRule type="expression" dxfId="1858" priority="164">
      <formula>AND($L20&gt;0.08,$L20&lt;0.15)</formula>
    </cfRule>
  </conditionalFormatting>
  <conditionalFormatting sqref="E21">
    <cfRule type="expression" dxfId="1857" priority="153">
      <formula>$L21&gt;0.15</formula>
    </cfRule>
    <cfRule type="expression" dxfId="1856" priority="154">
      <formula>AND($L21&gt;0.08,$L21&lt;0.15)</formula>
    </cfRule>
  </conditionalFormatting>
  <conditionalFormatting sqref="E21">
    <cfRule type="expression" dxfId="1855" priority="151">
      <formula>$L21&gt;0.15</formula>
    </cfRule>
    <cfRule type="expression" dxfId="1854" priority="152">
      <formula>AND($L21&gt;0.08,$L21&lt;0.15)</formula>
    </cfRule>
  </conditionalFormatting>
  <conditionalFormatting sqref="E21">
    <cfRule type="expression" dxfId="1853" priority="149">
      <formula>$L21&gt;0.15</formula>
    </cfRule>
    <cfRule type="expression" dxfId="1852" priority="150">
      <formula>AND($L21&gt;0.08,$L21&lt;0.15)</formula>
    </cfRule>
  </conditionalFormatting>
  <conditionalFormatting sqref="D22">
    <cfRule type="expression" dxfId="1851" priority="147">
      <formula>$L22&gt;0.15</formula>
    </cfRule>
    <cfRule type="expression" dxfId="1850" priority="148">
      <formula>AND($L22&gt;0.08,$L22&lt;0.15)</formula>
    </cfRule>
  </conditionalFormatting>
  <conditionalFormatting sqref="D22">
    <cfRule type="expression" dxfId="1849" priority="145">
      <formula>$L22&gt;0.15</formula>
    </cfRule>
    <cfRule type="expression" dxfId="1848" priority="146">
      <formula>AND($L22&gt;0.08,$L22&lt;0.15)</formula>
    </cfRule>
  </conditionalFormatting>
  <conditionalFormatting sqref="F22">
    <cfRule type="expression" dxfId="1847" priority="143">
      <formula>$L21&gt;0.15</formula>
    </cfRule>
    <cfRule type="expression" dxfId="1846" priority="144">
      <formula>AND($L21&gt;0.08,$L21&lt;0.15)</formula>
    </cfRule>
  </conditionalFormatting>
  <conditionalFormatting sqref="F22">
    <cfRule type="expression" dxfId="1845" priority="141">
      <formula>$L22&gt;0.15</formula>
    </cfRule>
    <cfRule type="expression" dxfId="1844" priority="142">
      <formula>AND($L22&gt;0.08,$L22&lt;0.15)</formula>
    </cfRule>
  </conditionalFormatting>
  <conditionalFormatting sqref="F22">
    <cfRule type="expression" dxfId="1843" priority="139">
      <formula>$L22&gt;0.15</formula>
    </cfRule>
    <cfRule type="expression" dxfId="1842" priority="140">
      <formula>AND($L22&gt;0.08,$L22&lt;0.15)</formula>
    </cfRule>
  </conditionalFormatting>
  <conditionalFormatting sqref="G22:H22">
    <cfRule type="expression" dxfId="1841" priority="137">
      <formula>$L22&gt;0.15</formula>
    </cfRule>
    <cfRule type="expression" dxfId="1840" priority="138">
      <formula>AND($L22&gt;0.08,$L22&lt;0.15)</formula>
    </cfRule>
  </conditionalFormatting>
  <conditionalFormatting sqref="G22:H22">
    <cfRule type="expression" dxfId="1839" priority="135">
      <formula>$L22&gt;0.15</formula>
    </cfRule>
    <cfRule type="expression" dxfId="1838" priority="136">
      <formula>AND($L22&gt;0.08,$L22&lt;0.15)</formula>
    </cfRule>
  </conditionalFormatting>
  <conditionalFormatting sqref="E22">
    <cfRule type="expression" dxfId="1837" priority="133">
      <formula>$L22&gt;0.15</formula>
    </cfRule>
    <cfRule type="expression" dxfId="1836" priority="134">
      <formula>AND($L22&gt;0.08,$L22&lt;0.15)</formula>
    </cfRule>
  </conditionalFormatting>
  <conditionalFormatting sqref="E22">
    <cfRule type="expression" dxfId="1835" priority="131">
      <formula>$L22&gt;0.15</formula>
    </cfRule>
    <cfRule type="expression" dxfId="1834" priority="132">
      <formula>AND($L22&gt;0.08,$L22&lt;0.15)</formula>
    </cfRule>
  </conditionalFormatting>
  <conditionalFormatting sqref="E22">
    <cfRule type="expression" dxfId="1833" priority="129">
      <formula>$L22&gt;0.15</formula>
    </cfRule>
    <cfRule type="expression" dxfId="1832" priority="130">
      <formula>AND($L22&gt;0.08,$L22&lt;0.15)</formula>
    </cfRule>
  </conditionalFormatting>
  <conditionalFormatting sqref="E24:F24">
    <cfRule type="expression" dxfId="1831" priority="121">
      <formula>$L24&gt;0.15</formula>
    </cfRule>
    <cfRule type="expression" dxfId="1830" priority="122">
      <formula>AND($L24&gt;0.08,$L24&lt;0.15)</formula>
    </cfRule>
  </conditionalFormatting>
  <conditionalFormatting sqref="E24:F24">
    <cfRule type="expression" dxfId="1829" priority="119">
      <formula>$L24&gt;0.15</formula>
    </cfRule>
    <cfRule type="expression" dxfId="1828" priority="120">
      <formula>AND($L24&gt;0.08,$L24&lt;0.15)</formula>
    </cfRule>
  </conditionalFormatting>
  <conditionalFormatting sqref="G24:H24">
    <cfRule type="expression" dxfId="1827" priority="117">
      <formula>$L24&gt;0.15</formula>
    </cfRule>
    <cfRule type="expression" dxfId="1826" priority="118">
      <formula>AND($L24&gt;0.08,$L24&lt;0.15)</formula>
    </cfRule>
  </conditionalFormatting>
  <conditionalFormatting sqref="G24:H24">
    <cfRule type="expression" dxfId="1825" priority="123">
      <formula>$L24&gt;0.15</formula>
    </cfRule>
    <cfRule type="expression" dxfId="1824" priority="124">
      <formula>AND($L24&gt;0.08,$L24&lt;0.15)</formula>
    </cfRule>
  </conditionalFormatting>
  <conditionalFormatting sqref="E24:F24">
    <cfRule type="expression" dxfId="1823" priority="127">
      <formula>$L24&gt;0.15</formula>
    </cfRule>
    <cfRule type="expression" dxfId="1822" priority="128">
      <formula>AND($L24&gt;0.08,$L24&lt;0.15)</formula>
    </cfRule>
  </conditionalFormatting>
  <conditionalFormatting sqref="E24:F24">
    <cfRule type="expression" dxfId="1821" priority="125">
      <formula>$L24&gt;0.15</formula>
    </cfRule>
    <cfRule type="expression" dxfId="1820" priority="126">
      <formula>AND($L24&gt;0.08,$L24&lt;0.15)</formula>
    </cfRule>
  </conditionalFormatting>
  <conditionalFormatting sqref="D24">
    <cfRule type="expression" dxfId="1819" priority="115">
      <formula>$L24&gt;0.15</formula>
    </cfRule>
    <cfRule type="expression" dxfId="1818" priority="116">
      <formula>AND($L24&gt;0.08,$L24&lt;0.15)</formula>
    </cfRule>
  </conditionalFormatting>
  <conditionalFormatting sqref="D24">
    <cfRule type="expression" dxfId="1817" priority="113">
      <formula>$L24&gt;0.15</formula>
    </cfRule>
    <cfRule type="expression" dxfId="1816" priority="114">
      <formula>AND($L24&gt;0.08,$L24&lt;0.15)</formula>
    </cfRule>
  </conditionalFormatting>
  <conditionalFormatting sqref="F25">
    <cfRule type="expression" dxfId="1815" priority="107">
      <formula>$L25&gt;0.15</formula>
    </cfRule>
    <cfRule type="expression" dxfId="1814" priority="108">
      <formula>AND($L25&gt;0.08,$L25&lt;0.15)</formula>
    </cfRule>
  </conditionalFormatting>
  <conditionalFormatting sqref="F25">
    <cfRule type="expression" dxfId="1813" priority="105">
      <formula>$L25&gt;0.15</formula>
    </cfRule>
    <cfRule type="expression" dxfId="1812" priority="106">
      <formula>AND($L25&gt;0.08,$L25&lt;0.15)</formula>
    </cfRule>
  </conditionalFormatting>
  <conditionalFormatting sqref="F25">
    <cfRule type="expression" dxfId="1811" priority="111">
      <formula>$L25&gt;0.15</formula>
    </cfRule>
    <cfRule type="expression" dxfId="1810" priority="112">
      <formula>AND($L25&gt;0.08,$L25&lt;0.15)</formula>
    </cfRule>
  </conditionalFormatting>
  <conditionalFormatting sqref="F25">
    <cfRule type="expression" dxfId="1809" priority="109">
      <formula>$L25&gt;0.15</formula>
    </cfRule>
    <cfRule type="expression" dxfId="1808" priority="110">
      <formula>AND($L25&gt;0.08,$L25&lt;0.15)</formula>
    </cfRule>
  </conditionalFormatting>
  <conditionalFormatting sqref="D25">
    <cfRule type="expression" dxfId="1807" priority="103">
      <formula>$L25&gt;0.15</formula>
    </cfRule>
    <cfRule type="expression" dxfId="1806" priority="104">
      <formula>AND($L25&gt;0.08,$L25&lt;0.15)</formula>
    </cfRule>
  </conditionalFormatting>
  <conditionalFormatting sqref="D25">
    <cfRule type="expression" dxfId="1805" priority="101">
      <formula>$L25&gt;0.15</formula>
    </cfRule>
    <cfRule type="expression" dxfId="1804" priority="102">
      <formula>AND($L25&gt;0.08,$L25&lt;0.15)</formula>
    </cfRule>
  </conditionalFormatting>
  <conditionalFormatting sqref="E25">
    <cfRule type="expression" dxfId="1803" priority="93">
      <formula>$L25&gt;0.15</formula>
    </cfRule>
    <cfRule type="expression" dxfId="1802" priority="94">
      <formula>AND($L25&gt;0.08,$L25&lt;0.15)</formula>
    </cfRule>
  </conditionalFormatting>
  <conditionalFormatting sqref="E25">
    <cfRule type="expression" dxfId="1801" priority="91">
      <formula>$L25&gt;0.15</formula>
    </cfRule>
    <cfRule type="expression" dxfId="1800" priority="92">
      <formula>AND($L25&gt;0.08,$L25&lt;0.15)</formula>
    </cfRule>
  </conditionalFormatting>
  <conditionalFormatting sqref="G25:H25">
    <cfRule type="expression" dxfId="1799" priority="89">
      <formula>$L25&gt;0.15</formula>
    </cfRule>
    <cfRule type="expression" dxfId="1798" priority="90">
      <formula>AND($L25&gt;0.08,$L25&lt;0.15)</formula>
    </cfRule>
  </conditionalFormatting>
  <conditionalFormatting sqref="G25:H25">
    <cfRule type="expression" dxfId="1797" priority="95">
      <formula>$L25&gt;0.15</formula>
    </cfRule>
    <cfRule type="expression" dxfId="1796" priority="96">
      <formula>AND($L25&gt;0.08,$L25&lt;0.15)</formula>
    </cfRule>
  </conditionalFormatting>
  <conditionalFormatting sqref="E25">
    <cfRule type="expression" dxfId="1795" priority="99">
      <formula>$L25&gt;0.15</formula>
    </cfRule>
    <cfRule type="expression" dxfId="1794" priority="100">
      <formula>AND($L25&gt;0.08,$L25&lt;0.15)</formula>
    </cfRule>
  </conditionalFormatting>
  <conditionalFormatting sqref="E25">
    <cfRule type="expression" dxfId="1793" priority="97">
      <formula>$L25&gt;0.15</formula>
    </cfRule>
    <cfRule type="expression" dxfId="1792" priority="98">
      <formula>AND($L25&gt;0.08,$L25&lt;0.15)</formula>
    </cfRule>
  </conditionalFormatting>
  <conditionalFormatting sqref="E26:F26">
    <cfRule type="expression" dxfId="1791" priority="81">
      <formula>$L26&gt;0.15</formula>
    </cfRule>
    <cfRule type="expression" dxfId="1790" priority="82">
      <formula>AND($L26&gt;0.08,$L26&lt;0.15)</formula>
    </cfRule>
  </conditionalFormatting>
  <conditionalFormatting sqref="E26:F26">
    <cfRule type="expression" dxfId="1789" priority="79">
      <formula>$L26&gt;0.15</formula>
    </cfRule>
    <cfRule type="expression" dxfId="1788" priority="80">
      <formula>AND($L26&gt;0.08,$L26&lt;0.15)</formula>
    </cfRule>
  </conditionalFormatting>
  <conditionalFormatting sqref="G26:H26">
    <cfRule type="expression" dxfId="1787" priority="77">
      <formula>$L26&gt;0.15</formula>
    </cfRule>
    <cfRule type="expression" dxfId="1786" priority="78">
      <formula>AND($L26&gt;0.08,$L26&lt;0.15)</formula>
    </cfRule>
  </conditionalFormatting>
  <conditionalFormatting sqref="G26:H26">
    <cfRule type="expression" dxfId="1785" priority="83">
      <formula>$L26&gt;0.15</formula>
    </cfRule>
    <cfRule type="expression" dxfId="1784" priority="84">
      <formula>AND($L26&gt;0.08,$L26&lt;0.15)</formula>
    </cfRule>
  </conditionalFormatting>
  <conditionalFormatting sqref="E26:F26">
    <cfRule type="expression" dxfId="1783" priority="87">
      <formula>$L26&gt;0.15</formula>
    </cfRule>
    <cfRule type="expression" dxfId="1782" priority="88">
      <formula>AND($L26&gt;0.08,$L26&lt;0.15)</formula>
    </cfRule>
  </conditionalFormatting>
  <conditionalFormatting sqref="E26:F26">
    <cfRule type="expression" dxfId="1781" priority="85">
      <formula>$L26&gt;0.15</formula>
    </cfRule>
    <cfRule type="expression" dxfId="1780" priority="86">
      <formula>AND($L26&gt;0.08,$L26&lt;0.15)</formula>
    </cfRule>
  </conditionalFormatting>
  <conditionalFormatting sqref="D26">
    <cfRule type="expression" dxfId="1779" priority="75">
      <formula>$L26&gt;0.15</formula>
    </cfRule>
    <cfRule type="expression" dxfId="1778" priority="76">
      <formula>AND($L26&gt;0.08,$L26&lt;0.15)</formula>
    </cfRule>
  </conditionalFormatting>
  <conditionalFormatting sqref="D26">
    <cfRule type="expression" dxfId="1777" priority="73">
      <formula>$L26&gt;0.15</formula>
    </cfRule>
    <cfRule type="expression" dxfId="1776" priority="74">
      <formula>AND($L26&gt;0.08,$L26&lt;0.15)</formula>
    </cfRule>
  </conditionalFormatting>
  <conditionalFormatting sqref="F27">
    <cfRule type="expression" dxfId="1775" priority="67">
      <formula>$L27&gt;0.15</formula>
    </cfRule>
    <cfRule type="expression" dxfId="1774" priority="68">
      <formula>AND($L27&gt;0.08,$L27&lt;0.15)</formula>
    </cfRule>
  </conditionalFormatting>
  <conditionalFormatting sqref="F27">
    <cfRule type="expression" dxfId="1773" priority="65">
      <formula>$L27&gt;0.15</formula>
    </cfRule>
    <cfRule type="expression" dxfId="1772" priority="66">
      <formula>AND($L27&gt;0.08,$L27&lt;0.15)</formula>
    </cfRule>
  </conditionalFormatting>
  <conditionalFormatting sqref="F27">
    <cfRule type="expression" dxfId="1771" priority="71">
      <formula>$L27&gt;0.15</formula>
    </cfRule>
    <cfRule type="expression" dxfId="1770" priority="72">
      <formula>AND($L27&gt;0.08,$L27&lt;0.15)</formula>
    </cfRule>
  </conditionalFormatting>
  <conditionalFormatting sqref="F27">
    <cfRule type="expression" dxfId="1769" priority="69">
      <formula>$L27&gt;0.15</formula>
    </cfRule>
    <cfRule type="expression" dxfId="1768" priority="70">
      <formula>AND($L27&gt;0.08,$L27&lt;0.15)</formula>
    </cfRule>
  </conditionalFormatting>
  <conditionalFormatting sqref="D27">
    <cfRule type="expression" dxfId="1767" priority="63">
      <formula>$L27&gt;0.15</formula>
    </cfRule>
    <cfRule type="expression" dxfId="1766" priority="64">
      <formula>AND($L27&gt;0.08,$L27&lt;0.15)</formula>
    </cfRule>
  </conditionalFormatting>
  <conditionalFormatting sqref="D27">
    <cfRule type="expression" dxfId="1765" priority="61">
      <formula>$L27&gt;0.15</formula>
    </cfRule>
    <cfRule type="expression" dxfId="1764" priority="62">
      <formula>AND($L27&gt;0.08,$L27&lt;0.15)</formula>
    </cfRule>
  </conditionalFormatting>
  <conditionalFormatting sqref="E27">
    <cfRule type="expression" dxfId="1763" priority="53">
      <formula>$L27&gt;0.15</formula>
    </cfRule>
    <cfRule type="expression" dxfId="1762" priority="54">
      <formula>AND($L27&gt;0.08,$L27&lt;0.15)</formula>
    </cfRule>
  </conditionalFormatting>
  <conditionalFormatting sqref="E27">
    <cfRule type="expression" dxfId="1761" priority="51">
      <formula>$L27&gt;0.15</formula>
    </cfRule>
    <cfRule type="expression" dxfId="1760" priority="52">
      <formula>AND($L27&gt;0.08,$L27&lt;0.15)</formula>
    </cfRule>
  </conditionalFormatting>
  <conditionalFormatting sqref="G27:H27">
    <cfRule type="expression" dxfId="1759" priority="49">
      <formula>$L27&gt;0.15</formula>
    </cfRule>
    <cfRule type="expression" dxfId="1758" priority="50">
      <formula>AND($L27&gt;0.08,$L27&lt;0.15)</formula>
    </cfRule>
  </conditionalFormatting>
  <conditionalFormatting sqref="G27:H27">
    <cfRule type="expression" dxfId="1757" priority="55">
      <formula>$L27&gt;0.15</formula>
    </cfRule>
    <cfRule type="expression" dxfId="1756" priority="56">
      <formula>AND($L27&gt;0.08,$L27&lt;0.15)</formula>
    </cfRule>
  </conditionalFormatting>
  <conditionalFormatting sqref="E27">
    <cfRule type="expression" dxfId="1755" priority="59">
      <formula>$L27&gt;0.15</formula>
    </cfRule>
    <cfRule type="expression" dxfId="1754" priority="60">
      <formula>AND($L27&gt;0.08,$L27&lt;0.15)</formula>
    </cfRule>
  </conditionalFormatting>
  <conditionalFormatting sqref="E27">
    <cfRule type="expression" dxfId="1753" priority="57">
      <formula>$L27&gt;0.15</formula>
    </cfRule>
    <cfRule type="expression" dxfId="1752" priority="58">
      <formula>AND($L27&gt;0.08,$L27&lt;0.15)</formula>
    </cfRule>
  </conditionalFormatting>
  <conditionalFormatting sqref="F29:H29">
    <cfRule type="expression" dxfId="1751" priority="47">
      <formula>$L29&gt;0.15</formula>
    </cfRule>
    <cfRule type="expression" dxfId="1750" priority="48">
      <formula>AND($L29&gt;0.08,$L29&lt;0.15)</formula>
    </cfRule>
  </conditionalFormatting>
  <conditionalFormatting sqref="D30">
    <cfRule type="expression" dxfId="1749" priority="45">
      <formula>$L30&gt;0.15</formula>
    </cfRule>
    <cfRule type="expression" dxfId="1748" priority="46">
      <formula>AND($L30&gt;0.08,$L30&lt;0.15)</formula>
    </cfRule>
  </conditionalFormatting>
  <conditionalFormatting sqref="E30">
    <cfRule type="expression" dxfId="1747" priority="43">
      <formula>$L30&gt;0.15</formula>
    </cfRule>
    <cfRule type="expression" dxfId="1746" priority="44">
      <formula>AND($L30&gt;0.08,$L30&lt;0.15)</formula>
    </cfRule>
  </conditionalFormatting>
  <conditionalFormatting sqref="F30:H30">
    <cfRule type="expression" dxfId="1745" priority="41">
      <formula>$L30&gt;0.15</formula>
    </cfRule>
    <cfRule type="expression" dxfId="1744" priority="42">
      <formula>AND($L30&gt;0.08,$L30&lt;0.15)</formula>
    </cfRule>
  </conditionalFormatting>
  <conditionalFormatting sqref="D31">
    <cfRule type="expression" dxfId="1743" priority="39">
      <formula>$L31&gt;0.15</formula>
    </cfRule>
    <cfRule type="expression" dxfId="1742" priority="40">
      <formula>AND($L31&gt;0.08,$L31&lt;0.15)</formula>
    </cfRule>
  </conditionalFormatting>
  <conditionalFormatting sqref="D31">
    <cfRule type="expression" dxfId="1741" priority="37">
      <formula>$L31&gt;0.15</formula>
    </cfRule>
    <cfRule type="expression" dxfId="1740" priority="38">
      <formula>AND($L31&gt;0.08,$L31&lt;0.15)</formula>
    </cfRule>
  </conditionalFormatting>
  <conditionalFormatting sqref="F31">
    <cfRule type="expression" dxfId="1739" priority="35">
      <formula>$L30&gt;0.15</formula>
    </cfRule>
    <cfRule type="expression" dxfId="1738" priority="36">
      <formula>AND($L30&gt;0.08,$L30&lt;0.15)</formula>
    </cfRule>
  </conditionalFormatting>
  <conditionalFormatting sqref="F31">
    <cfRule type="expression" dxfId="1737" priority="33">
      <formula>$L31&gt;0.15</formula>
    </cfRule>
    <cfRule type="expression" dxfId="1736" priority="34">
      <formula>AND($L31&gt;0.08,$L31&lt;0.15)</formula>
    </cfRule>
  </conditionalFormatting>
  <conditionalFormatting sqref="F31">
    <cfRule type="expression" dxfId="1735" priority="31">
      <formula>$L31&gt;0.15</formula>
    </cfRule>
    <cfRule type="expression" dxfId="1734" priority="32">
      <formula>AND($L31&gt;0.08,$L31&lt;0.15)</formula>
    </cfRule>
  </conditionalFormatting>
  <conditionalFormatting sqref="G31:H31">
    <cfRule type="expression" dxfId="1733" priority="29">
      <formula>$L31&gt;0.15</formula>
    </cfRule>
    <cfRule type="expression" dxfId="1732" priority="30">
      <formula>AND($L31&gt;0.08,$L31&lt;0.15)</formula>
    </cfRule>
  </conditionalFormatting>
  <conditionalFormatting sqref="G31:H31">
    <cfRule type="expression" dxfId="1731" priority="27">
      <formula>$L31&gt;0.15</formula>
    </cfRule>
    <cfRule type="expression" dxfId="1730" priority="28">
      <formula>AND($L31&gt;0.08,$L31&lt;0.15)</formula>
    </cfRule>
  </conditionalFormatting>
  <conditionalFormatting sqref="E31">
    <cfRule type="expression" dxfId="1729" priority="25">
      <formula>$L31&gt;0.15</formula>
    </cfRule>
    <cfRule type="expression" dxfId="1728" priority="26">
      <formula>AND($L31&gt;0.08,$L31&lt;0.15)</formula>
    </cfRule>
  </conditionalFormatting>
  <conditionalFormatting sqref="E31">
    <cfRule type="expression" dxfId="1727" priority="23">
      <formula>$L31&gt;0.15</formula>
    </cfRule>
    <cfRule type="expression" dxfId="1726" priority="24">
      <formula>AND($L31&gt;0.08,$L31&lt;0.15)</formula>
    </cfRule>
  </conditionalFormatting>
  <conditionalFormatting sqref="E31">
    <cfRule type="expression" dxfId="1725" priority="21">
      <formula>$L31&gt;0.15</formula>
    </cfRule>
    <cfRule type="expression" dxfId="1724" priority="22">
      <formula>AND($L31&gt;0.08,$L31&lt;0.15)</formula>
    </cfRule>
  </conditionalFormatting>
  <conditionalFormatting sqref="D32">
    <cfRule type="expression" dxfId="1723" priority="19">
      <formula>$L32&gt;0.15</formula>
    </cfRule>
    <cfRule type="expression" dxfId="1722" priority="20">
      <formula>AND($L32&gt;0.08,$L32&lt;0.15)</formula>
    </cfRule>
  </conditionalFormatting>
  <conditionalFormatting sqref="D32">
    <cfRule type="expression" dxfId="1721" priority="17">
      <formula>$L32&gt;0.15</formula>
    </cfRule>
    <cfRule type="expression" dxfId="1720" priority="18">
      <formula>AND($L32&gt;0.08,$L32&lt;0.15)</formula>
    </cfRule>
  </conditionalFormatting>
  <conditionalFormatting sqref="F32">
    <cfRule type="expression" dxfId="1719" priority="15">
      <formula>$L31&gt;0.15</formula>
    </cfRule>
    <cfRule type="expression" dxfId="1718" priority="16">
      <formula>AND($L31&gt;0.08,$L31&lt;0.15)</formula>
    </cfRule>
  </conditionalFormatting>
  <conditionalFormatting sqref="F32">
    <cfRule type="expression" dxfId="1717" priority="13">
      <formula>$L32&gt;0.15</formula>
    </cfRule>
    <cfRule type="expression" dxfId="1716" priority="14">
      <formula>AND($L32&gt;0.08,$L32&lt;0.15)</formula>
    </cfRule>
  </conditionalFormatting>
  <conditionalFormatting sqref="F32">
    <cfRule type="expression" dxfId="1715" priority="11">
      <formula>$L32&gt;0.15</formula>
    </cfRule>
    <cfRule type="expression" dxfId="1714" priority="12">
      <formula>AND($L32&gt;0.08,$L32&lt;0.15)</formula>
    </cfRule>
  </conditionalFormatting>
  <conditionalFormatting sqref="G32:H32">
    <cfRule type="expression" dxfId="1713" priority="9">
      <formula>$L32&gt;0.15</formula>
    </cfRule>
    <cfRule type="expression" dxfId="1712" priority="10">
      <formula>AND($L32&gt;0.08,$L32&lt;0.15)</formula>
    </cfRule>
  </conditionalFormatting>
  <conditionalFormatting sqref="G32:H32">
    <cfRule type="expression" dxfId="1711" priority="7">
      <formula>$L32&gt;0.15</formula>
    </cfRule>
    <cfRule type="expression" dxfId="1710" priority="8">
      <formula>AND($L32&gt;0.08,$L32&lt;0.15)</formula>
    </cfRule>
  </conditionalFormatting>
  <conditionalFormatting sqref="E32">
    <cfRule type="expression" dxfId="1709" priority="5">
      <formula>$L32&gt;0.15</formula>
    </cfRule>
    <cfRule type="expression" dxfId="1708" priority="6">
      <formula>AND($L32&gt;0.08,$L32&lt;0.15)</formula>
    </cfRule>
  </conditionalFormatting>
  <conditionalFormatting sqref="E32">
    <cfRule type="expression" dxfId="1707" priority="3">
      <formula>$L32&gt;0.15</formula>
    </cfRule>
    <cfRule type="expression" dxfId="1706" priority="4">
      <formula>AND($L32&gt;0.08,$L32&lt;0.15)</formula>
    </cfRule>
  </conditionalFormatting>
  <conditionalFormatting sqref="E32">
    <cfRule type="expression" dxfId="1705" priority="1">
      <formula>$L32&gt;0.15</formula>
    </cfRule>
    <cfRule type="expression" dxfId="1704" priority="2">
      <formula>AND($L32&gt;0.08,$L32&lt;0.15)</formula>
    </cfRule>
  </conditionalFormatting>
  <dataValidations count="3">
    <dataValidation type="list" allowBlank="1" showInputMessage="1" showErrorMessage="1" sqref="AC7:AC25 AC30:AC46 AC49:AC63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49:Z63 M7:Z46" xr:uid="{00000000-0002-0000-0300-000001000000}">
      <formula1>0</formula1>
      <formula2>20000</formula2>
    </dataValidation>
    <dataValidation allowBlank="1" showInputMessage="1" showErrorMessage="1" prompt="수식 계산_x000a_수치 입력 금지" sqref="K49:K63 K7:K46" xr:uid="{00000000-0002-0000-0300-000002000000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데이터!$B$4:$B$17</xm:f>
          </x14:formula1>
          <xm:sqref>D49:D63 D13:D14 D23 D28:D30 D33:D46</xm:sqref>
        </x14:dataValidation>
        <x14:dataValidation type="list" allowBlank="1" showInputMessage="1" showErrorMessage="1" xr:uid="{00000000-0002-0000-0300-000004000000}">
          <x14:formula1>
            <xm:f>'Z:\검사일보\2020년 검사일보\검사일보 12월\[검사일보 12월 2째주 (12.7~12.11).xlsx]데이터'!#REF!</xm:f>
          </x14:formula1>
          <xm:sqref>AE39:AE46 AE58:AE63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I30" sqref="I3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130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4"/>
    </row>
    <row r="5" spans="1:32" s="2" customFormat="1" ht="17.25" thickTop="1" x14ac:dyDescent="0.3">
      <c r="A5" s="44" t="s">
        <v>1</v>
      </c>
      <c r="B5" s="65" t="s">
        <v>44</v>
      </c>
      <c r="C5" s="65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42" t="s">
        <v>6</v>
      </c>
      <c r="I5" s="44" t="s">
        <v>7</v>
      </c>
      <c r="J5" s="44" t="s">
        <v>8</v>
      </c>
      <c r="K5" s="44" t="s">
        <v>9</v>
      </c>
      <c r="L5" s="45" t="s">
        <v>10</v>
      </c>
      <c r="M5" s="47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9"/>
      <c r="Y5" s="37" t="s">
        <v>12</v>
      </c>
      <c r="Z5" s="37"/>
      <c r="AA5" s="37"/>
      <c r="AB5" s="31" t="s">
        <v>13</v>
      </c>
      <c r="AC5" s="31" t="s">
        <v>14</v>
      </c>
      <c r="AD5" s="37" t="s">
        <v>13</v>
      </c>
      <c r="AE5" s="37" t="s">
        <v>14</v>
      </c>
      <c r="AF5" s="39" t="s">
        <v>15</v>
      </c>
    </row>
    <row r="6" spans="1:32" s="2" customFormat="1" ht="25.5" customHeight="1" thickBot="1" x14ac:dyDescent="0.35">
      <c r="A6" s="43"/>
      <c r="B6" s="66"/>
      <c r="C6" s="66"/>
      <c r="D6" s="43"/>
      <c r="E6" s="43"/>
      <c r="F6" s="43"/>
      <c r="G6" s="43"/>
      <c r="H6" s="43"/>
      <c r="I6" s="43"/>
      <c r="J6" s="43"/>
      <c r="K6" s="43"/>
      <c r="L6" s="46"/>
      <c r="M6" s="32" t="s">
        <v>16</v>
      </c>
      <c r="N6" s="32" t="s">
        <v>17</v>
      </c>
      <c r="O6" s="32" t="s">
        <v>18</v>
      </c>
      <c r="P6" s="32" t="s">
        <v>19</v>
      </c>
      <c r="Q6" s="32" t="s">
        <v>50</v>
      </c>
      <c r="R6" s="21" t="s">
        <v>45</v>
      </c>
      <c r="S6" s="21" t="s">
        <v>46</v>
      </c>
      <c r="T6" s="22" t="s">
        <v>51</v>
      </c>
      <c r="U6" s="21" t="s">
        <v>47</v>
      </c>
      <c r="V6" s="21" t="s">
        <v>48</v>
      </c>
      <c r="W6" s="3" t="s">
        <v>49</v>
      </c>
      <c r="X6" s="3" t="s">
        <v>41</v>
      </c>
      <c r="Y6" s="21" t="s">
        <v>52</v>
      </c>
      <c r="Z6" s="21" t="s">
        <v>53</v>
      </c>
      <c r="AA6" s="32" t="s">
        <v>20</v>
      </c>
      <c r="AB6" s="32" t="s">
        <v>21</v>
      </c>
      <c r="AC6" s="32" t="s">
        <v>22</v>
      </c>
      <c r="AD6" s="38"/>
      <c r="AE6" s="38"/>
      <c r="AF6" s="38"/>
    </row>
    <row r="7" spans="1:32" s="13" customFormat="1" ht="20.100000000000001" customHeight="1" thickTop="1" x14ac:dyDescent="0.3">
      <c r="A7" s="4">
        <v>1</v>
      </c>
      <c r="B7" s="5">
        <v>12</v>
      </c>
      <c r="C7" s="5">
        <v>24</v>
      </c>
      <c r="D7" s="12" t="s">
        <v>25</v>
      </c>
      <c r="E7" s="6" t="s">
        <v>97</v>
      </c>
      <c r="F7" s="6" t="s">
        <v>96</v>
      </c>
      <c r="G7" s="4" t="s">
        <v>114</v>
      </c>
      <c r="H7" s="4" t="s">
        <v>102</v>
      </c>
      <c r="I7" s="7">
        <f t="shared" ref="I7:I46" si="0">J7+K7</f>
        <v>341</v>
      </c>
      <c r="J7" s="8">
        <v>340</v>
      </c>
      <c r="K7" s="7">
        <f t="shared" ref="K7:K13" si="1">SUM(M7:X7)</f>
        <v>1</v>
      </c>
      <c r="L7" s="9">
        <f t="shared" ref="L7:L46" si="2">K7/I7</f>
        <v>2.9325513196480938E-3</v>
      </c>
      <c r="M7" s="10"/>
      <c r="N7" s="10"/>
      <c r="O7" s="10"/>
      <c r="P7" s="10"/>
      <c r="Q7" s="10"/>
      <c r="R7" s="10"/>
      <c r="S7" s="10"/>
      <c r="T7" s="10">
        <v>1</v>
      </c>
      <c r="U7" s="10"/>
      <c r="V7" s="10"/>
      <c r="W7" s="10"/>
      <c r="X7" s="10"/>
      <c r="Y7" s="10"/>
      <c r="Z7" s="10"/>
      <c r="AA7" s="11">
        <v>20201223</v>
      </c>
      <c r="AB7" s="11">
        <v>2</v>
      </c>
      <c r="AC7" s="5" t="s">
        <v>59</v>
      </c>
      <c r="AD7" s="11" t="str">
        <f t="shared" ref="AD7:AD46" si="3">IF($AC7="A","하선동",IF($AC7="B","이형준",""))</f>
        <v>이형준</v>
      </c>
      <c r="AE7" s="11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12</v>
      </c>
      <c r="C8" s="5">
        <f>C7</f>
        <v>24</v>
      </c>
      <c r="D8" s="12" t="s">
        <v>134</v>
      </c>
      <c r="E8" s="6" t="s">
        <v>73</v>
      </c>
      <c r="F8" s="6" t="s">
        <v>132</v>
      </c>
      <c r="G8" s="4" t="s">
        <v>133</v>
      </c>
      <c r="H8" s="4" t="s">
        <v>135</v>
      </c>
      <c r="I8" s="7">
        <f t="shared" si="0"/>
        <v>337</v>
      </c>
      <c r="J8" s="8">
        <v>337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20201224</v>
      </c>
      <c r="AB8" s="11">
        <v>9</v>
      </c>
      <c r="AC8" s="5" t="s">
        <v>64</v>
      </c>
      <c r="AD8" s="11" t="str">
        <f t="shared" si="3"/>
        <v>하선동</v>
      </c>
      <c r="AE8" s="11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24</v>
      </c>
      <c r="D9" s="12" t="s">
        <v>68</v>
      </c>
      <c r="E9" s="6" t="s">
        <v>108</v>
      </c>
      <c r="F9" s="6" t="s">
        <v>65</v>
      </c>
      <c r="G9" s="4" t="s">
        <v>70</v>
      </c>
      <c r="H9" s="4" t="s">
        <v>58</v>
      </c>
      <c r="I9" s="7">
        <f t="shared" si="0"/>
        <v>3006</v>
      </c>
      <c r="J9" s="8">
        <v>3000</v>
      </c>
      <c r="K9" s="7">
        <f t="shared" si="1"/>
        <v>6</v>
      </c>
      <c r="L9" s="9">
        <f t="shared" si="2"/>
        <v>1.996007984031936E-3</v>
      </c>
      <c r="M9" s="10">
        <v>6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20201224</v>
      </c>
      <c r="AB9" s="11">
        <v>6</v>
      </c>
      <c r="AC9" s="5" t="s">
        <v>64</v>
      </c>
      <c r="AD9" s="11" t="str">
        <f t="shared" si="3"/>
        <v>하선동</v>
      </c>
      <c r="AE9" s="11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24</v>
      </c>
      <c r="D10" s="12" t="s">
        <v>68</v>
      </c>
      <c r="E10" s="6" t="s">
        <v>69</v>
      </c>
      <c r="F10" s="6" t="s">
        <v>66</v>
      </c>
      <c r="G10" s="4" t="s">
        <v>70</v>
      </c>
      <c r="H10" s="4" t="s">
        <v>71</v>
      </c>
      <c r="I10" s="7">
        <f t="shared" si="0"/>
        <v>5008</v>
      </c>
      <c r="J10" s="8">
        <v>5000</v>
      </c>
      <c r="K10" s="7">
        <f t="shared" si="1"/>
        <v>8</v>
      </c>
      <c r="L10" s="9">
        <f t="shared" si="2"/>
        <v>1.5974440894568689E-3</v>
      </c>
      <c r="M10" s="10"/>
      <c r="N10" s="10"/>
      <c r="O10" s="10"/>
      <c r="P10" s="10"/>
      <c r="Q10" s="10"/>
      <c r="R10" s="10"/>
      <c r="S10" s="10"/>
      <c r="T10" s="10">
        <v>8</v>
      </c>
      <c r="U10" s="10"/>
      <c r="V10" s="10"/>
      <c r="W10" s="10"/>
      <c r="X10" s="10"/>
      <c r="Y10" s="10"/>
      <c r="Z10" s="10"/>
      <c r="AA10" s="11">
        <v>20201224</v>
      </c>
      <c r="AB10" s="11">
        <v>8</v>
      </c>
      <c r="AC10" s="5" t="s">
        <v>64</v>
      </c>
      <c r="AD10" s="11" t="str">
        <f t="shared" si="3"/>
        <v>하선동</v>
      </c>
      <c r="AE10" s="11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24</v>
      </c>
      <c r="D11" s="12" t="s">
        <v>25</v>
      </c>
      <c r="E11" s="6" t="s">
        <v>97</v>
      </c>
      <c r="F11" s="6" t="s">
        <v>96</v>
      </c>
      <c r="G11" s="4" t="s">
        <v>114</v>
      </c>
      <c r="H11" s="4" t="s">
        <v>102</v>
      </c>
      <c r="I11" s="7">
        <f t="shared" si="0"/>
        <v>521</v>
      </c>
      <c r="J11" s="8">
        <v>500</v>
      </c>
      <c r="K11" s="7">
        <f t="shared" si="1"/>
        <v>21</v>
      </c>
      <c r="L11" s="9">
        <f t="shared" si="2"/>
        <v>4.0307101727447218E-2</v>
      </c>
      <c r="M11" s="10"/>
      <c r="N11" s="10"/>
      <c r="O11" s="10"/>
      <c r="P11" s="10">
        <v>10</v>
      </c>
      <c r="Q11" s="10"/>
      <c r="R11" s="10"/>
      <c r="S11" s="10"/>
      <c r="T11" s="10">
        <v>11</v>
      </c>
      <c r="U11" s="10"/>
      <c r="V11" s="10"/>
      <c r="W11" s="10"/>
      <c r="X11" s="10"/>
      <c r="Y11" s="10"/>
      <c r="Z11" s="10"/>
      <c r="AA11" s="11">
        <v>20201223</v>
      </c>
      <c r="AB11" s="11">
        <v>2</v>
      </c>
      <c r="AC11" s="5" t="s">
        <v>59</v>
      </c>
      <c r="AD11" s="11" t="str">
        <f t="shared" si="3"/>
        <v>이형준</v>
      </c>
      <c r="AE11" s="12" t="s">
        <v>28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24</v>
      </c>
      <c r="D12" s="12" t="s">
        <v>25</v>
      </c>
      <c r="E12" s="6" t="s">
        <v>97</v>
      </c>
      <c r="F12" s="6" t="s">
        <v>96</v>
      </c>
      <c r="G12" s="4" t="s">
        <v>114</v>
      </c>
      <c r="H12" s="4" t="s">
        <v>102</v>
      </c>
      <c r="I12" s="7">
        <f t="shared" si="0"/>
        <v>1987</v>
      </c>
      <c r="J12" s="8">
        <v>1950</v>
      </c>
      <c r="K12" s="7">
        <f t="shared" si="1"/>
        <v>37</v>
      </c>
      <c r="L12" s="9">
        <f t="shared" si="2"/>
        <v>1.8621036738802214E-2</v>
      </c>
      <c r="M12" s="10"/>
      <c r="N12" s="10"/>
      <c r="O12" s="10"/>
      <c r="P12" s="10">
        <v>23</v>
      </c>
      <c r="Q12" s="10"/>
      <c r="R12" s="10"/>
      <c r="S12" s="10"/>
      <c r="T12" s="10">
        <v>14</v>
      </c>
      <c r="U12" s="10"/>
      <c r="V12" s="10"/>
      <c r="W12" s="10"/>
      <c r="X12" s="10"/>
      <c r="Y12" s="10"/>
      <c r="Z12" s="10"/>
      <c r="AA12" s="11">
        <v>20201224</v>
      </c>
      <c r="AB12" s="11">
        <v>2</v>
      </c>
      <c r="AC12" s="5" t="s">
        <v>64</v>
      </c>
      <c r="AD12" s="11" t="str">
        <f t="shared" si="3"/>
        <v>하선동</v>
      </c>
      <c r="AE12" s="12" t="s">
        <v>28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12</v>
      </c>
      <c r="C13" s="5">
        <f>C12</f>
        <v>24</v>
      </c>
      <c r="D13" s="6" t="s">
        <v>138</v>
      </c>
      <c r="E13" s="6" t="s">
        <v>139</v>
      </c>
      <c r="F13" s="6" t="s">
        <v>140</v>
      </c>
      <c r="G13" s="4" t="s">
        <v>137</v>
      </c>
      <c r="H13" s="4" t="s">
        <v>58</v>
      </c>
      <c r="I13" s="7">
        <f t="shared" si="0"/>
        <v>2572</v>
      </c>
      <c r="J13" s="8">
        <v>2571</v>
      </c>
      <c r="K13" s="7">
        <f t="shared" si="1"/>
        <v>1</v>
      </c>
      <c r="L13" s="9">
        <f t="shared" si="2"/>
        <v>3.8880248833592535E-4</v>
      </c>
      <c r="M13" s="10"/>
      <c r="N13" s="10"/>
      <c r="O13" s="10"/>
      <c r="P13" s="10"/>
      <c r="Q13" s="10">
        <v>1</v>
      </c>
      <c r="R13" s="10"/>
      <c r="S13" s="10"/>
      <c r="T13" s="10"/>
      <c r="U13" s="10"/>
      <c r="V13" s="10"/>
      <c r="W13" s="10"/>
      <c r="X13" s="10"/>
      <c r="Y13" s="10"/>
      <c r="Z13" s="10"/>
      <c r="AA13" s="11">
        <v>20201224</v>
      </c>
      <c r="AB13" s="11">
        <v>13</v>
      </c>
      <c r="AC13" s="5" t="s">
        <v>64</v>
      </c>
      <c r="AD13" s="11" t="str">
        <f t="shared" si="3"/>
        <v>하선동</v>
      </c>
      <c r="AE13" s="12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12</v>
      </c>
      <c r="C14" s="5">
        <f t="shared" si="4"/>
        <v>24</v>
      </c>
      <c r="D14" s="12" t="s">
        <v>87</v>
      </c>
      <c r="E14" s="6" t="s">
        <v>98</v>
      </c>
      <c r="F14" s="6" t="s">
        <v>99</v>
      </c>
      <c r="G14" s="4" t="s">
        <v>100</v>
      </c>
      <c r="H14" s="4" t="s">
        <v>58</v>
      </c>
      <c r="I14" s="7">
        <f t="shared" si="0"/>
        <v>3500</v>
      </c>
      <c r="J14" s="4">
        <v>3500</v>
      </c>
      <c r="K14" s="7">
        <f t="shared" ref="K14:K15" si="5">SUM(M14:X14)</f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20201224</v>
      </c>
      <c r="AB14" s="11">
        <v>3</v>
      </c>
      <c r="AC14" s="5" t="s">
        <v>64</v>
      </c>
      <c r="AD14" s="11" t="str">
        <f t="shared" si="3"/>
        <v>하선동</v>
      </c>
      <c r="AE14" s="12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12</v>
      </c>
      <c r="C15" s="5">
        <f t="shared" si="4"/>
        <v>24</v>
      </c>
      <c r="D15" s="12" t="s">
        <v>25</v>
      </c>
      <c r="E15" s="6" t="s">
        <v>73</v>
      </c>
      <c r="F15" s="6" t="s">
        <v>120</v>
      </c>
      <c r="G15" s="4" t="s">
        <v>121</v>
      </c>
      <c r="H15" s="4" t="s">
        <v>58</v>
      </c>
      <c r="I15" s="7">
        <f t="shared" si="0"/>
        <v>1908</v>
      </c>
      <c r="J15" s="8">
        <v>1829</v>
      </c>
      <c r="K15" s="7">
        <f t="shared" si="5"/>
        <v>79</v>
      </c>
      <c r="L15" s="9">
        <f t="shared" si="2"/>
        <v>4.1404612159329141E-2</v>
      </c>
      <c r="M15" s="10"/>
      <c r="N15" s="10"/>
      <c r="O15" s="10"/>
      <c r="P15" s="10">
        <v>79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20201224</v>
      </c>
      <c r="AB15" s="11">
        <v>15</v>
      </c>
      <c r="AC15" s="5" t="s">
        <v>64</v>
      </c>
      <c r="AD15" s="11" t="str">
        <f t="shared" si="3"/>
        <v>하선동</v>
      </c>
      <c r="AE15" s="12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12</v>
      </c>
      <c r="C16" s="5">
        <f t="shared" si="4"/>
        <v>24</v>
      </c>
      <c r="D16" s="12" t="s">
        <v>25</v>
      </c>
      <c r="E16" s="6" t="s">
        <v>73</v>
      </c>
      <c r="F16" s="6" t="s">
        <v>120</v>
      </c>
      <c r="G16" s="4" t="s">
        <v>121</v>
      </c>
      <c r="H16" s="4" t="s">
        <v>58</v>
      </c>
      <c r="I16" s="7">
        <f t="shared" ref="I16:I18" si="6">J16+K16</f>
        <v>250</v>
      </c>
      <c r="J16" s="8">
        <v>250</v>
      </c>
      <c r="K16" s="7">
        <f t="shared" ref="K16:K18" si="7">SUM(M16:X16)</f>
        <v>0</v>
      </c>
      <c r="L16" s="9">
        <f t="shared" ref="L16:L18" si="8">K16/I16</f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20201224</v>
      </c>
      <c r="AB16" s="11">
        <v>15</v>
      </c>
      <c r="AC16" s="5" t="s">
        <v>64</v>
      </c>
      <c r="AD16" s="11" t="str">
        <f t="shared" si="3"/>
        <v>하선동</v>
      </c>
      <c r="AE16" s="12" t="s">
        <v>32</v>
      </c>
      <c r="AF16" s="12"/>
    </row>
    <row r="17" spans="1:37" s="13" customFormat="1" ht="20.100000000000001" customHeight="1" x14ac:dyDescent="0.3">
      <c r="A17" s="4">
        <v>11</v>
      </c>
      <c r="B17" s="5">
        <f t="shared" si="4"/>
        <v>12</v>
      </c>
      <c r="C17" s="5">
        <f t="shared" si="4"/>
        <v>24</v>
      </c>
      <c r="D17" s="12" t="s">
        <v>55</v>
      </c>
      <c r="E17" s="6" t="s">
        <v>73</v>
      </c>
      <c r="F17" s="6" t="s">
        <v>122</v>
      </c>
      <c r="G17" s="4" t="s">
        <v>121</v>
      </c>
      <c r="H17" s="4" t="s">
        <v>58</v>
      </c>
      <c r="I17" s="7">
        <f t="shared" si="6"/>
        <v>2566</v>
      </c>
      <c r="J17" s="8">
        <v>2458</v>
      </c>
      <c r="K17" s="7">
        <f t="shared" si="7"/>
        <v>108</v>
      </c>
      <c r="L17" s="9">
        <f t="shared" si="8"/>
        <v>4.2088854247856584E-2</v>
      </c>
      <c r="M17" s="10">
        <v>10</v>
      </c>
      <c r="N17" s="10"/>
      <c r="O17" s="10"/>
      <c r="P17" s="10">
        <v>47</v>
      </c>
      <c r="Q17" s="10"/>
      <c r="R17" s="10">
        <v>51</v>
      </c>
      <c r="S17" s="10"/>
      <c r="T17" s="10"/>
      <c r="U17" s="10"/>
      <c r="V17" s="10"/>
      <c r="W17" s="10"/>
      <c r="X17" s="10"/>
      <c r="Y17" s="10"/>
      <c r="Z17" s="10"/>
      <c r="AA17" s="11">
        <v>20201224</v>
      </c>
      <c r="AB17" s="11">
        <v>7</v>
      </c>
      <c r="AC17" s="5" t="s">
        <v>64</v>
      </c>
      <c r="AD17" s="11" t="str">
        <f t="shared" si="3"/>
        <v>하선동</v>
      </c>
      <c r="AE17" s="12" t="s">
        <v>32</v>
      </c>
      <c r="AF17" s="12"/>
    </row>
    <row r="18" spans="1:37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24</v>
      </c>
      <c r="D18" s="6" t="s">
        <v>138</v>
      </c>
      <c r="E18" s="6" t="s">
        <v>139</v>
      </c>
      <c r="F18" s="6" t="s">
        <v>136</v>
      </c>
      <c r="G18" s="4" t="s">
        <v>137</v>
      </c>
      <c r="H18" s="4" t="s">
        <v>58</v>
      </c>
      <c r="I18" s="7">
        <f t="shared" si="6"/>
        <v>2010</v>
      </c>
      <c r="J18" s="8">
        <v>1947</v>
      </c>
      <c r="K18" s="7">
        <f t="shared" si="7"/>
        <v>63</v>
      </c>
      <c r="L18" s="9">
        <f t="shared" si="8"/>
        <v>3.134328358208955E-2</v>
      </c>
      <c r="M18" s="10">
        <v>48</v>
      </c>
      <c r="N18" s="10"/>
      <c r="O18" s="10"/>
      <c r="P18" s="10">
        <v>2</v>
      </c>
      <c r="Q18" s="10"/>
      <c r="R18" s="10">
        <v>13</v>
      </c>
      <c r="S18" s="10"/>
      <c r="T18" s="10"/>
      <c r="U18" s="10"/>
      <c r="V18" s="10"/>
      <c r="W18" s="10"/>
      <c r="X18" s="10"/>
      <c r="Y18" s="10"/>
      <c r="Z18" s="10"/>
      <c r="AA18" s="11">
        <v>20201224</v>
      </c>
      <c r="AB18" s="11">
        <v>13</v>
      </c>
      <c r="AC18" s="5" t="s">
        <v>64</v>
      </c>
      <c r="AD18" s="11" t="str">
        <f t="shared" si="3"/>
        <v>하선동</v>
      </c>
      <c r="AE18" s="12" t="s">
        <v>32</v>
      </c>
      <c r="AF18" s="12"/>
    </row>
    <row r="19" spans="1:37" s="13" customFormat="1" ht="20.100000000000001" customHeight="1" x14ac:dyDescent="0.3">
      <c r="A19" s="4">
        <v>13</v>
      </c>
      <c r="B19" s="5">
        <f t="shared" si="4"/>
        <v>12</v>
      </c>
      <c r="C19" s="5">
        <f t="shared" si="4"/>
        <v>24</v>
      </c>
      <c r="D19" s="12" t="s">
        <v>87</v>
      </c>
      <c r="E19" s="6" t="s">
        <v>81</v>
      </c>
      <c r="F19" s="4" t="s">
        <v>125</v>
      </c>
      <c r="G19" s="4" t="s">
        <v>100</v>
      </c>
      <c r="H19" s="4" t="s">
        <v>58</v>
      </c>
      <c r="I19" s="7">
        <f t="shared" si="0"/>
        <v>2000</v>
      </c>
      <c r="J19" s="8">
        <v>2000</v>
      </c>
      <c r="K19" s="7">
        <f t="shared" ref="K19:K46" si="9">SUM(M19:X19)</f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20201224</v>
      </c>
      <c r="AB19" s="11">
        <v>8</v>
      </c>
      <c r="AC19" s="5" t="s">
        <v>64</v>
      </c>
      <c r="AD19" s="11" t="str">
        <f t="shared" si="3"/>
        <v>하선동</v>
      </c>
      <c r="AE19" s="33" t="s">
        <v>34</v>
      </c>
      <c r="AF19" s="12"/>
    </row>
    <row r="20" spans="1:37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24</v>
      </c>
      <c r="D20" s="12" t="s">
        <v>87</v>
      </c>
      <c r="E20" s="6" t="s">
        <v>81</v>
      </c>
      <c r="F20" s="4" t="s">
        <v>125</v>
      </c>
      <c r="G20" s="4" t="s">
        <v>100</v>
      </c>
      <c r="H20" s="4" t="s">
        <v>58</v>
      </c>
      <c r="I20" s="7">
        <f t="shared" si="0"/>
        <v>3130</v>
      </c>
      <c r="J20" s="8">
        <v>3130</v>
      </c>
      <c r="K20" s="7">
        <f t="shared" si="9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>
        <v>20201224</v>
      </c>
      <c r="AB20" s="11">
        <v>8</v>
      </c>
      <c r="AC20" s="5" t="s">
        <v>59</v>
      </c>
      <c r="AD20" s="11" t="str">
        <f t="shared" si="3"/>
        <v>이형준</v>
      </c>
      <c r="AE20" s="33" t="s">
        <v>34</v>
      </c>
      <c r="AF20" s="33"/>
    </row>
    <row r="21" spans="1:37" s="13" customFormat="1" ht="20.100000000000001" customHeight="1" x14ac:dyDescent="0.3">
      <c r="A21" s="4">
        <v>15</v>
      </c>
      <c r="B21" s="5">
        <f>B20</f>
        <v>12</v>
      </c>
      <c r="C21" s="5">
        <f>C20</f>
        <v>24</v>
      </c>
      <c r="D21" s="12" t="s">
        <v>55</v>
      </c>
      <c r="E21" s="6" t="s">
        <v>73</v>
      </c>
      <c r="F21" s="6" t="s">
        <v>122</v>
      </c>
      <c r="G21" s="4" t="s">
        <v>121</v>
      </c>
      <c r="H21" s="4" t="s">
        <v>58</v>
      </c>
      <c r="I21" s="7">
        <f t="shared" si="0"/>
        <v>993</v>
      </c>
      <c r="J21" s="8">
        <v>963</v>
      </c>
      <c r="K21" s="7">
        <f t="shared" si="9"/>
        <v>30</v>
      </c>
      <c r="L21" s="9">
        <f t="shared" si="2"/>
        <v>3.0211480362537766E-2</v>
      </c>
      <c r="M21" s="10">
        <v>6</v>
      </c>
      <c r="N21" s="10"/>
      <c r="O21" s="10"/>
      <c r="P21" s="10">
        <v>18</v>
      </c>
      <c r="Q21" s="10"/>
      <c r="R21" s="10">
        <v>6</v>
      </c>
      <c r="S21" s="10"/>
      <c r="T21" s="10"/>
      <c r="U21" s="10"/>
      <c r="V21" s="10"/>
      <c r="W21" s="10"/>
      <c r="X21" s="10"/>
      <c r="Y21" s="10"/>
      <c r="Z21" s="10"/>
      <c r="AA21" s="11">
        <v>20201224</v>
      </c>
      <c r="AB21" s="11">
        <v>7</v>
      </c>
      <c r="AC21" s="5" t="s">
        <v>64</v>
      </c>
      <c r="AD21" s="11" t="str">
        <f t="shared" si="3"/>
        <v>하선동</v>
      </c>
      <c r="AE21" s="33" t="s">
        <v>34</v>
      </c>
      <c r="AF21" s="4"/>
      <c r="AG21" s="4"/>
      <c r="AH21" s="4"/>
      <c r="AI21" s="4"/>
      <c r="AJ21" s="4"/>
      <c r="AK21" s="4"/>
    </row>
    <row r="22" spans="1:37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24</v>
      </c>
      <c r="D22" s="12" t="s">
        <v>55</v>
      </c>
      <c r="E22" s="6" t="s">
        <v>73</v>
      </c>
      <c r="F22" s="6" t="s">
        <v>122</v>
      </c>
      <c r="G22" s="4" t="s">
        <v>121</v>
      </c>
      <c r="H22" s="4" t="s">
        <v>58</v>
      </c>
      <c r="I22" s="7">
        <f t="shared" si="0"/>
        <v>2424</v>
      </c>
      <c r="J22" s="8">
        <v>2419</v>
      </c>
      <c r="K22" s="7">
        <f t="shared" si="9"/>
        <v>5</v>
      </c>
      <c r="L22" s="9">
        <f t="shared" si="2"/>
        <v>2.0627062706270625E-3</v>
      </c>
      <c r="M22" s="10"/>
      <c r="N22" s="10"/>
      <c r="O22" s="10"/>
      <c r="P22" s="10">
        <v>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20201224</v>
      </c>
      <c r="AB22" s="11">
        <v>7</v>
      </c>
      <c r="AC22" s="5" t="s">
        <v>59</v>
      </c>
      <c r="AD22" s="11" t="str">
        <f t="shared" si="3"/>
        <v>이형준</v>
      </c>
      <c r="AE22" s="33" t="s">
        <v>34</v>
      </c>
      <c r="AF22" s="12"/>
    </row>
    <row r="23" spans="1:37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24</v>
      </c>
      <c r="D23" s="12" t="s">
        <v>25</v>
      </c>
      <c r="E23" s="6" t="s">
        <v>73</v>
      </c>
      <c r="F23" s="6" t="s">
        <v>120</v>
      </c>
      <c r="G23" s="4" t="s">
        <v>121</v>
      </c>
      <c r="H23" s="4" t="s">
        <v>58</v>
      </c>
      <c r="I23" s="7">
        <f t="shared" si="0"/>
        <v>531</v>
      </c>
      <c r="J23" s="8">
        <v>519</v>
      </c>
      <c r="K23" s="7">
        <f t="shared" si="9"/>
        <v>12</v>
      </c>
      <c r="L23" s="9">
        <f t="shared" si="2"/>
        <v>2.2598870056497175E-2</v>
      </c>
      <c r="M23" s="10">
        <v>3</v>
      </c>
      <c r="N23" s="10"/>
      <c r="O23" s="10"/>
      <c r="P23" s="10">
        <v>3</v>
      </c>
      <c r="Q23" s="10"/>
      <c r="R23" s="10">
        <v>6</v>
      </c>
      <c r="S23" s="10"/>
      <c r="T23" s="10"/>
      <c r="U23" s="10"/>
      <c r="V23" s="10"/>
      <c r="W23" s="10"/>
      <c r="X23" s="10"/>
      <c r="Y23" s="10"/>
      <c r="Z23" s="10"/>
      <c r="AA23" s="11">
        <v>20201224</v>
      </c>
      <c r="AB23" s="11">
        <v>15</v>
      </c>
      <c r="AC23" s="5" t="s">
        <v>64</v>
      </c>
      <c r="AD23" s="11" t="str">
        <f t="shared" si="3"/>
        <v>하선동</v>
      </c>
      <c r="AE23" s="33" t="s">
        <v>34</v>
      </c>
      <c r="AF23" s="12"/>
    </row>
    <row r="24" spans="1:37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24</v>
      </c>
      <c r="D24" s="12" t="s">
        <v>25</v>
      </c>
      <c r="E24" s="6" t="s">
        <v>73</v>
      </c>
      <c r="F24" s="6" t="s">
        <v>120</v>
      </c>
      <c r="G24" s="4" t="s">
        <v>121</v>
      </c>
      <c r="H24" s="4" t="s">
        <v>58</v>
      </c>
      <c r="I24" s="7">
        <f t="shared" si="0"/>
        <v>2214</v>
      </c>
      <c r="J24" s="8">
        <v>2200</v>
      </c>
      <c r="K24" s="7">
        <f t="shared" si="9"/>
        <v>14</v>
      </c>
      <c r="L24" s="9">
        <f t="shared" si="2"/>
        <v>6.3233965672990066E-3</v>
      </c>
      <c r="M24" s="10"/>
      <c r="N24" s="10"/>
      <c r="O24" s="10"/>
      <c r="P24" s="10">
        <v>10</v>
      </c>
      <c r="Q24" s="10"/>
      <c r="R24" s="10">
        <v>4</v>
      </c>
      <c r="S24" s="10"/>
      <c r="T24" s="10"/>
      <c r="U24" s="10"/>
      <c r="V24" s="10"/>
      <c r="W24" s="10"/>
      <c r="X24" s="10"/>
      <c r="Y24" s="10"/>
      <c r="Z24" s="10"/>
      <c r="AA24" s="11">
        <v>20201224</v>
      </c>
      <c r="AB24" s="11">
        <v>15</v>
      </c>
      <c r="AC24" s="5" t="s">
        <v>59</v>
      </c>
      <c r="AD24" s="11" t="str">
        <f t="shared" si="3"/>
        <v>이형준</v>
      </c>
      <c r="AE24" s="33" t="s">
        <v>34</v>
      </c>
      <c r="AF24" s="12"/>
    </row>
    <row r="25" spans="1:37" s="13" customFormat="1" ht="20.100000000000001" customHeight="1" x14ac:dyDescent="0.3">
      <c r="A25" s="4">
        <v>19</v>
      </c>
      <c r="B25" s="5">
        <f t="shared" ref="B25:C40" si="10">B24</f>
        <v>12</v>
      </c>
      <c r="C25" s="5">
        <f t="shared" si="10"/>
        <v>24</v>
      </c>
      <c r="D25" s="6" t="s">
        <v>138</v>
      </c>
      <c r="E25" s="6" t="s">
        <v>139</v>
      </c>
      <c r="F25" s="6" t="s">
        <v>140</v>
      </c>
      <c r="G25" s="4" t="s">
        <v>137</v>
      </c>
      <c r="H25" s="4" t="s">
        <v>58</v>
      </c>
      <c r="I25" s="7">
        <f t="shared" si="0"/>
        <v>617</v>
      </c>
      <c r="J25" s="8">
        <v>612</v>
      </c>
      <c r="K25" s="7">
        <f t="shared" si="9"/>
        <v>5</v>
      </c>
      <c r="L25" s="9">
        <f t="shared" si="2"/>
        <v>8.1037277147487843E-3</v>
      </c>
      <c r="M25" s="10"/>
      <c r="N25" s="10"/>
      <c r="O25" s="10"/>
      <c r="P25" s="10"/>
      <c r="Q25" s="10"/>
      <c r="R25" s="10">
        <v>5</v>
      </c>
      <c r="S25" s="10"/>
      <c r="T25" s="10"/>
      <c r="U25" s="10"/>
      <c r="V25" s="10"/>
      <c r="W25" s="10"/>
      <c r="X25" s="10"/>
      <c r="Y25" s="10"/>
      <c r="Z25" s="10"/>
      <c r="AA25" s="11">
        <v>20201224</v>
      </c>
      <c r="AB25" s="11">
        <v>13</v>
      </c>
      <c r="AC25" s="5" t="s">
        <v>59</v>
      </c>
      <c r="AD25" s="11" t="str">
        <f t="shared" si="3"/>
        <v>이형준</v>
      </c>
      <c r="AE25" s="33" t="s">
        <v>34</v>
      </c>
      <c r="AF25" s="12"/>
    </row>
    <row r="26" spans="1:37" s="13" customFormat="1" ht="20.100000000000001" customHeight="1" x14ac:dyDescent="0.3">
      <c r="A26" s="4">
        <v>20</v>
      </c>
      <c r="B26" s="5">
        <f t="shared" si="10"/>
        <v>12</v>
      </c>
      <c r="C26" s="5">
        <f t="shared" si="10"/>
        <v>24</v>
      </c>
      <c r="D26" s="6" t="s">
        <v>138</v>
      </c>
      <c r="E26" s="6" t="s">
        <v>139</v>
      </c>
      <c r="F26" s="6" t="s">
        <v>136</v>
      </c>
      <c r="G26" s="4" t="s">
        <v>137</v>
      </c>
      <c r="H26" s="4" t="s">
        <v>58</v>
      </c>
      <c r="I26" s="7">
        <f t="shared" si="0"/>
        <v>619</v>
      </c>
      <c r="J26" s="8">
        <v>608</v>
      </c>
      <c r="K26" s="7">
        <f t="shared" si="9"/>
        <v>11</v>
      </c>
      <c r="L26" s="9">
        <f t="shared" si="2"/>
        <v>1.7770597738287562E-2</v>
      </c>
      <c r="M26" s="10">
        <v>4</v>
      </c>
      <c r="N26" s="10"/>
      <c r="O26" s="10"/>
      <c r="P26" s="10"/>
      <c r="Q26" s="10"/>
      <c r="R26" s="10">
        <v>7</v>
      </c>
      <c r="S26" s="10"/>
      <c r="T26" s="10"/>
      <c r="U26" s="10"/>
      <c r="V26" s="10"/>
      <c r="W26" s="10"/>
      <c r="X26" s="10"/>
      <c r="Y26" s="10"/>
      <c r="Z26" s="10"/>
      <c r="AA26" s="11">
        <v>20201224</v>
      </c>
      <c r="AB26" s="11">
        <v>13</v>
      </c>
      <c r="AC26" s="11" t="s">
        <v>59</v>
      </c>
      <c r="AD26" s="11" t="str">
        <f t="shared" si="3"/>
        <v>이형준</v>
      </c>
      <c r="AE26" s="33" t="s">
        <v>34</v>
      </c>
      <c r="AF26" s="12"/>
    </row>
    <row r="27" spans="1:37" s="13" customFormat="1" ht="20.100000000000001" customHeight="1" x14ac:dyDescent="0.3">
      <c r="A27" s="4">
        <v>21</v>
      </c>
      <c r="B27" s="5">
        <f t="shared" si="10"/>
        <v>12</v>
      </c>
      <c r="C27" s="5">
        <f t="shared" si="10"/>
        <v>24</v>
      </c>
      <c r="D27" s="12" t="s">
        <v>87</v>
      </c>
      <c r="E27" s="6" t="s">
        <v>98</v>
      </c>
      <c r="F27" s="6" t="s">
        <v>99</v>
      </c>
      <c r="G27" s="4" t="s">
        <v>100</v>
      </c>
      <c r="H27" s="4" t="s">
        <v>58</v>
      </c>
      <c r="I27" s="7">
        <f t="shared" si="0"/>
        <v>1130</v>
      </c>
      <c r="J27" s="8">
        <v>1130</v>
      </c>
      <c r="K27" s="7">
        <f t="shared" si="9"/>
        <v>0</v>
      </c>
      <c r="L27" s="9">
        <f t="shared" si="2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20201224</v>
      </c>
      <c r="AB27" s="11">
        <v>3</v>
      </c>
      <c r="AC27" s="11" t="s">
        <v>64</v>
      </c>
      <c r="AD27" s="11" t="str">
        <f t="shared" si="3"/>
        <v>하선동</v>
      </c>
      <c r="AE27" s="33" t="s">
        <v>34</v>
      </c>
      <c r="AF27" s="12"/>
    </row>
    <row r="28" spans="1:37" s="13" customFormat="1" ht="20.100000000000001" customHeight="1" x14ac:dyDescent="0.3">
      <c r="A28" s="4">
        <v>22</v>
      </c>
      <c r="B28" s="5">
        <f t="shared" si="10"/>
        <v>12</v>
      </c>
      <c r="C28" s="5">
        <f t="shared" si="10"/>
        <v>24</v>
      </c>
      <c r="D28" s="12" t="s">
        <v>87</v>
      </c>
      <c r="E28" s="6" t="s">
        <v>98</v>
      </c>
      <c r="F28" s="6" t="s">
        <v>99</v>
      </c>
      <c r="G28" s="4" t="s">
        <v>100</v>
      </c>
      <c r="H28" s="4" t="s">
        <v>58</v>
      </c>
      <c r="I28" s="7">
        <f t="shared" si="0"/>
        <v>3370</v>
      </c>
      <c r="J28" s="8">
        <v>3370</v>
      </c>
      <c r="K28" s="7">
        <f t="shared" si="9"/>
        <v>0</v>
      </c>
      <c r="L28" s="9">
        <f t="shared" si="2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>
        <v>20201224</v>
      </c>
      <c r="AB28" s="11">
        <v>3</v>
      </c>
      <c r="AC28" s="11" t="s">
        <v>59</v>
      </c>
      <c r="AD28" s="11" t="str">
        <f t="shared" si="3"/>
        <v>이형준</v>
      </c>
      <c r="AE28" s="33" t="s">
        <v>34</v>
      </c>
      <c r="AF28" s="12"/>
    </row>
    <row r="29" spans="1:37" s="13" customFormat="1" ht="20.100000000000001" customHeight="1" x14ac:dyDescent="0.3">
      <c r="A29" s="4">
        <v>23</v>
      </c>
      <c r="B29" s="5">
        <f t="shared" si="10"/>
        <v>12</v>
      </c>
      <c r="C29" s="5">
        <f t="shared" si="10"/>
        <v>24</v>
      </c>
      <c r="D29" s="12" t="s">
        <v>55</v>
      </c>
      <c r="E29" s="6" t="s">
        <v>61</v>
      </c>
      <c r="F29" s="6" t="s">
        <v>62</v>
      </c>
      <c r="G29" s="4" t="s">
        <v>63</v>
      </c>
      <c r="H29" s="4" t="s">
        <v>58</v>
      </c>
      <c r="I29" s="7">
        <f t="shared" si="0"/>
        <v>5380</v>
      </c>
      <c r="J29" s="8">
        <v>5380</v>
      </c>
      <c r="K29" s="7">
        <f t="shared" si="9"/>
        <v>0</v>
      </c>
      <c r="L29" s="9">
        <f t="shared" si="2"/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20201224</v>
      </c>
      <c r="AB29" s="11">
        <v>11</v>
      </c>
      <c r="AC29" s="11" t="s">
        <v>64</v>
      </c>
      <c r="AD29" s="11" t="str">
        <f t="shared" si="3"/>
        <v>하선동</v>
      </c>
      <c r="AE29" s="33" t="s">
        <v>34</v>
      </c>
      <c r="AF29" s="12"/>
    </row>
    <row r="30" spans="1:37" s="13" customFormat="1" ht="20.100000000000001" customHeight="1" x14ac:dyDescent="0.3">
      <c r="A30" s="4">
        <v>24</v>
      </c>
      <c r="B30" s="5">
        <f t="shared" si="10"/>
        <v>12</v>
      </c>
      <c r="C30" s="5">
        <f t="shared" si="10"/>
        <v>24</v>
      </c>
      <c r="D30" s="12" t="s">
        <v>55</v>
      </c>
      <c r="E30" s="6" t="s">
        <v>61</v>
      </c>
      <c r="F30" s="6" t="s">
        <v>62</v>
      </c>
      <c r="G30" s="4" t="s">
        <v>63</v>
      </c>
      <c r="H30" s="4" t="s">
        <v>58</v>
      </c>
      <c r="I30" s="7">
        <f t="shared" si="0"/>
        <v>4030</v>
      </c>
      <c r="J30" s="8">
        <v>3727</v>
      </c>
      <c r="K30" s="7">
        <f t="shared" si="9"/>
        <v>303</v>
      </c>
      <c r="L30" s="9">
        <f t="shared" si="2"/>
        <v>7.5186104218362276E-2</v>
      </c>
      <c r="M30" s="10"/>
      <c r="N30" s="10">
        <v>303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>
        <v>20201224</v>
      </c>
      <c r="AB30" s="11">
        <v>11</v>
      </c>
      <c r="AC30" s="5" t="s">
        <v>59</v>
      </c>
      <c r="AD30" s="11" t="str">
        <f t="shared" si="3"/>
        <v>이형준</v>
      </c>
      <c r="AE30" s="33" t="s">
        <v>34</v>
      </c>
      <c r="AF30" s="12" t="s">
        <v>150</v>
      </c>
    </row>
    <row r="31" spans="1:37" s="13" customFormat="1" ht="20.100000000000001" customHeight="1" x14ac:dyDescent="0.3">
      <c r="A31" s="4">
        <v>25</v>
      </c>
      <c r="B31" s="5">
        <f t="shared" si="10"/>
        <v>12</v>
      </c>
      <c r="C31" s="5">
        <f t="shared" si="10"/>
        <v>24</v>
      </c>
      <c r="D31" s="12" t="s">
        <v>25</v>
      </c>
      <c r="E31" s="6" t="s">
        <v>73</v>
      </c>
      <c r="F31" s="4" t="s">
        <v>112</v>
      </c>
      <c r="G31" s="4" t="s">
        <v>114</v>
      </c>
      <c r="H31" s="4" t="s">
        <v>58</v>
      </c>
      <c r="I31" s="7">
        <f>J31+K31</f>
        <v>69</v>
      </c>
      <c r="J31" s="8">
        <v>64</v>
      </c>
      <c r="K31" s="7">
        <f t="shared" si="9"/>
        <v>5</v>
      </c>
      <c r="L31" s="9">
        <f t="shared" si="2"/>
        <v>7.2463768115942032E-2</v>
      </c>
      <c r="M31" s="10"/>
      <c r="N31" s="10"/>
      <c r="O31" s="10"/>
      <c r="P31" s="10">
        <v>5</v>
      </c>
      <c r="Q31" s="10"/>
      <c r="R31" s="10"/>
      <c r="S31" s="10"/>
      <c r="T31" s="10"/>
      <c r="U31" s="10"/>
      <c r="V31" s="10"/>
      <c r="W31" s="10"/>
      <c r="X31" s="10"/>
      <c r="Y31" s="10"/>
      <c r="Z31" s="10">
        <v>1</v>
      </c>
      <c r="AA31" s="11">
        <v>20201224</v>
      </c>
      <c r="AB31" s="11">
        <v>14</v>
      </c>
      <c r="AC31" s="5" t="s">
        <v>64</v>
      </c>
      <c r="AD31" s="11" t="str">
        <f t="shared" si="3"/>
        <v>하선동</v>
      </c>
      <c r="AE31" s="33" t="s">
        <v>36</v>
      </c>
      <c r="AF31" s="12" t="s">
        <v>141</v>
      </c>
    </row>
    <row r="32" spans="1:37" s="13" customFormat="1" ht="20.100000000000001" customHeight="1" x14ac:dyDescent="0.3">
      <c r="A32" s="4">
        <v>26</v>
      </c>
      <c r="B32" s="5">
        <f t="shared" si="10"/>
        <v>12</v>
      </c>
      <c r="C32" s="5">
        <f t="shared" si="10"/>
        <v>24</v>
      </c>
      <c r="D32" s="12" t="s">
        <v>25</v>
      </c>
      <c r="E32" s="6" t="s">
        <v>73</v>
      </c>
      <c r="F32" s="4" t="s">
        <v>112</v>
      </c>
      <c r="G32" s="4" t="s">
        <v>114</v>
      </c>
      <c r="H32" s="4" t="s">
        <v>58</v>
      </c>
      <c r="I32" s="7">
        <f>J32+K32</f>
        <v>240</v>
      </c>
      <c r="J32" s="8">
        <v>225</v>
      </c>
      <c r="K32" s="7">
        <f t="shared" si="9"/>
        <v>15</v>
      </c>
      <c r="L32" s="9">
        <f t="shared" si="2"/>
        <v>6.25E-2</v>
      </c>
      <c r="M32" s="10">
        <v>4</v>
      </c>
      <c r="N32" s="10"/>
      <c r="O32" s="10"/>
      <c r="P32" s="10">
        <v>11</v>
      </c>
      <c r="Q32" s="10"/>
      <c r="R32" s="10"/>
      <c r="S32" s="10"/>
      <c r="T32" s="10"/>
      <c r="U32" s="10"/>
      <c r="V32" s="10"/>
      <c r="W32" s="10"/>
      <c r="X32" s="10"/>
      <c r="Y32" s="10"/>
      <c r="Z32" s="10">
        <v>11</v>
      </c>
      <c r="AA32" s="11">
        <v>20201224</v>
      </c>
      <c r="AB32" s="11">
        <v>14</v>
      </c>
      <c r="AC32" s="5" t="s">
        <v>59</v>
      </c>
      <c r="AD32" s="11" t="str">
        <f t="shared" si="3"/>
        <v>이형준</v>
      </c>
      <c r="AE32" s="33" t="s">
        <v>36</v>
      </c>
      <c r="AF32" s="12" t="s">
        <v>141</v>
      </c>
    </row>
    <row r="33" spans="1:32" s="13" customFormat="1" ht="20.100000000000001" customHeight="1" x14ac:dyDescent="0.3">
      <c r="A33" s="4">
        <v>27</v>
      </c>
      <c r="B33" s="5">
        <f t="shared" si="10"/>
        <v>12</v>
      </c>
      <c r="C33" s="5">
        <f t="shared" si="10"/>
        <v>24</v>
      </c>
      <c r="D33" s="12" t="s">
        <v>25</v>
      </c>
      <c r="E33" s="6" t="s">
        <v>97</v>
      </c>
      <c r="F33" s="6" t="s">
        <v>96</v>
      </c>
      <c r="G33" s="4" t="s">
        <v>114</v>
      </c>
      <c r="H33" s="4" t="s">
        <v>102</v>
      </c>
      <c r="I33" s="7">
        <f>J33+K33</f>
        <v>2958</v>
      </c>
      <c r="J33" s="8">
        <v>2930</v>
      </c>
      <c r="K33" s="7">
        <f t="shared" si="9"/>
        <v>28</v>
      </c>
      <c r="L33" s="9">
        <f t="shared" si="2"/>
        <v>9.4658553076402974E-3</v>
      </c>
      <c r="M33" s="10"/>
      <c r="N33" s="10"/>
      <c r="O33" s="10"/>
      <c r="P33" s="10">
        <v>9</v>
      </c>
      <c r="Q33" s="10"/>
      <c r="R33" s="10"/>
      <c r="S33" s="10">
        <v>19</v>
      </c>
      <c r="T33" s="10"/>
      <c r="U33" s="10"/>
      <c r="V33" s="10"/>
      <c r="W33" s="10"/>
      <c r="X33" s="10"/>
      <c r="Y33" s="10"/>
      <c r="Z33" s="10"/>
      <c r="AA33" s="11">
        <v>20201224</v>
      </c>
      <c r="AB33" s="11">
        <v>2</v>
      </c>
      <c r="AC33" s="5" t="s">
        <v>59</v>
      </c>
      <c r="AD33" s="11" t="str">
        <f t="shared" si="3"/>
        <v>이형준</v>
      </c>
      <c r="AE33" s="33" t="s">
        <v>36</v>
      </c>
      <c r="AF33" s="12"/>
    </row>
    <row r="34" spans="1:32" s="13" customFormat="1" ht="20.100000000000001" customHeight="1" x14ac:dyDescent="0.3">
      <c r="A34" s="4">
        <v>28</v>
      </c>
      <c r="B34" s="5">
        <f t="shared" si="10"/>
        <v>12</v>
      </c>
      <c r="C34" s="5">
        <f t="shared" si="10"/>
        <v>24</v>
      </c>
      <c r="D34" s="6" t="s">
        <v>55</v>
      </c>
      <c r="E34" s="6" t="s">
        <v>81</v>
      </c>
      <c r="F34" s="6" t="s">
        <v>80</v>
      </c>
      <c r="G34" s="4" t="s">
        <v>84</v>
      </c>
      <c r="H34" s="4" t="s">
        <v>58</v>
      </c>
      <c r="I34" s="7">
        <f t="shared" si="0"/>
        <v>761</v>
      </c>
      <c r="J34" s="8">
        <v>565</v>
      </c>
      <c r="K34" s="7">
        <f t="shared" si="9"/>
        <v>196</v>
      </c>
      <c r="L34" s="9">
        <f t="shared" si="2"/>
        <v>0.25755584756898819</v>
      </c>
      <c r="M34" s="10">
        <v>35</v>
      </c>
      <c r="N34" s="10"/>
      <c r="O34" s="10"/>
      <c r="P34" s="10">
        <v>1</v>
      </c>
      <c r="Q34" s="10"/>
      <c r="R34" s="10">
        <v>160</v>
      </c>
      <c r="S34" s="10"/>
      <c r="T34" s="10"/>
      <c r="U34" s="10"/>
      <c r="V34" s="10"/>
      <c r="W34" s="10"/>
      <c r="X34" s="10"/>
      <c r="Y34" s="10"/>
      <c r="Z34" s="10"/>
      <c r="AA34" s="11">
        <v>20201224</v>
      </c>
      <c r="AB34" s="11">
        <v>4</v>
      </c>
      <c r="AC34" s="5" t="s">
        <v>64</v>
      </c>
      <c r="AD34" s="11" t="str">
        <f t="shared" si="3"/>
        <v>하선동</v>
      </c>
      <c r="AE34" s="33" t="s">
        <v>36</v>
      </c>
      <c r="AF34" s="67" t="s">
        <v>151</v>
      </c>
    </row>
    <row r="35" spans="1:32" s="13" customFormat="1" ht="20.100000000000001" customHeight="1" x14ac:dyDescent="0.3">
      <c r="A35" s="4">
        <v>29</v>
      </c>
      <c r="B35" s="5">
        <f t="shared" si="10"/>
        <v>12</v>
      </c>
      <c r="C35" s="5">
        <f t="shared" si="10"/>
        <v>24</v>
      </c>
      <c r="D35" s="6" t="s">
        <v>55</v>
      </c>
      <c r="E35" s="6" t="s">
        <v>81</v>
      </c>
      <c r="F35" s="6" t="s">
        <v>80</v>
      </c>
      <c r="G35" s="4" t="s">
        <v>84</v>
      </c>
      <c r="H35" s="4" t="s">
        <v>58</v>
      </c>
      <c r="I35" s="7">
        <f t="shared" si="0"/>
        <v>503</v>
      </c>
      <c r="J35" s="8">
        <v>450</v>
      </c>
      <c r="K35" s="7">
        <f t="shared" si="9"/>
        <v>53</v>
      </c>
      <c r="L35" s="9">
        <f t="shared" si="2"/>
        <v>0.10536779324055666</v>
      </c>
      <c r="M35" s="10"/>
      <c r="N35" s="10"/>
      <c r="O35" s="10">
        <v>3</v>
      </c>
      <c r="P35" s="10"/>
      <c r="Q35" s="10"/>
      <c r="R35" s="10">
        <v>50</v>
      </c>
      <c r="S35" s="10"/>
      <c r="T35" s="10"/>
      <c r="U35" s="10"/>
      <c r="V35" s="10"/>
      <c r="W35" s="10"/>
      <c r="X35" s="10"/>
      <c r="Y35" s="10"/>
      <c r="Z35" s="10"/>
      <c r="AA35" s="11">
        <v>20201224</v>
      </c>
      <c r="AB35" s="11">
        <v>4</v>
      </c>
      <c r="AC35" s="5" t="s">
        <v>59</v>
      </c>
      <c r="AD35" s="11" t="str">
        <f t="shared" si="3"/>
        <v>이형준</v>
      </c>
      <c r="AE35" s="33" t="s">
        <v>36</v>
      </c>
      <c r="AF35" s="68"/>
    </row>
    <row r="36" spans="1:32" s="13" customFormat="1" ht="20.100000000000001" customHeight="1" x14ac:dyDescent="0.3">
      <c r="A36" s="4">
        <v>30</v>
      </c>
      <c r="B36" s="5">
        <f t="shared" si="10"/>
        <v>12</v>
      </c>
      <c r="C36" s="5">
        <f t="shared" si="10"/>
        <v>24</v>
      </c>
      <c r="D36" s="6" t="s">
        <v>55</v>
      </c>
      <c r="E36" s="6" t="s">
        <v>56</v>
      </c>
      <c r="F36" s="6" t="s">
        <v>109</v>
      </c>
      <c r="G36" s="4" t="s">
        <v>72</v>
      </c>
      <c r="H36" s="4" t="s">
        <v>58</v>
      </c>
      <c r="I36" s="7">
        <f t="shared" si="0"/>
        <v>17880</v>
      </c>
      <c r="J36" s="8">
        <v>15900</v>
      </c>
      <c r="K36" s="7">
        <f t="shared" si="9"/>
        <v>1980</v>
      </c>
      <c r="L36" s="9">
        <f t="shared" si="2"/>
        <v>0.11073825503355705</v>
      </c>
      <c r="M36" s="10">
        <v>1980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>
        <v>20200924</v>
      </c>
      <c r="AB36" s="11">
        <v>4</v>
      </c>
      <c r="AC36" s="5" t="s">
        <v>59</v>
      </c>
      <c r="AD36" s="11" t="str">
        <f t="shared" si="3"/>
        <v>이형준</v>
      </c>
      <c r="AE36" s="12" t="s">
        <v>127</v>
      </c>
      <c r="AF36" s="12"/>
    </row>
    <row r="37" spans="1:32" s="13" customFormat="1" ht="20.100000000000001" customHeight="1" x14ac:dyDescent="0.3">
      <c r="A37" s="4">
        <v>31</v>
      </c>
      <c r="B37" s="5">
        <f t="shared" si="10"/>
        <v>12</v>
      </c>
      <c r="C37" s="5">
        <f t="shared" si="10"/>
        <v>24</v>
      </c>
      <c r="D37" s="12" t="s">
        <v>87</v>
      </c>
      <c r="E37" s="6" t="s">
        <v>81</v>
      </c>
      <c r="F37" s="4" t="s">
        <v>125</v>
      </c>
      <c r="G37" s="4" t="s">
        <v>100</v>
      </c>
      <c r="H37" s="4" t="s">
        <v>58</v>
      </c>
      <c r="I37" s="7">
        <f t="shared" si="0"/>
        <v>8570</v>
      </c>
      <c r="J37" s="8">
        <v>8570</v>
      </c>
      <c r="K37" s="7">
        <f t="shared" si="9"/>
        <v>0</v>
      </c>
      <c r="L37" s="9">
        <f t="shared" si="2"/>
        <v>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>
        <v>20201224</v>
      </c>
      <c r="AB37" s="11">
        <v>8</v>
      </c>
      <c r="AC37" s="5" t="s">
        <v>64</v>
      </c>
      <c r="AD37" s="11" t="str">
        <f t="shared" si="3"/>
        <v>하선동</v>
      </c>
      <c r="AE37" s="12" t="s">
        <v>127</v>
      </c>
      <c r="AF37" s="12"/>
    </row>
    <row r="38" spans="1:32" s="13" customFormat="1" ht="20.100000000000001" customHeight="1" x14ac:dyDescent="0.3">
      <c r="A38" s="4">
        <v>32</v>
      </c>
      <c r="B38" s="5">
        <f t="shared" si="10"/>
        <v>12</v>
      </c>
      <c r="C38" s="5">
        <f t="shared" si="10"/>
        <v>24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9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33</v>
      </c>
      <c r="B39" s="5">
        <f t="shared" si="10"/>
        <v>12</v>
      </c>
      <c r="C39" s="5">
        <f t="shared" si="10"/>
        <v>24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9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4"/>
      <c r="AF39" s="12"/>
    </row>
    <row r="40" spans="1:32" s="13" customFormat="1" ht="20.100000000000001" customHeight="1" x14ac:dyDescent="0.3">
      <c r="A40" s="4">
        <v>34</v>
      </c>
      <c r="B40" s="5">
        <f t="shared" si="10"/>
        <v>12</v>
      </c>
      <c r="C40" s="5">
        <f t="shared" si="10"/>
        <v>24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9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4"/>
      <c r="AF40" s="12"/>
    </row>
    <row r="41" spans="1:32" s="13" customFormat="1" ht="20.100000000000001" customHeight="1" x14ac:dyDescent="0.3">
      <c r="A41" s="4">
        <v>35</v>
      </c>
      <c r="B41" s="5">
        <f t="shared" ref="B41:C46" si="11">B40</f>
        <v>12</v>
      </c>
      <c r="C41" s="5">
        <f t="shared" si="11"/>
        <v>24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9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4"/>
      <c r="AF41" s="12"/>
    </row>
    <row r="42" spans="1:32" s="13" customFormat="1" ht="20.100000000000001" customHeight="1" x14ac:dyDescent="0.3">
      <c r="A42" s="4">
        <v>36</v>
      </c>
      <c r="B42" s="5">
        <f t="shared" si="11"/>
        <v>12</v>
      </c>
      <c r="C42" s="5">
        <f t="shared" si="11"/>
        <v>24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9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4"/>
      <c r="AF42" s="12"/>
    </row>
    <row r="43" spans="1:32" s="13" customFormat="1" ht="20.100000000000001" customHeight="1" x14ac:dyDescent="0.3">
      <c r="A43" s="4">
        <v>37</v>
      </c>
      <c r="B43" s="5">
        <f t="shared" si="11"/>
        <v>12</v>
      </c>
      <c r="C43" s="5">
        <f t="shared" si="11"/>
        <v>24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9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4"/>
      <c r="AF43" s="12"/>
    </row>
    <row r="44" spans="1:32" s="13" customFormat="1" ht="20.100000000000001" customHeight="1" x14ac:dyDescent="0.3">
      <c r="A44" s="4">
        <v>38</v>
      </c>
      <c r="B44" s="5">
        <f t="shared" si="11"/>
        <v>12</v>
      </c>
      <c r="C44" s="5">
        <f t="shared" si="11"/>
        <v>24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9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4"/>
      <c r="AF44" s="12"/>
    </row>
    <row r="45" spans="1:32" s="13" customFormat="1" ht="20.100000000000001" customHeight="1" x14ac:dyDescent="0.3">
      <c r="A45" s="4">
        <v>39</v>
      </c>
      <c r="B45" s="5">
        <f t="shared" si="11"/>
        <v>12</v>
      </c>
      <c r="C45" s="5">
        <f t="shared" si="11"/>
        <v>24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9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customHeight="1" x14ac:dyDescent="0.3">
      <c r="A46" s="4">
        <v>40</v>
      </c>
      <c r="B46" s="5">
        <f t="shared" si="11"/>
        <v>12</v>
      </c>
      <c r="C46" s="5">
        <f t="shared" si="11"/>
        <v>24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9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5" customFormat="1" ht="13.5" x14ac:dyDescent="0.3">
      <c r="A47" s="40"/>
      <c r="B47" s="41"/>
      <c r="C47" s="41"/>
      <c r="D47" s="41"/>
      <c r="E47" s="41"/>
      <c r="F47" s="41"/>
      <c r="G47" s="41"/>
      <c r="H47" s="41"/>
      <c r="I47" s="36">
        <f t="shared" ref="I47:X47" si="12">SUM(I7:I46)</f>
        <v>81425</v>
      </c>
      <c r="J47" s="36">
        <f t="shared" si="12"/>
        <v>78444</v>
      </c>
      <c r="K47" s="36">
        <f t="shared" si="12"/>
        <v>2981</v>
      </c>
      <c r="L47" s="36" t="e">
        <f t="shared" si="12"/>
        <v>#DIV/0!</v>
      </c>
      <c r="M47" s="36">
        <f t="shared" si="12"/>
        <v>2096</v>
      </c>
      <c r="N47" s="36">
        <f t="shared" si="12"/>
        <v>303</v>
      </c>
      <c r="O47" s="36">
        <f t="shared" si="12"/>
        <v>3</v>
      </c>
      <c r="P47" s="36">
        <f t="shared" si="12"/>
        <v>223</v>
      </c>
      <c r="Q47" s="36">
        <f t="shared" si="12"/>
        <v>1</v>
      </c>
      <c r="R47" s="36">
        <f t="shared" si="12"/>
        <v>302</v>
      </c>
      <c r="S47" s="36">
        <f t="shared" si="12"/>
        <v>19</v>
      </c>
      <c r="T47" s="36">
        <f t="shared" si="12"/>
        <v>34</v>
      </c>
      <c r="U47" s="36">
        <f t="shared" si="12"/>
        <v>0</v>
      </c>
      <c r="V47" s="36">
        <f t="shared" si="12"/>
        <v>0</v>
      </c>
      <c r="W47" s="36">
        <f t="shared" si="12"/>
        <v>0</v>
      </c>
      <c r="X47" s="36">
        <f t="shared" si="12"/>
        <v>0</v>
      </c>
      <c r="Y47" s="34"/>
      <c r="Z47" s="35"/>
      <c r="AA47" s="35"/>
      <c r="AB47" s="35"/>
      <c r="AC47" s="35"/>
      <c r="AD47" s="35"/>
    </row>
    <row r="48" spans="1:32" s="15" customFormat="1" ht="13.5" x14ac:dyDescent="0.3">
      <c r="A48" s="40"/>
      <c r="B48" s="41"/>
      <c r="C48" s="41"/>
      <c r="D48" s="41"/>
      <c r="E48" s="41"/>
      <c r="F48" s="41"/>
      <c r="G48" s="41"/>
      <c r="H48" s="41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5"/>
      <c r="Z48" s="35"/>
      <c r="AA48" s="35"/>
      <c r="AB48" s="35"/>
      <c r="AC48" s="35"/>
      <c r="AD48" s="35"/>
    </row>
    <row r="49" spans="1:32" ht="20.100000000000001" customHeight="1" x14ac:dyDescent="0.3">
      <c r="A49" s="4">
        <v>1</v>
      </c>
      <c r="B49" s="5">
        <v>12</v>
      </c>
      <c r="C49" s="5">
        <v>24</v>
      </c>
      <c r="D49" s="6"/>
      <c r="E49" s="6"/>
      <c r="F49" s="6"/>
      <c r="G49" s="4"/>
      <c r="H49" s="4"/>
      <c r="I49" s="7">
        <f t="shared" ref="I49:I63" si="13">J49+K49</f>
        <v>0</v>
      </c>
      <c r="J49" s="8"/>
      <c r="K49" s="7">
        <f t="shared" ref="K49:K63" si="14">SUM(M49:X49)</f>
        <v>0</v>
      </c>
      <c r="L49" s="9" t="e">
        <f t="shared" ref="L49:L63" si="15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ref="AD49:AD56" si="16">IF($AC49="A","하선동",IF($AC49="B","이형준",""))</f>
        <v/>
      </c>
      <c r="AE49" s="12"/>
      <c r="AF49" s="12"/>
    </row>
    <row r="50" spans="1:32" ht="20.100000000000001" customHeight="1" x14ac:dyDescent="0.3">
      <c r="A50" s="4">
        <v>2</v>
      </c>
      <c r="B50" s="5">
        <f t="shared" ref="B50:C63" si="17">B49</f>
        <v>12</v>
      </c>
      <c r="C50" s="5">
        <f t="shared" si="17"/>
        <v>24</v>
      </c>
      <c r="D50" s="6"/>
      <c r="E50" s="6"/>
      <c r="F50" s="6"/>
      <c r="G50" s="4"/>
      <c r="H50" s="4"/>
      <c r="I50" s="7">
        <f t="shared" si="13"/>
        <v>0</v>
      </c>
      <c r="J50" s="14"/>
      <c r="K50" s="7">
        <f t="shared" si="14"/>
        <v>0</v>
      </c>
      <c r="L50" s="9" t="e">
        <f t="shared" si="15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16"/>
        <v/>
      </c>
      <c r="AE50" s="12"/>
      <c r="AF50" s="12"/>
    </row>
    <row r="51" spans="1:32" ht="20.100000000000001" customHeight="1" x14ac:dyDescent="0.3">
      <c r="A51" s="4">
        <v>3</v>
      </c>
      <c r="B51" s="5">
        <f t="shared" si="17"/>
        <v>12</v>
      </c>
      <c r="C51" s="5">
        <f t="shared" si="17"/>
        <v>24</v>
      </c>
      <c r="D51" s="6"/>
      <c r="E51" s="6"/>
      <c r="F51" s="6"/>
      <c r="G51" s="4"/>
      <c r="H51" s="4"/>
      <c r="I51" s="7">
        <f t="shared" si="13"/>
        <v>0</v>
      </c>
      <c r="J51" s="8"/>
      <c r="K51" s="7">
        <f t="shared" si="14"/>
        <v>0</v>
      </c>
      <c r="L51" s="9" t="e">
        <f t="shared" si="15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16"/>
        <v/>
      </c>
      <c r="AE51" s="12"/>
      <c r="AF51" s="12"/>
    </row>
    <row r="52" spans="1:32" ht="20.100000000000001" customHeight="1" x14ac:dyDescent="0.3">
      <c r="A52" s="4">
        <v>4</v>
      </c>
      <c r="B52" s="5">
        <f t="shared" si="17"/>
        <v>12</v>
      </c>
      <c r="C52" s="5">
        <f t="shared" si="17"/>
        <v>24</v>
      </c>
      <c r="D52" s="6"/>
      <c r="E52" s="6"/>
      <c r="F52" s="6"/>
      <c r="G52" s="4"/>
      <c r="H52" s="4"/>
      <c r="I52" s="7">
        <f t="shared" si="13"/>
        <v>0</v>
      </c>
      <c r="J52" s="8"/>
      <c r="K52" s="7">
        <f t="shared" si="14"/>
        <v>0</v>
      </c>
      <c r="L52" s="9" t="e">
        <f t="shared" si="15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16"/>
        <v/>
      </c>
      <c r="AE52" s="12"/>
      <c r="AF52" s="12"/>
    </row>
    <row r="53" spans="1:32" ht="20.100000000000001" customHeight="1" x14ac:dyDescent="0.3">
      <c r="A53" s="4">
        <v>5</v>
      </c>
      <c r="B53" s="5">
        <f t="shared" si="17"/>
        <v>12</v>
      </c>
      <c r="C53" s="5">
        <f t="shared" si="17"/>
        <v>24</v>
      </c>
      <c r="D53" s="6"/>
      <c r="E53" s="6"/>
      <c r="F53" s="6"/>
      <c r="G53" s="4"/>
      <c r="H53" s="4"/>
      <c r="I53" s="7">
        <f t="shared" si="13"/>
        <v>0</v>
      </c>
      <c r="J53" s="8"/>
      <c r="K53" s="7">
        <f t="shared" si="14"/>
        <v>0</v>
      </c>
      <c r="L53" s="9" t="e">
        <f t="shared" si="15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16"/>
        <v/>
      </c>
      <c r="AE53" s="12"/>
      <c r="AF53" s="12"/>
    </row>
    <row r="54" spans="1:32" ht="20.100000000000001" customHeight="1" x14ac:dyDescent="0.3">
      <c r="A54" s="4">
        <v>6</v>
      </c>
      <c r="B54" s="5">
        <f t="shared" si="17"/>
        <v>12</v>
      </c>
      <c r="C54" s="5">
        <f t="shared" si="17"/>
        <v>24</v>
      </c>
      <c r="D54" s="6"/>
      <c r="E54" s="6"/>
      <c r="F54" s="6"/>
      <c r="G54" s="4"/>
      <c r="H54" s="4"/>
      <c r="I54" s="7">
        <f t="shared" si="13"/>
        <v>0</v>
      </c>
      <c r="J54" s="8"/>
      <c r="K54" s="7">
        <f t="shared" si="14"/>
        <v>0</v>
      </c>
      <c r="L54" s="9" t="e">
        <f t="shared" si="15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16"/>
        <v/>
      </c>
      <c r="AE54" s="12"/>
      <c r="AF54" s="12"/>
    </row>
    <row r="55" spans="1:32" ht="20.100000000000001" customHeight="1" x14ac:dyDescent="0.3">
      <c r="A55" s="4">
        <v>7</v>
      </c>
      <c r="B55" s="5">
        <f t="shared" si="17"/>
        <v>12</v>
      </c>
      <c r="C55" s="5">
        <f t="shared" si="17"/>
        <v>24</v>
      </c>
      <c r="D55" s="6"/>
      <c r="E55" s="6"/>
      <c r="F55" s="6"/>
      <c r="G55" s="4"/>
      <c r="H55" s="4"/>
      <c r="I55" s="7">
        <f t="shared" si="13"/>
        <v>0</v>
      </c>
      <c r="J55" s="8"/>
      <c r="K55" s="7">
        <f t="shared" si="14"/>
        <v>0</v>
      </c>
      <c r="L55" s="9" t="e">
        <f t="shared" si="15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16"/>
        <v/>
      </c>
      <c r="AE55" s="12"/>
      <c r="AF55" s="12"/>
    </row>
    <row r="56" spans="1:32" ht="20.100000000000001" customHeight="1" x14ac:dyDescent="0.3">
      <c r="A56" s="4">
        <v>8</v>
      </c>
      <c r="B56" s="5">
        <f t="shared" si="17"/>
        <v>12</v>
      </c>
      <c r="C56" s="5">
        <f t="shared" si="17"/>
        <v>24</v>
      </c>
      <c r="D56" s="6"/>
      <c r="E56" s="6"/>
      <c r="F56" s="6"/>
      <c r="G56" s="4"/>
      <c r="H56" s="4"/>
      <c r="I56" s="7">
        <f t="shared" si="13"/>
        <v>0</v>
      </c>
      <c r="J56" s="8"/>
      <c r="K56" s="7">
        <f t="shared" si="14"/>
        <v>0</v>
      </c>
      <c r="L56" s="9" t="e">
        <f t="shared" si="15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16"/>
        <v/>
      </c>
      <c r="AE56" s="12"/>
      <c r="AF56" s="12"/>
    </row>
    <row r="57" spans="1:32" ht="20.100000000000001" customHeight="1" x14ac:dyDescent="0.3">
      <c r="A57" s="4">
        <v>9</v>
      </c>
      <c r="B57" s="5">
        <f t="shared" si="17"/>
        <v>12</v>
      </c>
      <c r="C57" s="5">
        <f t="shared" si="17"/>
        <v>24</v>
      </c>
      <c r="D57" s="6"/>
      <c r="E57" s="6"/>
      <c r="F57" s="6"/>
      <c r="G57" s="4"/>
      <c r="H57" s="4"/>
      <c r="I57" s="7">
        <f t="shared" si="13"/>
        <v>0</v>
      </c>
      <c r="J57" s="8"/>
      <c r="K57" s="7">
        <f t="shared" si="14"/>
        <v>0</v>
      </c>
      <c r="L57" s="9" t="e">
        <f t="shared" si="15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10</v>
      </c>
      <c r="B58" s="5">
        <f t="shared" si="17"/>
        <v>12</v>
      </c>
      <c r="C58" s="5">
        <f t="shared" si="17"/>
        <v>24</v>
      </c>
      <c r="D58" s="6"/>
      <c r="E58" s="6"/>
      <c r="F58" s="6"/>
      <c r="G58" s="4"/>
      <c r="H58" s="4"/>
      <c r="I58" s="7">
        <f t="shared" si="13"/>
        <v>0</v>
      </c>
      <c r="J58" s="8"/>
      <c r="K58" s="7">
        <f t="shared" si="14"/>
        <v>0</v>
      </c>
      <c r="L58" s="9" t="e">
        <f t="shared" si="15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/>
      <c r="AE58" s="4"/>
      <c r="AF58" s="12"/>
    </row>
    <row r="59" spans="1:32" ht="20.100000000000001" customHeight="1" x14ac:dyDescent="0.3">
      <c r="A59" s="4">
        <v>11</v>
      </c>
      <c r="B59" s="5">
        <f t="shared" si="17"/>
        <v>12</v>
      </c>
      <c r="C59" s="5">
        <f t="shared" si="17"/>
        <v>24</v>
      </c>
      <c r="D59" s="6"/>
      <c r="E59" s="6"/>
      <c r="F59" s="6"/>
      <c r="G59" s="4"/>
      <c r="H59" s="4"/>
      <c r="I59" s="7">
        <f t="shared" si="13"/>
        <v>0</v>
      </c>
      <c r="J59" s="8"/>
      <c r="K59" s="7">
        <f t="shared" si="14"/>
        <v>0</v>
      </c>
      <c r="L59" s="9" t="e">
        <f t="shared" si="15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/>
      <c r="AE59" s="4"/>
      <c r="AF59" s="12"/>
    </row>
    <row r="60" spans="1:32" ht="20.100000000000001" customHeight="1" x14ac:dyDescent="0.3">
      <c r="A60" s="4">
        <v>12</v>
      </c>
      <c r="B60" s="5">
        <f t="shared" si="17"/>
        <v>12</v>
      </c>
      <c r="C60" s="5">
        <f t="shared" si="17"/>
        <v>24</v>
      </c>
      <c r="D60" s="6"/>
      <c r="E60" s="6"/>
      <c r="F60" s="6"/>
      <c r="G60" s="4"/>
      <c r="H60" s="4"/>
      <c r="I60" s="7">
        <f t="shared" si="13"/>
        <v>0</v>
      </c>
      <c r="J60" s="8"/>
      <c r="K60" s="7">
        <f t="shared" si="14"/>
        <v>0</v>
      </c>
      <c r="L60" s="9" t="e">
        <f t="shared" si="15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/>
      <c r="AE60" s="4"/>
      <c r="AF60" s="12"/>
    </row>
    <row r="61" spans="1:32" ht="20.100000000000001" customHeight="1" x14ac:dyDescent="0.3">
      <c r="A61" s="4">
        <v>13</v>
      </c>
      <c r="B61" s="5">
        <f t="shared" si="17"/>
        <v>12</v>
      </c>
      <c r="C61" s="5">
        <f t="shared" si="17"/>
        <v>24</v>
      </c>
      <c r="D61" s="6"/>
      <c r="E61" s="6"/>
      <c r="F61" s="6"/>
      <c r="G61" s="4"/>
      <c r="H61" s="4"/>
      <c r="I61" s="7">
        <f t="shared" si="13"/>
        <v>0</v>
      </c>
      <c r="J61" s="8"/>
      <c r="K61" s="7">
        <f t="shared" si="14"/>
        <v>0</v>
      </c>
      <c r="L61" s="9" t="e">
        <f t="shared" si="15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/>
      <c r="AE61" s="4"/>
      <c r="AF61" s="12"/>
    </row>
    <row r="62" spans="1:32" ht="20.100000000000001" customHeight="1" x14ac:dyDescent="0.3">
      <c r="A62" s="4">
        <v>14</v>
      </c>
      <c r="B62" s="5">
        <f t="shared" si="17"/>
        <v>12</v>
      </c>
      <c r="C62" s="5">
        <f t="shared" si="17"/>
        <v>24</v>
      </c>
      <c r="D62" s="6"/>
      <c r="E62" s="6"/>
      <c r="F62" s="6"/>
      <c r="G62" s="4"/>
      <c r="H62" s="4"/>
      <c r="I62" s="7">
        <f t="shared" si="13"/>
        <v>0</v>
      </c>
      <c r="J62" s="8"/>
      <c r="K62" s="7">
        <f t="shared" si="14"/>
        <v>0</v>
      </c>
      <c r="L62" s="9" t="e">
        <f t="shared" si="15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>IF($AC62="A","하선동",IF($AC62="B","이형준",""))</f>
        <v/>
      </c>
      <c r="AE62" s="4"/>
      <c r="AF62" s="12"/>
    </row>
    <row r="63" spans="1:32" ht="20.100000000000001" customHeight="1" x14ac:dyDescent="0.3">
      <c r="A63" s="4">
        <v>15</v>
      </c>
      <c r="B63" s="5">
        <f t="shared" si="17"/>
        <v>12</v>
      </c>
      <c r="C63" s="5">
        <f t="shared" si="17"/>
        <v>24</v>
      </c>
      <c r="D63" s="6"/>
      <c r="E63" s="6"/>
      <c r="F63" s="6"/>
      <c r="G63" s="4"/>
      <c r="H63" s="4"/>
      <c r="I63" s="7">
        <f t="shared" si="13"/>
        <v>0</v>
      </c>
      <c r="J63" s="8"/>
      <c r="K63" s="7">
        <f t="shared" si="14"/>
        <v>0</v>
      </c>
      <c r="L63" s="9" t="e">
        <f t="shared" si="15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>IF($AC63="A","하선동",IF($AC63="B","이형준",""))</f>
        <v/>
      </c>
      <c r="AE63" s="4"/>
      <c r="AF63" s="12"/>
    </row>
    <row r="64" spans="1:32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9">
    <mergeCell ref="AF34:AF35"/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D5:AD6"/>
    <mergeCell ref="AE5:AE6"/>
    <mergeCell ref="AF5:AF6"/>
    <mergeCell ref="A47:H48"/>
    <mergeCell ref="I47:I48"/>
    <mergeCell ref="J47:J48"/>
    <mergeCell ref="K47:K48"/>
    <mergeCell ref="L47:L48"/>
    <mergeCell ref="M47:M48"/>
    <mergeCell ref="H5:H6"/>
    <mergeCell ref="I5:I6"/>
    <mergeCell ref="J5:J6"/>
    <mergeCell ref="K5:K6"/>
    <mergeCell ref="L5:L6"/>
    <mergeCell ref="M5:X5"/>
    <mergeCell ref="Y47:AD48"/>
    <mergeCell ref="N47:N48"/>
    <mergeCell ref="O47:O48"/>
    <mergeCell ref="P47:P48"/>
    <mergeCell ref="Q47:Q48"/>
    <mergeCell ref="R47:R48"/>
    <mergeCell ref="S47:S48"/>
    <mergeCell ref="T47:T48"/>
    <mergeCell ref="U47:U48"/>
    <mergeCell ref="V47:V48"/>
    <mergeCell ref="W47:W48"/>
    <mergeCell ref="X47:X48"/>
  </mergeCells>
  <phoneticPr fontId="4" type="noConversion"/>
  <conditionalFormatting sqref="D45:L46 D39:H44 D38 J7:L13 J19:L44 L14:L15 A7:C46">
    <cfRule type="expression" dxfId="1703" priority="1431">
      <formula>$L7&gt;0.15</formula>
    </cfRule>
    <cfRule type="expression" dxfId="1702" priority="1432">
      <formula>AND($L7&gt;0.08,$L7&lt;0.15)</formula>
    </cfRule>
  </conditionalFormatting>
  <conditionalFormatting sqref="A49:C49 A50:A63 D61:L63 J49:L60 D50:H60">
    <cfRule type="expression" dxfId="1701" priority="1429">
      <formula>$L49&gt;0.15</formula>
    </cfRule>
    <cfRule type="expression" dxfId="1700" priority="1430">
      <formula>AND($L49&gt;0.08,$L49&lt;0.15)</formula>
    </cfRule>
  </conditionalFormatting>
  <conditionalFormatting sqref="J7:L13 L14:L15">
    <cfRule type="expression" dxfId="1699" priority="1427">
      <formula>$L7&gt;0.15</formula>
    </cfRule>
    <cfRule type="expression" dxfId="1698" priority="1428">
      <formula>AND($L7&gt;0.08,$L7&lt;0.15)</formula>
    </cfRule>
  </conditionalFormatting>
  <conditionalFormatting sqref="D38:H38">
    <cfRule type="expression" dxfId="1697" priority="1425">
      <formula>$L37&gt;0.15</formula>
    </cfRule>
    <cfRule type="expression" dxfId="1696" priority="1426">
      <formula>AND($L37&gt;0.08,$L37&lt;0.15)</formula>
    </cfRule>
  </conditionalFormatting>
  <conditionalFormatting sqref="I21:I29">
    <cfRule type="expression" dxfId="1695" priority="1421">
      <formula>$L21&gt;0.15</formula>
    </cfRule>
    <cfRule type="expression" dxfId="1694" priority="1422">
      <formula>AND($L21&gt;0.08,$L21&lt;0.15)</formula>
    </cfRule>
  </conditionalFormatting>
  <conditionalFormatting sqref="I30:I44">
    <cfRule type="expression" dxfId="1693" priority="1419">
      <formula>$L30&gt;0.15</formula>
    </cfRule>
    <cfRule type="expression" dxfId="1692" priority="1420">
      <formula>AND($L30&gt;0.08,$L30&lt;0.15)</formula>
    </cfRule>
  </conditionalFormatting>
  <conditionalFormatting sqref="I19:I20 I7:I13">
    <cfRule type="expression" dxfId="1691" priority="1423">
      <formula>$L7&gt;0.15</formula>
    </cfRule>
    <cfRule type="expression" dxfId="1690" priority="1424">
      <formula>AND($L7&gt;0.08,$L7&lt;0.15)</formula>
    </cfRule>
  </conditionalFormatting>
  <conditionalFormatting sqref="D56:F56">
    <cfRule type="expression" dxfId="1689" priority="1417">
      <formula>$L20&gt;0.15</formula>
    </cfRule>
    <cfRule type="expression" dxfId="1688" priority="1418">
      <formula>AND($L20&gt;0.08,$L20&lt;0.15)</formula>
    </cfRule>
  </conditionalFormatting>
  <conditionalFormatting sqref="D56:F56">
    <cfRule type="expression" dxfId="1687" priority="1415">
      <formula>$L20&gt;0.15</formula>
    </cfRule>
    <cfRule type="expression" dxfId="1686" priority="1416">
      <formula>AND($L20&gt;0.08,$L20&lt;0.15)</formula>
    </cfRule>
  </conditionalFormatting>
  <conditionalFormatting sqref="G56:H56">
    <cfRule type="expression" dxfId="1685" priority="1413">
      <formula>$L20&gt;0.15</formula>
    </cfRule>
    <cfRule type="expression" dxfId="1684" priority="1414">
      <formula>AND($L20&gt;0.08,$L20&lt;0.15)</formula>
    </cfRule>
  </conditionalFormatting>
  <conditionalFormatting sqref="D57:F57">
    <cfRule type="expression" dxfId="1683" priority="1407">
      <formula>$L21&gt;0.15</formula>
    </cfRule>
    <cfRule type="expression" dxfId="1682" priority="1408">
      <formula>AND($L21&gt;0.08,$L21&lt;0.15)</formula>
    </cfRule>
  </conditionalFormatting>
  <conditionalFormatting sqref="D57:F57">
    <cfRule type="expression" dxfId="1681" priority="1405">
      <formula>$L21&gt;0.15</formula>
    </cfRule>
    <cfRule type="expression" dxfId="1680" priority="1406">
      <formula>AND($L21&gt;0.08,$L21&lt;0.15)</formula>
    </cfRule>
  </conditionalFormatting>
  <conditionalFormatting sqref="G57:H57">
    <cfRule type="expression" dxfId="1679" priority="1403">
      <formula>$L21&gt;0.15</formula>
    </cfRule>
    <cfRule type="expression" dxfId="1678" priority="1404">
      <formula>AND($L21&gt;0.08,$L21&lt;0.15)</formula>
    </cfRule>
  </conditionalFormatting>
  <conditionalFormatting sqref="I49:I53">
    <cfRule type="expression" dxfId="1677" priority="1401">
      <formula>$L49&gt;0.15</formula>
    </cfRule>
    <cfRule type="expression" dxfId="1676" priority="1402">
      <formula>AND($L49&gt;0.08,$L49&lt;0.15)</formula>
    </cfRule>
  </conditionalFormatting>
  <conditionalFormatting sqref="I59:I60">
    <cfRule type="expression" dxfId="1675" priority="1399">
      <formula>$L59&gt;0.15</formula>
    </cfRule>
    <cfRule type="expression" dxfId="1674" priority="1400">
      <formula>AND($L59&gt;0.08,$L59&lt;0.15)</formula>
    </cfRule>
  </conditionalFormatting>
  <conditionalFormatting sqref="I54:I58">
    <cfRule type="expression" dxfId="1673" priority="1397">
      <formula>$L54&gt;0.15</formula>
    </cfRule>
    <cfRule type="expression" dxfId="1672" priority="1398">
      <formula>AND($L54&gt;0.08,$L54&lt;0.15)</formula>
    </cfRule>
  </conditionalFormatting>
  <conditionalFormatting sqref="J12">
    <cfRule type="expression" dxfId="1671" priority="1393">
      <formula>$L12&gt;0.15</formula>
    </cfRule>
    <cfRule type="expression" dxfId="1670" priority="1394">
      <formula>AND($L12&gt;0.08,$L12&lt;0.15)</formula>
    </cfRule>
  </conditionalFormatting>
  <conditionalFormatting sqref="I12">
    <cfRule type="expression" dxfId="1669" priority="1391">
      <formula>$L12&gt;0.15</formula>
    </cfRule>
    <cfRule type="expression" dxfId="1668" priority="1392">
      <formula>AND($L12&gt;0.08,$L12&lt;0.15)</formula>
    </cfRule>
  </conditionalFormatting>
  <conditionalFormatting sqref="F13">
    <cfRule type="expression" dxfId="1667" priority="1377">
      <formula>$L13&gt;0.15</formula>
    </cfRule>
    <cfRule type="expression" dxfId="1666" priority="1378">
      <formula>AND($L13&gt;0.08,$L13&lt;0.15)</formula>
    </cfRule>
  </conditionalFormatting>
  <conditionalFormatting sqref="F13">
    <cfRule type="expression" dxfId="1665" priority="1375">
      <formula>$L13&gt;0.15</formula>
    </cfRule>
    <cfRule type="expression" dxfId="1664" priority="1376">
      <formula>AND($L13&gt;0.08,$L13&lt;0.15)</formula>
    </cfRule>
  </conditionalFormatting>
  <conditionalFormatting sqref="F13">
    <cfRule type="expression" dxfId="1663" priority="1371">
      <formula>$L13&gt;0.15</formula>
    </cfRule>
    <cfRule type="expression" dxfId="1662" priority="1372">
      <formula>AND($L13&gt;0.08,$L13&lt;0.15)</formula>
    </cfRule>
  </conditionalFormatting>
  <conditionalFormatting sqref="F13">
    <cfRule type="expression" dxfId="1661" priority="1369">
      <formula>$L13&gt;0.15</formula>
    </cfRule>
    <cfRule type="expression" dxfId="1660" priority="1370">
      <formula>AND($L13&gt;0.08,$L13&lt;0.15)</formula>
    </cfRule>
  </conditionalFormatting>
  <conditionalFormatting sqref="I11:I13">
    <cfRule type="expression" dxfId="1659" priority="1281">
      <formula>$L11&gt;0.15</formula>
    </cfRule>
    <cfRule type="expression" dxfId="1658" priority="1282">
      <formula>AND($L11&gt;0.08,$L11&lt;0.15)</formula>
    </cfRule>
  </conditionalFormatting>
  <conditionalFormatting sqref="I8">
    <cfRule type="expression" dxfId="1657" priority="1279">
      <formula>$L8&gt;0.15</formula>
    </cfRule>
    <cfRule type="expression" dxfId="1656" priority="1280">
      <formula>AND($L8&gt;0.08,$L8&lt;0.15)</formula>
    </cfRule>
  </conditionalFormatting>
  <conditionalFormatting sqref="D13">
    <cfRule type="expression" dxfId="1655" priority="1277">
      <formula>$L13&gt;0.15</formula>
    </cfRule>
    <cfRule type="expression" dxfId="1654" priority="1278">
      <formula>AND($L13&gt;0.08,$L13&lt;0.15)</formula>
    </cfRule>
  </conditionalFormatting>
  <conditionalFormatting sqref="B50:C62">
    <cfRule type="expression" dxfId="1653" priority="1275">
      <formula>$L50&gt;0.15</formula>
    </cfRule>
    <cfRule type="expression" dxfId="1652" priority="1276">
      <formula>AND($L50&gt;0.08,$L50&lt;0.15)</formula>
    </cfRule>
  </conditionalFormatting>
  <conditionalFormatting sqref="B63:C63">
    <cfRule type="expression" dxfId="1651" priority="1273">
      <formula>$L63&gt;0.15</formula>
    </cfRule>
    <cfRule type="expression" dxfId="1650" priority="1274">
      <formula>AND($L63&gt;0.08,$L63&lt;0.15)</formula>
    </cfRule>
  </conditionalFormatting>
  <conditionalFormatting sqref="M7:P13 M20:P46 R7:R13 T7:X13 Z7:Z13 T20:X46 W19:X19 R20:R46 M19:O19 Z19:Z46">
    <cfRule type="expression" dxfId="1649" priority="1271">
      <formula>$L7&gt;0.15</formula>
    </cfRule>
    <cfRule type="expression" dxfId="1648" priority="1272">
      <formula>AND($L7&gt;0.08,$L7&lt;0.15)</formula>
    </cfRule>
  </conditionalFormatting>
  <conditionalFormatting sqref="M49:Z63">
    <cfRule type="expression" dxfId="1647" priority="1269">
      <formula>$L49&gt;0.15</formula>
    </cfRule>
    <cfRule type="expression" dxfId="1646" priority="1270">
      <formula>AND($L49&gt;0.08,$L49&lt;0.15)</formula>
    </cfRule>
  </conditionalFormatting>
  <conditionalFormatting sqref="M7:P13 R7:R13 T7:X13 Z7:Z13">
    <cfRule type="expression" dxfId="1645" priority="1267">
      <formula>$L7&gt;0.15</formula>
    </cfRule>
    <cfRule type="expression" dxfId="1644" priority="1268">
      <formula>AND($L7&gt;0.08,$L7&lt;0.15)</formula>
    </cfRule>
  </conditionalFormatting>
  <conditionalFormatting sqref="Q7:Q13 Q20:Q46">
    <cfRule type="expression" dxfId="1643" priority="1265">
      <formula>$L7&gt;0.15</formula>
    </cfRule>
    <cfRule type="expression" dxfId="1642" priority="1266">
      <formula>AND($L7&gt;0.08,$L7&lt;0.15)</formula>
    </cfRule>
  </conditionalFormatting>
  <conditionalFormatting sqref="Q7:Q13">
    <cfRule type="expression" dxfId="1641" priority="1263">
      <formula>$L7&gt;0.15</formula>
    </cfRule>
    <cfRule type="expression" dxfId="1640" priority="1264">
      <formula>AND($L7&gt;0.08,$L7&lt;0.15)</formula>
    </cfRule>
  </conditionalFormatting>
  <conditionalFormatting sqref="S7:S13 S20:S46">
    <cfRule type="expression" dxfId="1639" priority="1261">
      <formula>$L7&gt;0.15</formula>
    </cfRule>
    <cfRule type="expression" dxfId="1638" priority="1262">
      <formula>AND($L7&gt;0.08,$L7&lt;0.15)</formula>
    </cfRule>
  </conditionalFormatting>
  <conditionalFormatting sqref="S7:S13">
    <cfRule type="expression" dxfId="1637" priority="1259">
      <formula>$L7&gt;0.15</formula>
    </cfRule>
    <cfRule type="expression" dxfId="1636" priority="1260">
      <formula>AND($L7&gt;0.08,$L7&lt;0.15)</formula>
    </cfRule>
  </conditionalFormatting>
  <conditionalFormatting sqref="Y7:Y13 Y19:Y46">
    <cfRule type="expression" dxfId="1635" priority="1257">
      <formula>$L7&gt;0.15</formula>
    </cfRule>
    <cfRule type="expression" dxfId="1634" priority="1258">
      <formula>AND($L7&gt;0.08,$L7&lt;0.15)</formula>
    </cfRule>
  </conditionalFormatting>
  <conditionalFormatting sqref="Y7:Y13">
    <cfRule type="expression" dxfId="1633" priority="1255">
      <formula>$L7&gt;0.15</formula>
    </cfRule>
    <cfRule type="expression" dxfId="1632" priority="1256">
      <formula>AND($L7&gt;0.08,$L7&lt;0.15)</formula>
    </cfRule>
  </conditionalFormatting>
  <conditionalFormatting sqref="P19 R19 T19:V19">
    <cfRule type="expression" dxfId="1631" priority="1253">
      <formula>$L19&gt;0.15</formula>
    </cfRule>
    <cfRule type="expression" dxfId="1630" priority="1254">
      <formula>AND($L19&gt;0.08,$L19&lt;0.15)</formula>
    </cfRule>
  </conditionalFormatting>
  <conditionalFormatting sqref="Q19">
    <cfRule type="expression" dxfId="1629" priority="1251">
      <formula>$L19&gt;0.15</formula>
    </cfRule>
    <cfRule type="expression" dxfId="1628" priority="1252">
      <formula>AND($L19&gt;0.08,$L19&lt;0.15)</formula>
    </cfRule>
  </conditionalFormatting>
  <conditionalFormatting sqref="S19">
    <cfRule type="expression" dxfId="1627" priority="1249">
      <formula>$L19&gt;0.15</formula>
    </cfRule>
    <cfRule type="expression" dxfId="1626" priority="1250">
      <formula>AND($L19&gt;0.08,$L19&lt;0.15)</formula>
    </cfRule>
  </conditionalFormatting>
  <conditionalFormatting sqref="AF16:AF20 AF7:AF12 AE11:AE15 AE18:AE30 AF22:AF34 AE36:AF46">
    <cfRule type="expression" dxfId="1625" priority="1247">
      <formula>$L7&gt;0.15</formula>
    </cfRule>
    <cfRule type="expression" dxfId="1624" priority="1248">
      <formula>AND($L7&gt;0.08,$L7&lt;0.15)</formula>
    </cfRule>
  </conditionalFormatting>
  <conditionalFormatting sqref="AA57:AF63 AA49:AC56 AF49:AF56">
    <cfRule type="expression" dxfId="1623" priority="1245">
      <formula>$L49&gt;0.15</formula>
    </cfRule>
    <cfRule type="expression" dxfId="1622" priority="1246">
      <formula>AND($L49&gt;0.08,$L49&lt;0.15)</formula>
    </cfRule>
  </conditionalFormatting>
  <conditionalFormatting sqref="AF7:AF15 AE11:AE15 AE18:AE30">
    <cfRule type="expression" dxfId="1621" priority="1243">
      <formula>$L7&gt;0.15</formula>
    </cfRule>
    <cfRule type="expression" dxfId="1620" priority="1244">
      <formula>AND($L7&gt;0.08,$L7&lt;0.15)</formula>
    </cfRule>
  </conditionalFormatting>
  <conditionalFormatting sqref="AA7:AA9">
    <cfRule type="expression" dxfId="1619" priority="1241">
      <formula>$L7&gt;0.15</formula>
    </cfRule>
    <cfRule type="expression" dxfId="1618" priority="1242">
      <formula>AND($L7&gt;0.08,$L7&lt;0.15)</formula>
    </cfRule>
  </conditionalFormatting>
  <conditionalFormatting sqref="AA7:AA9">
    <cfRule type="expression" dxfId="1617" priority="1239">
      <formula>$L7&gt;0.15</formula>
    </cfRule>
    <cfRule type="expression" dxfId="1616" priority="1240">
      <formula>AND($L7&gt;0.08,$L7&lt;0.15)</formula>
    </cfRule>
  </conditionalFormatting>
  <conditionalFormatting sqref="AA7:AA14 AA18:AA30">
    <cfRule type="expression" dxfId="1615" priority="1237">
      <formula>$L7&gt;0.15</formula>
    </cfRule>
    <cfRule type="expression" dxfId="1614" priority="1238">
      <formula>AND($L7&gt;0.08,$L7&lt;0.15)</formula>
    </cfRule>
  </conditionalFormatting>
  <conditionalFormatting sqref="AA9:AA13">
    <cfRule type="expression" dxfId="1613" priority="1235">
      <formula>$L9&gt;0.15</formula>
    </cfRule>
    <cfRule type="expression" dxfId="1612" priority="1236">
      <formula>AND($L9&gt;0.08,$L9&lt;0.15)</formula>
    </cfRule>
  </conditionalFormatting>
  <conditionalFormatting sqref="AA36:AA46">
    <cfRule type="expression" dxfId="1611" priority="1225">
      <formula>$L36&gt;0.15</formula>
    </cfRule>
    <cfRule type="expression" dxfId="1610" priority="1226">
      <formula>AND($L36&gt;0.08,$L36&lt;0.15)</formula>
    </cfRule>
  </conditionalFormatting>
  <conditionalFormatting sqref="AA31:AA35">
    <cfRule type="expression" dxfId="1609" priority="1223">
      <formula>$L31&gt;0.15</formula>
    </cfRule>
    <cfRule type="expression" dxfId="1608" priority="1224">
      <formula>AND($L31&gt;0.08,$L31&lt;0.15)</formula>
    </cfRule>
  </conditionalFormatting>
  <conditionalFormatting sqref="AB7:AB8">
    <cfRule type="expression" dxfId="1607" priority="1221">
      <formula>$L7&gt;0.15</formula>
    </cfRule>
    <cfRule type="expression" dxfId="1606" priority="1222">
      <formula>AND($L7&gt;0.08,$L7&lt;0.15)</formula>
    </cfRule>
  </conditionalFormatting>
  <conditionalFormatting sqref="AB7:AB8">
    <cfRule type="expression" dxfId="1605" priority="1219">
      <formula>$L7&gt;0.15</formula>
    </cfRule>
    <cfRule type="expression" dxfId="1604" priority="1220">
      <formula>AND($L7&gt;0.08,$L7&lt;0.15)</formula>
    </cfRule>
  </conditionalFormatting>
  <conditionalFormatting sqref="AC7">
    <cfRule type="expression" dxfId="1603" priority="1217">
      <formula>$L7&gt;0.15</formula>
    </cfRule>
    <cfRule type="expression" dxfId="1602" priority="1218">
      <formula>AND($L7&gt;0.08,$L7&lt;0.15)</formula>
    </cfRule>
  </conditionalFormatting>
  <conditionalFormatting sqref="AC7:AC8">
    <cfRule type="expression" dxfId="1601" priority="1215">
      <formula>$L7&gt;0.15</formula>
    </cfRule>
    <cfRule type="expression" dxfId="1600" priority="1216">
      <formula>AND($L7&gt;0.08,$L7&lt;0.15)</formula>
    </cfRule>
  </conditionalFormatting>
  <conditionalFormatting sqref="AB7:AB13 AB18:AB26">
    <cfRule type="expression" dxfId="1599" priority="1213">
      <formula>$L7&gt;0.15</formula>
    </cfRule>
    <cfRule type="expression" dxfId="1598" priority="1214">
      <formula>AND($L7&gt;0.08,$L7&lt;0.15)</formula>
    </cfRule>
  </conditionalFormatting>
  <conditionalFormatting sqref="AB9:AB12">
    <cfRule type="expression" dxfId="1597" priority="1211">
      <formula>$L9&gt;0.15</formula>
    </cfRule>
    <cfRule type="expression" dxfId="1596" priority="1212">
      <formula>AND($L9&gt;0.08,$L9&lt;0.15)</formula>
    </cfRule>
  </conditionalFormatting>
  <conditionalFormatting sqref="AC7:AC13 AC18:AC26">
    <cfRule type="expression" dxfId="1595" priority="1209">
      <formula>$L7&gt;0.15</formula>
    </cfRule>
    <cfRule type="expression" dxfId="1594" priority="1210">
      <formula>AND($L7&gt;0.08,$L7&lt;0.15)</formula>
    </cfRule>
  </conditionalFormatting>
  <conditionalFormatting sqref="AC9:AC12">
    <cfRule type="expression" dxfId="1593" priority="1207">
      <formula>$L9&gt;0.15</formula>
    </cfRule>
    <cfRule type="expression" dxfId="1592" priority="1208">
      <formula>AND($L9&gt;0.08,$L9&lt;0.15)</formula>
    </cfRule>
  </conditionalFormatting>
  <conditionalFormatting sqref="AB25:AB28">
    <cfRule type="expression" dxfId="1591" priority="1205">
      <formula>$L25&gt;0.15</formula>
    </cfRule>
    <cfRule type="expression" dxfId="1590" priority="1206">
      <formula>AND($L25&gt;0.08,$L25&lt;0.15)</formula>
    </cfRule>
  </conditionalFormatting>
  <conditionalFormatting sqref="AB25:AB28">
    <cfRule type="expression" dxfId="1589" priority="1203">
      <formula>$L25&gt;0.15</formula>
    </cfRule>
    <cfRule type="expression" dxfId="1588" priority="1204">
      <formula>AND($L25&gt;0.08,$L25&lt;0.15)</formula>
    </cfRule>
  </conditionalFormatting>
  <conditionalFormatting sqref="AC26">
    <cfRule type="expression" dxfId="1587" priority="1201">
      <formula>$L26&gt;0.15</formula>
    </cfRule>
    <cfRule type="expression" dxfId="1586" priority="1202">
      <formula>AND($L26&gt;0.08,$L26&lt;0.15)</formula>
    </cfRule>
  </conditionalFormatting>
  <conditionalFormatting sqref="AC25:AC28">
    <cfRule type="expression" dxfId="1585" priority="1199">
      <formula>$L25&gt;0.15</formula>
    </cfRule>
    <cfRule type="expression" dxfId="1584" priority="1200">
      <formula>AND($L25&gt;0.08,$L25&lt;0.15)</formula>
    </cfRule>
  </conditionalFormatting>
  <conditionalFormatting sqref="AB27:AB30">
    <cfRule type="expression" dxfId="1583" priority="1197">
      <formula>$L27&gt;0.15</formula>
    </cfRule>
    <cfRule type="expression" dxfId="1582" priority="1198">
      <formula>AND($L27&gt;0.08,$L27&lt;0.15)</formula>
    </cfRule>
  </conditionalFormatting>
  <conditionalFormatting sqref="AB27:AB30">
    <cfRule type="expression" dxfId="1581" priority="1195">
      <formula>$L27&gt;0.15</formula>
    </cfRule>
    <cfRule type="expression" dxfId="1580" priority="1196">
      <formula>AND($L27&gt;0.08,$L27&lt;0.15)</formula>
    </cfRule>
  </conditionalFormatting>
  <conditionalFormatting sqref="AC28">
    <cfRule type="expression" dxfId="1579" priority="1193">
      <formula>$L28&gt;0.15</formula>
    </cfRule>
    <cfRule type="expression" dxfId="1578" priority="1194">
      <formula>AND($L28&gt;0.08,$L28&lt;0.15)</formula>
    </cfRule>
  </conditionalFormatting>
  <conditionalFormatting sqref="AC27:AC30">
    <cfRule type="expression" dxfId="1577" priority="1191">
      <formula>$L27&gt;0.15</formula>
    </cfRule>
    <cfRule type="expression" dxfId="1576" priority="1192">
      <formula>AND($L27&gt;0.08,$L27&lt;0.15)</formula>
    </cfRule>
  </conditionalFormatting>
  <conditionalFormatting sqref="AB30 AB34:AB46">
    <cfRule type="expression" dxfId="1575" priority="1189">
      <formula>$L30&gt;0.15</formula>
    </cfRule>
    <cfRule type="expression" dxfId="1574" priority="1190">
      <formula>AND($L30&gt;0.08,$L30&lt;0.15)</formula>
    </cfRule>
  </conditionalFormatting>
  <conditionalFormatting sqref="AB30:AB33">
    <cfRule type="expression" dxfId="1573" priority="1187">
      <formula>$L30&gt;0.15</formula>
    </cfRule>
    <cfRule type="expression" dxfId="1572" priority="1188">
      <formula>AND($L30&gt;0.08,$L30&lt;0.15)</formula>
    </cfRule>
  </conditionalFormatting>
  <conditionalFormatting sqref="AC30 AC34:AC46">
    <cfRule type="expression" dxfId="1571" priority="1185">
      <formula>$L30&gt;0.15</formula>
    </cfRule>
    <cfRule type="expression" dxfId="1570" priority="1186">
      <formula>AND($L30&gt;0.08,$L30&lt;0.15)</formula>
    </cfRule>
  </conditionalFormatting>
  <conditionalFormatting sqref="AC30:AC33">
    <cfRule type="expression" dxfId="1569" priority="1183">
      <formula>$L30&gt;0.15</formula>
    </cfRule>
    <cfRule type="expression" dxfId="1568" priority="1184">
      <formula>AND($L30&gt;0.08,$L30&lt;0.15)</formula>
    </cfRule>
  </conditionalFormatting>
  <conditionalFormatting sqref="AA9:AA11">
    <cfRule type="expression" dxfId="1567" priority="1181">
      <formula>$L9&gt;0.15</formula>
    </cfRule>
    <cfRule type="expression" dxfId="1566" priority="1182">
      <formula>AND($L9&gt;0.08,$L9&lt;0.15)</formula>
    </cfRule>
  </conditionalFormatting>
  <conditionalFormatting sqref="AA9:AA11">
    <cfRule type="expression" dxfId="1565" priority="1179">
      <formula>$L9&gt;0.15</formula>
    </cfRule>
    <cfRule type="expression" dxfId="1564" priority="1180">
      <formula>AND($L9&gt;0.08,$L9&lt;0.15)</formula>
    </cfRule>
  </conditionalFormatting>
  <conditionalFormatting sqref="AA9:AA11">
    <cfRule type="expression" dxfId="1563" priority="1177">
      <formula>$L9&gt;0.15</formula>
    </cfRule>
    <cfRule type="expression" dxfId="1562" priority="1178">
      <formula>AND($L9&gt;0.08,$L9&lt;0.15)</formula>
    </cfRule>
  </conditionalFormatting>
  <conditionalFormatting sqref="AA9:AA11">
    <cfRule type="expression" dxfId="1561" priority="1175">
      <formula>$L9&gt;0.15</formula>
    </cfRule>
    <cfRule type="expression" dxfId="1560" priority="1176">
      <formula>AND($L9&gt;0.08,$L9&lt;0.15)</formula>
    </cfRule>
  </conditionalFormatting>
  <conditionalFormatting sqref="AA13">
    <cfRule type="expression" dxfId="1559" priority="1173">
      <formula>$L13&gt;0.15</formula>
    </cfRule>
    <cfRule type="expression" dxfId="1558" priority="1174">
      <formula>AND($L13&gt;0.08,$L13&lt;0.15)</formula>
    </cfRule>
  </conditionalFormatting>
  <conditionalFormatting sqref="AE31:AE35">
    <cfRule type="expression" dxfId="1557" priority="1171">
      <formula>$L31&gt;0.15</formula>
    </cfRule>
    <cfRule type="expression" dxfId="1556" priority="1172">
      <formula>AND($L31&gt;0.08,$L31&lt;0.15)</formula>
    </cfRule>
  </conditionalFormatting>
  <conditionalFormatting sqref="AE49:AE56">
    <cfRule type="expression" dxfId="1555" priority="1169">
      <formula>$L49&gt;0.15</formula>
    </cfRule>
    <cfRule type="expression" dxfId="1554" priority="1170">
      <formula>AND($L49&gt;0.08,$L49&lt;0.15)</formula>
    </cfRule>
  </conditionalFormatting>
  <conditionalFormatting sqref="AD49:AD56">
    <cfRule type="expression" dxfId="1553" priority="1167">
      <formula>$L49&gt;0.15</formula>
    </cfRule>
    <cfRule type="expression" dxfId="1552" priority="1168">
      <formula>AND($L49&gt;0.08,$L49&lt;0.15)</formula>
    </cfRule>
  </conditionalFormatting>
  <conditionalFormatting sqref="J15:K15 K14">
    <cfRule type="expression" dxfId="1551" priority="1165">
      <formula>$L14&gt;0.15</formula>
    </cfRule>
    <cfRule type="expression" dxfId="1550" priority="1166">
      <formula>AND($L14&gt;0.08,$L14&lt;0.15)</formula>
    </cfRule>
  </conditionalFormatting>
  <conditionalFormatting sqref="I15">
    <cfRule type="expression" dxfId="1549" priority="1163">
      <formula>$L15&gt;0.15</formula>
    </cfRule>
    <cfRule type="expression" dxfId="1548" priority="1164">
      <formula>AND($L15&gt;0.08,$L15&lt;0.15)</formula>
    </cfRule>
  </conditionalFormatting>
  <conditionalFormatting sqref="I15">
    <cfRule type="expression" dxfId="1547" priority="1161">
      <formula>$L15&gt;0.15</formula>
    </cfRule>
    <cfRule type="expression" dxfId="1546" priority="1162">
      <formula>AND($L15&gt;0.08,$L15&lt;0.15)</formula>
    </cfRule>
  </conditionalFormatting>
  <conditionalFormatting sqref="I15">
    <cfRule type="expression" dxfId="1545" priority="1159">
      <formula>$L15&gt;0.15</formula>
    </cfRule>
    <cfRule type="expression" dxfId="1544" priority="1160">
      <formula>AND($L15&gt;0.08,$L15&lt;0.15)</formula>
    </cfRule>
  </conditionalFormatting>
  <conditionalFormatting sqref="Z14:Z15 T14:X15 R14:R15 M14:P15">
    <cfRule type="expression" dxfId="1543" priority="1157">
      <formula>$L14&gt;0.15</formula>
    </cfRule>
    <cfRule type="expression" dxfId="1542" priority="1158">
      <formula>AND($L14&gt;0.08,$L14&lt;0.15)</formula>
    </cfRule>
  </conditionalFormatting>
  <conditionalFormatting sqref="Q14:Q15">
    <cfRule type="expression" dxfId="1541" priority="1155">
      <formula>$L14&gt;0.15</formula>
    </cfRule>
    <cfRule type="expression" dxfId="1540" priority="1156">
      <formula>AND($L14&gt;0.08,$L14&lt;0.15)</formula>
    </cfRule>
  </conditionalFormatting>
  <conditionalFormatting sqref="S14:S15">
    <cfRule type="expression" dxfId="1539" priority="1153">
      <formula>$L14&gt;0.15</formula>
    </cfRule>
    <cfRule type="expression" dxfId="1538" priority="1154">
      <formula>AND($L14&gt;0.08,$L14&lt;0.15)</formula>
    </cfRule>
  </conditionalFormatting>
  <conditionalFormatting sqref="Y14:Y15">
    <cfRule type="expression" dxfId="1537" priority="1151">
      <formula>$L14&gt;0.15</formula>
    </cfRule>
    <cfRule type="expression" dxfId="1536" priority="1152">
      <formula>AND($L14&gt;0.08,$L14&lt;0.15)</formula>
    </cfRule>
  </conditionalFormatting>
  <conditionalFormatting sqref="AA13:AA15">
    <cfRule type="expression" dxfId="1535" priority="1149">
      <formula>$L13&gt;0.15</formula>
    </cfRule>
    <cfRule type="expression" dxfId="1534" priority="1150">
      <formula>AND($L13&gt;0.08,$L13&lt;0.15)</formula>
    </cfRule>
  </conditionalFormatting>
  <conditionalFormatting sqref="AB13:AB15">
    <cfRule type="expression" dxfId="1533" priority="1147">
      <formula>$L13&gt;0.15</formula>
    </cfRule>
    <cfRule type="expression" dxfId="1532" priority="1148">
      <formula>AND($L13&gt;0.08,$L13&lt;0.15)</formula>
    </cfRule>
  </conditionalFormatting>
  <conditionalFormatting sqref="AC13:AC15">
    <cfRule type="expression" dxfId="1531" priority="1145">
      <formula>$L13&gt;0.15</formula>
    </cfRule>
    <cfRule type="expression" dxfId="1530" priority="1146">
      <formula>AND($L13&gt;0.08,$L13&lt;0.15)</formula>
    </cfRule>
  </conditionalFormatting>
  <conditionalFormatting sqref="AA14">
    <cfRule type="expression" dxfId="1529" priority="1131">
      <formula>$L14&gt;0.15</formula>
    </cfRule>
    <cfRule type="expression" dxfId="1528" priority="1132">
      <formula>AND($L14&gt;0.08,$L14&lt;0.15)</formula>
    </cfRule>
  </conditionalFormatting>
  <conditionalFormatting sqref="E49:F49">
    <cfRule type="expression" dxfId="1527" priority="1113">
      <formula>$L49&gt;0.15</formula>
    </cfRule>
    <cfRule type="expression" dxfId="1526" priority="1114">
      <formula>AND($L49&gt;0.08,$L49&lt;0.15)</formula>
    </cfRule>
  </conditionalFormatting>
  <conditionalFormatting sqref="E49:F49">
    <cfRule type="expression" dxfId="1525" priority="1111">
      <formula>$L49&gt;0.15</formula>
    </cfRule>
    <cfRule type="expression" dxfId="1524" priority="1112">
      <formula>AND($L49&gt;0.08,$L49&lt;0.15)</formula>
    </cfRule>
  </conditionalFormatting>
  <conditionalFormatting sqref="G49:H49">
    <cfRule type="expression" dxfId="1523" priority="1109">
      <formula>$L49&gt;0.15</formula>
    </cfRule>
    <cfRule type="expression" dxfId="1522" priority="1110">
      <formula>AND($L49&gt;0.08,$L49&lt;0.15)</formula>
    </cfRule>
  </conditionalFormatting>
  <conditionalFormatting sqref="E49:H49">
    <cfRule type="expression" dxfId="1521" priority="1107">
      <formula>$L49&gt;0.15</formula>
    </cfRule>
    <cfRule type="expression" dxfId="1520" priority="1108">
      <formula>AND($L49&gt;0.08,$L49&lt;0.15)</formula>
    </cfRule>
  </conditionalFormatting>
  <conditionalFormatting sqref="D49">
    <cfRule type="expression" dxfId="1519" priority="1105">
      <formula>$L49&gt;0.15</formula>
    </cfRule>
    <cfRule type="expression" dxfId="1518" priority="1106">
      <formula>AND($L49&gt;0.08,$L49&lt;0.15)</formula>
    </cfRule>
  </conditionalFormatting>
  <conditionalFormatting sqref="AA10">
    <cfRule type="expression" dxfId="1517" priority="1091">
      <formula>$L10&gt;0.15</formula>
    </cfRule>
    <cfRule type="expression" dxfId="1516" priority="1092">
      <formula>AND($L10&gt;0.08,$L10&lt;0.15)</formula>
    </cfRule>
  </conditionalFormatting>
  <conditionalFormatting sqref="AA10">
    <cfRule type="expression" dxfId="1515" priority="1089">
      <formula>$L10&gt;0.15</formula>
    </cfRule>
    <cfRule type="expression" dxfId="1514" priority="1090">
      <formula>AND($L10&gt;0.08,$L10&lt;0.15)</formula>
    </cfRule>
  </conditionalFormatting>
  <conditionalFormatting sqref="F8">
    <cfRule type="expression" dxfId="1513" priority="979">
      <formula>$L8&gt;0.15</formula>
    </cfRule>
    <cfRule type="expression" dxfId="1512" priority="980">
      <formula>AND($L8&gt;0.08,$L8&lt;0.15)</formula>
    </cfRule>
  </conditionalFormatting>
  <conditionalFormatting sqref="F8">
    <cfRule type="expression" dxfId="1511" priority="977">
      <formula>$L8&gt;0.15</formula>
    </cfRule>
    <cfRule type="expression" dxfId="1510" priority="978">
      <formula>AND($L8&gt;0.08,$L8&lt;0.15)</formula>
    </cfRule>
  </conditionalFormatting>
  <conditionalFormatting sqref="F8">
    <cfRule type="expression" dxfId="1509" priority="983">
      <formula>$L8&gt;0.15</formula>
    </cfRule>
    <cfRule type="expression" dxfId="1508" priority="984">
      <formula>AND($L8&gt;0.08,$L8&lt;0.15)</formula>
    </cfRule>
  </conditionalFormatting>
  <conditionalFormatting sqref="F8">
    <cfRule type="expression" dxfId="1507" priority="981">
      <formula>$L8&gt;0.15</formula>
    </cfRule>
    <cfRule type="expression" dxfId="1506" priority="982">
      <formula>AND($L8&gt;0.08,$L8&lt;0.15)</formula>
    </cfRule>
  </conditionalFormatting>
  <conditionalFormatting sqref="D8">
    <cfRule type="expression" dxfId="1505" priority="975">
      <formula>$L8&gt;0.15</formula>
    </cfRule>
    <cfRule type="expression" dxfId="1504" priority="976">
      <formula>AND($L8&gt;0.08,$L8&lt;0.15)</formula>
    </cfRule>
  </conditionalFormatting>
  <conditionalFormatting sqref="D8">
    <cfRule type="expression" dxfId="1503" priority="973">
      <formula>$L8&gt;0.15</formula>
    </cfRule>
    <cfRule type="expression" dxfId="1502" priority="974">
      <formula>AND($L8&gt;0.08,$L8&lt;0.15)</formula>
    </cfRule>
  </conditionalFormatting>
  <conditionalFormatting sqref="E8">
    <cfRule type="expression" dxfId="1501" priority="965">
      <formula>$L8&gt;0.15</formula>
    </cfRule>
    <cfRule type="expression" dxfId="1500" priority="966">
      <formula>AND($L8&gt;0.08,$L8&lt;0.15)</formula>
    </cfRule>
  </conditionalFormatting>
  <conditionalFormatting sqref="E8">
    <cfRule type="expression" dxfId="1499" priority="963">
      <formula>$L8&gt;0.15</formula>
    </cfRule>
    <cfRule type="expression" dxfId="1498" priority="964">
      <formula>AND($L8&gt;0.08,$L8&lt;0.15)</formula>
    </cfRule>
  </conditionalFormatting>
  <conditionalFormatting sqref="G8:H8">
    <cfRule type="expression" dxfId="1497" priority="961">
      <formula>$L8&gt;0.15</formula>
    </cfRule>
    <cfRule type="expression" dxfId="1496" priority="962">
      <formula>AND($L8&gt;0.08,$L8&lt;0.15)</formula>
    </cfRule>
  </conditionalFormatting>
  <conditionalFormatting sqref="G8:H8">
    <cfRule type="expression" dxfId="1495" priority="967">
      <formula>$L8&gt;0.15</formula>
    </cfRule>
    <cfRule type="expression" dxfId="1494" priority="968">
      <formula>AND($L8&gt;0.08,$L8&lt;0.15)</formula>
    </cfRule>
  </conditionalFormatting>
  <conditionalFormatting sqref="E8">
    <cfRule type="expression" dxfId="1493" priority="971">
      <formula>$L8&gt;0.15</formula>
    </cfRule>
    <cfRule type="expression" dxfId="1492" priority="972">
      <formula>AND($L8&gt;0.08,$L8&lt;0.15)</formula>
    </cfRule>
  </conditionalFormatting>
  <conditionalFormatting sqref="E8">
    <cfRule type="expression" dxfId="1491" priority="969">
      <formula>$L8&gt;0.15</formula>
    </cfRule>
    <cfRule type="expression" dxfId="1490" priority="970">
      <formula>AND($L8&gt;0.08,$L8&lt;0.15)</formula>
    </cfRule>
  </conditionalFormatting>
  <conditionalFormatting sqref="AE7:AE10">
    <cfRule type="expression" dxfId="1489" priority="959">
      <formula>$L7&gt;0.15</formula>
    </cfRule>
    <cfRule type="expression" dxfId="1488" priority="960">
      <formula>AND($L7&gt;0.08,$L7&lt;0.15)</formula>
    </cfRule>
  </conditionalFormatting>
  <conditionalFormatting sqref="AE7:AE10">
    <cfRule type="expression" dxfId="1487" priority="957">
      <formula>$L7&gt;0.15</formula>
    </cfRule>
    <cfRule type="expression" dxfId="1486" priority="958">
      <formula>AND($L7&gt;0.08,$L7&lt;0.15)</formula>
    </cfRule>
  </conditionalFormatting>
  <conditionalFormatting sqref="AD9:AD14">
    <cfRule type="expression" dxfId="1485" priority="955">
      <formula>$L9&gt;0.15</formula>
    </cfRule>
    <cfRule type="expression" dxfId="1484" priority="956">
      <formula>AND($L9&gt;0.08,$L9&lt;0.15)</formula>
    </cfRule>
  </conditionalFormatting>
  <conditionalFormatting sqref="AD7:AD8">
    <cfRule type="expression" dxfId="1483" priority="953">
      <formula>$L7&gt;0.15</formula>
    </cfRule>
    <cfRule type="expression" dxfId="1482" priority="954">
      <formula>AND($L7&gt;0.08,$L7&lt;0.15)</formula>
    </cfRule>
  </conditionalFormatting>
  <conditionalFormatting sqref="AD15">
    <cfRule type="expression" dxfId="1481" priority="951">
      <formula>$L15&gt;0.15</formula>
    </cfRule>
    <cfRule type="expression" dxfId="1480" priority="952">
      <formula>AND($L15&gt;0.08,$L15&lt;0.15)</formula>
    </cfRule>
  </conditionalFormatting>
  <conditionalFormatting sqref="AD18:AD30">
    <cfRule type="expression" dxfId="1479" priority="949">
      <formula>$L18&gt;0.15</formula>
    </cfRule>
    <cfRule type="expression" dxfId="1478" priority="950">
      <formula>AND($L18&gt;0.08,$L18&lt;0.15)</formula>
    </cfRule>
  </conditionalFormatting>
  <conditionalFormatting sqref="AD30">
    <cfRule type="expression" dxfId="1477" priority="945">
      <formula>$L30&gt;0.15</formula>
    </cfRule>
    <cfRule type="expression" dxfId="1476" priority="946">
      <formula>AND($L30&gt;0.08,$L30&lt;0.15)</formula>
    </cfRule>
  </conditionalFormatting>
  <conditionalFormatting sqref="AD31:AD32">
    <cfRule type="expression" dxfId="1475" priority="943">
      <formula>$L31&gt;0.15</formula>
    </cfRule>
    <cfRule type="expression" dxfId="1474" priority="944">
      <formula>AND($L31&gt;0.08,$L31&lt;0.15)</formula>
    </cfRule>
  </conditionalFormatting>
  <conditionalFormatting sqref="AD33">
    <cfRule type="expression" dxfId="1473" priority="941">
      <formula>$L33&gt;0.15</formula>
    </cfRule>
    <cfRule type="expression" dxfId="1472" priority="942">
      <formula>AND($L33&gt;0.08,$L33&lt;0.15)</formula>
    </cfRule>
  </conditionalFormatting>
  <conditionalFormatting sqref="AD34">
    <cfRule type="expression" dxfId="1471" priority="939">
      <formula>$L34&gt;0.15</formula>
    </cfRule>
    <cfRule type="expression" dxfId="1470" priority="940">
      <formula>AND($L34&gt;0.08,$L34&lt;0.15)</formula>
    </cfRule>
  </conditionalFormatting>
  <conditionalFormatting sqref="AD35">
    <cfRule type="expression" dxfId="1469" priority="937">
      <formula>$L35&gt;0.15</formula>
    </cfRule>
    <cfRule type="expression" dxfId="1468" priority="938">
      <formula>AND($L35&gt;0.08,$L35&lt;0.15)</formula>
    </cfRule>
  </conditionalFormatting>
  <conditionalFormatting sqref="AD36">
    <cfRule type="expression" dxfId="1467" priority="935">
      <formula>$L36&gt;0.15</formula>
    </cfRule>
    <cfRule type="expression" dxfId="1466" priority="936">
      <formula>AND($L36&gt;0.08,$L36&lt;0.15)</formula>
    </cfRule>
  </conditionalFormatting>
  <conditionalFormatting sqref="AD37">
    <cfRule type="expression" dxfId="1465" priority="933">
      <formula>$L37&gt;0.15</formula>
    </cfRule>
    <cfRule type="expression" dxfId="1464" priority="934">
      <formula>AND($L37&gt;0.08,$L37&lt;0.15)</formula>
    </cfRule>
  </conditionalFormatting>
  <conditionalFormatting sqref="AD38:AD39">
    <cfRule type="expression" dxfId="1463" priority="931">
      <formula>$L38&gt;0.15</formula>
    </cfRule>
    <cfRule type="expression" dxfId="1462" priority="932">
      <formula>AND($L38&gt;0.08,$L38&lt;0.15)</formula>
    </cfRule>
  </conditionalFormatting>
  <conditionalFormatting sqref="AD42:AD46">
    <cfRule type="expression" dxfId="1461" priority="929">
      <formula>$L42&gt;0.15</formula>
    </cfRule>
    <cfRule type="expression" dxfId="1460" priority="930">
      <formula>AND($L42&gt;0.08,$L42&lt;0.15)</formula>
    </cfRule>
  </conditionalFormatting>
  <conditionalFormatting sqref="AD40:AD41">
    <cfRule type="expression" dxfId="1459" priority="927">
      <formula>$L40&gt;0.15</formula>
    </cfRule>
    <cfRule type="expression" dxfId="1458" priority="928">
      <formula>AND($L40&gt;0.08,$L40&lt;0.15)</formula>
    </cfRule>
  </conditionalFormatting>
  <conditionalFormatting sqref="J14">
    <cfRule type="expression" dxfId="1457" priority="869">
      <formula>$L14&gt;0.15</formula>
    </cfRule>
    <cfRule type="expression" dxfId="1456" priority="870">
      <formula>AND($L14&gt;0.08,$L14&lt;0.15)</formula>
    </cfRule>
  </conditionalFormatting>
  <conditionalFormatting sqref="J14">
    <cfRule type="expression" dxfId="1455" priority="867">
      <formula>$L14&gt;0.15</formula>
    </cfRule>
    <cfRule type="expression" dxfId="1454" priority="868">
      <formula>AND($L14&gt;0.08,$L14&lt;0.15)</formula>
    </cfRule>
  </conditionalFormatting>
  <conditionalFormatting sqref="I14">
    <cfRule type="expression" dxfId="1453" priority="853">
      <formula>$L14&gt;0.15</formula>
    </cfRule>
    <cfRule type="expression" dxfId="1452" priority="854">
      <formula>AND($L14&gt;0.08,$L14&lt;0.15)</formula>
    </cfRule>
  </conditionalFormatting>
  <conditionalFormatting sqref="I14">
    <cfRule type="expression" dxfId="1451" priority="851">
      <formula>$L14&gt;0.15</formula>
    </cfRule>
    <cfRule type="expression" dxfId="1450" priority="852">
      <formula>AND($L14&gt;0.08,$L14&lt;0.15)</formula>
    </cfRule>
  </conditionalFormatting>
  <conditionalFormatting sqref="D31">
    <cfRule type="expression" dxfId="1449" priority="707">
      <formula>$L31&gt;0.15</formula>
    </cfRule>
    <cfRule type="expression" dxfId="1448" priority="708">
      <formula>AND($L31&gt;0.08,$L31&lt;0.15)</formula>
    </cfRule>
  </conditionalFormatting>
  <conditionalFormatting sqref="D31">
    <cfRule type="expression" dxfId="1447" priority="705">
      <formula>$L31&gt;0.15</formula>
    </cfRule>
    <cfRule type="expression" dxfId="1446" priority="706">
      <formula>AND($L31&gt;0.08,$L31&lt;0.15)</formula>
    </cfRule>
  </conditionalFormatting>
  <conditionalFormatting sqref="F31">
    <cfRule type="expression" dxfId="1445" priority="703">
      <formula>$L30&gt;0.15</formula>
    </cfRule>
    <cfRule type="expression" dxfId="1444" priority="704">
      <formula>AND($L30&gt;0.08,$L30&lt;0.15)</formula>
    </cfRule>
  </conditionalFormatting>
  <conditionalFormatting sqref="F31">
    <cfRule type="expression" dxfId="1443" priority="701">
      <formula>$L31&gt;0.15</formula>
    </cfRule>
    <cfRule type="expression" dxfId="1442" priority="702">
      <formula>AND($L31&gt;0.08,$L31&lt;0.15)</formula>
    </cfRule>
  </conditionalFormatting>
  <conditionalFormatting sqref="F31">
    <cfRule type="expression" dxfId="1441" priority="699">
      <formula>$L31&gt;0.15</formula>
    </cfRule>
    <cfRule type="expression" dxfId="1440" priority="700">
      <formula>AND($L31&gt;0.08,$L31&lt;0.15)</formula>
    </cfRule>
  </conditionalFormatting>
  <conditionalFormatting sqref="H31">
    <cfRule type="expression" dxfId="1439" priority="697">
      <formula>$L31&gt;0.15</formula>
    </cfRule>
    <cfRule type="expression" dxfId="1438" priority="698">
      <formula>AND($L31&gt;0.08,$L31&lt;0.15)</formula>
    </cfRule>
  </conditionalFormatting>
  <conditionalFormatting sqref="H31">
    <cfRule type="expression" dxfId="1437" priority="695">
      <formula>$L31&gt;0.15</formula>
    </cfRule>
    <cfRule type="expression" dxfId="1436" priority="696">
      <formula>AND($L31&gt;0.08,$L31&lt;0.15)</formula>
    </cfRule>
  </conditionalFormatting>
  <conditionalFormatting sqref="E31">
    <cfRule type="expression" dxfId="1435" priority="693">
      <formula>$L31&gt;0.15</formula>
    </cfRule>
    <cfRule type="expression" dxfId="1434" priority="694">
      <formula>AND($L31&gt;0.08,$L31&lt;0.15)</formula>
    </cfRule>
  </conditionalFormatting>
  <conditionalFormatting sqref="E31">
    <cfRule type="expression" dxfId="1433" priority="691">
      <formula>$L31&gt;0.15</formula>
    </cfRule>
    <cfRule type="expression" dxfId="1432" priority="692">
      <formula>AND($L31&gt;0.08,$L31&lt;0.15)</formula>
    </cfRule>
  </conditionalFormatting>
  <conditionalFormatting sqref="E31">
    <cfRule type="expression" dxfId="1431" priority="689">
      <formula>$L31&gt;0.15</formula>
    </cfRule>
    <cfRule type="expression" dxfId="1430" priority="690">
      <formula>AND($L31&gt;0.08,$L31&lt;0.15)</formula>
    </cfRule>
  </conditionalFormatting>
  <conditionalFormatting sqref="F7">
    <cfRule type="expression" dxfId="1429" priority="663">
      <formula>$L7&gt;0.15</formula>
    </cfRule>
    <cfRule type="expression" dxfId="1428" priority="664">
      <formula>AND($L7&gt;0.08,$L7&lt;0.15)</formula>
    </cfRule>
  </conditionalFormatting>
  <conditionalFormatting sqref="F7">
    <cfRule type="expression" dxfId="1427" priority="661">
      <formula>$L7&gt;0.15</formula>
    </cfRule>
    <cfRule type="expression" dxfId="1426" priority="662">
      <formula>AND($L7&gt;0.08,$L7&lt;0.15)</formula>
    </cfRule>
  </conditionalFormatting>
  <conditionalFormatting sqref="F7">
    <cfRule type="expression" dxfId="1425" priority="667">
      <formula>$L7&gt;0.15</formula>
    </cfRule>
    <cfRule type="expression" dxfId="1424" priority="668">
      <formula>AND($L7&gt;0.08,$L7&lt;0.15)</formula>
    </cfRule>
  </conditionalFormatting>
  <conditionalFormatting sqref="F7">
    <cfRule type="expression" dxfId="1423" priority="665">
      <formula>$L7&gt;0.15</formula>
    </cfRule>
    <cfRule type="expression" dxfId="1422" priority="666">
      <formula>AND($L7&gt;0.08,$L7&lt;0.15)</formula>
    </cfRule>
  </conditionalFormatting>
  <conditionalFormatting sqref="D7">
    <cfRule type="expression" dxfId="1421" priority="659">
      <formula>$L7&gt;0.15</formula>
    </cfRule>
    <cfRule type="expression" dxfId="1420" priority="660">
      <formula>AND($L7&gt;0.08,$L7&lt;0.15)</formula>
    </cfRule>
  </conditionalFormatting>
  <conditionalFormatting sqref="D7">
    <cfRule type="expression" dxfId="1419" priority="657">
      <formula>$L7&gt;0.15</formula>
    </cfRule>
    <cfRule type="expression" dxfId="1418" priority="658">
      <formula>AND($L7&gt;0.08,$L7&lt;0.15)</formula>
    </cfRule>
  </conditionalFormatting>
  <conditionalFormatting sqref="E7">
    <cfRule type="expression" dxfId="1417" priority="649">
      <formula>$L7&gt;0.15</formula>
    </cfRule>
    <cfRule type="expression" dxfId="1416" priority="650">
      <formula>AND($L7&gt;0.08,$L7&lt;0.15)</formula>
    </cfRule>
  </conditionalFormatting>
  <conditionalFormatting sqref="E7">
    <cfRule type="expression" dxfId="1415" priority="647">
      <formula>$L7&gt;0.15</formula>
    </cfRule>
    <cfRule type="expression" dxfId="1414" priority="648">
      <formula>AND($L7&gt;0.08,$L7&lt;0.15)</formula>
    </cfRule>
  </conditionalFormatting>
  <conditionalFormatting sqref="G7:H7">
    <cfRule type="expression" dxfId="1413" priority="645">
      <formula>$L7&gt;0.15</formula>
    </cfRule>
    <cfRule type="expression" dxfId="1412" priority="646">
      <formula>AND($L7&gt;0.08,$L7&lt;0.15)</formula>
    </cfRule>
  </conditionalFormatting>
  <conditionalFormatting sqref="G7:H7">
    <cfRule type="expression" dxfId="1411" priority="651">
      <formula>$L7&gt;0.15</formula>
    </cfRule>
    <cfRule type="expression" dxfId="1410" priority="652">
      <formula>AND($L7&gt;0.08,$L7&lt;0.15)</formula>
    </cfRule>
  </conditionalFormatting>
  <conditionalFormatting sqref="E7">
    <cfRule type="expression" dxfId="1409" priority="655">
      <formula>$L7&gt;0.15</formula>
    </cfRule>
    <cfRule type="expression" dxfId="1408" priority="656">
      <formula>AND($L7&gt;0.08,$L7&lt;0.15)</formula>
    </cfRule>
  </conditionalFormatting>
  <conditionalFormatting sqref="E7">
    <cfRule type="expression" dxfId="1407" priority="653">
      <formula>$L7&gt;0.15</formula>
    </cfRule>
    <cfRule type="expression" dxfId="1406" priority="654">
      <formula>AND($L7&gt;0.08,$L7&lt;0.15)</formula>
    </cfRule>
  </conditionalFormatting>
  <conditionalFormatting sqref="F10">
    <cfRule type="expression" dxfId="1405" priority="639">
      <formula>$L10&gt;0.15</formula>
    </cfRule>
    <cfRule type="expression" dxfId="1404" priority="640">
      <formula>AND($L10&gt;0.08,$L10&lt;0.15)</formula>
    </cfRule>
  </conditionalFormatting>
  <conditionalFormatting sqref="F10">
    <cfRule type="expression" dxfId="1403" priority="637">
      <formula>$L10&gt;0.15</formula>
    </cfRule>
    <cfRule type="expression" dxfId="1402" priority="638">
      <formula>AND($L10&gt;0.08,$L10&lt;0.15)</formula>
    </cfRule>
  </conditionalFormatting>
  <conditionalFormatting sqref="F10">
    <cfRule type="expression" dxfId="1401" priority="643">
      <formula>$L10&gt;0.15</formula>
    </cfRule>
    <cfRule type="expression" dxfId="1400" priority="644">
      <formula>AND($L10&gt;0.08,$L10&lt;0.15)</formula>
    </cfRule>
  </conditionalFormatting>
  <conditionalFormatting sqref="F10">
    <cfRule type="expression" dxfId="1399" priority="641">
      <formula>$L10&gt;0.15</formula>
    </cfRule>
    <cfRule type="expression" dxfId="1398" priority="642">
      <formula>AND($L10&gt;0.08,$L10&lt;0.15)</formula>
    </cfRule>
  </conditionalFormatting>
  <conditionalFormatting sqref="D10">
    <cfRule type="expression" dxfId="1397" priority="635">
      <formula>$L10&gt;0.15</formula>
    </cfRule>
    <cfRule type="expression" dxfId="1396" priority="636">
      <formula>AND($L10&gt;0.08,$L10&lt;0.15)</formula>
    </cfRule>
  </conditionalFormatting>
  <conditionalFormatting sqref="D10">
    <cfRule type="expression" dxfId="1395" priority="633">
      <formula>$L10&gt;0.15</formula>
    </cfRule>
    <cfRule type="expression" dxfId="1394" priority="634">
      <formula>AND($L10&gt;0.08,$L10&lt;0.15)</formula>
    </cfRule>
  </conditionalFormatting>
  <conditionalFormatting sqref="E10">
    <cfRule type="expression" dxfId="1393" priority="625">
      <formula>$L10&gt;0.15</formula>
    </cfRule>
    <cfRule type="expression" dxfId="1392" priority="626">
      <formula>AND($L10&gt;0.08,$L10&lt;0.15)</formula>
    </cfRule>
  </conditionalFormatting>
  <conditionalFormatting sqref="E10">
    <cfRule type="expression" dxfId="1391" priority="623">
      <formula>$L10&gt;0.15</formula>
    </cfRule>
    <cfRule type="expression" dxfId="1390" priority="624">
      <formula>AND($L10&gt;0.08,$L10&lt;0.15)</formula>
    </cfRule>
  </conditionalFormatting>
  <conditionalFormatting sqref="G10:H10">
    <cfRule type="expression" dxfId="1389" priority="621">
      <formula>$L10&gt;0.15</formula>
    </cfRule>
    <cfRule type="expression" dxfId="1388" priority="622">
      <formula>AND($L10&gt;0.08,$L10&lt;0.15)</formula>
    </cfRule>
  </conditionalFormatting>
  <conditionalFormatting sqref="G10:H10">
    <cfRule type="expression" dxfId="1387" priority="627">
      <formula>$L10&gt;0.15</formula>
    </cfRule>
    <cfRule type="expression" dxfId="1386" priority="628">
      <formula>AND($L10&gt;0.08,$L10&lt;0.15)</formula>
    </cfRule>
  </conditionalFormatting>
  <conditionalFormatting sqref="E10">
    <cfRule type="expression" dxfId="1385" priority="631">
      <formula>$L10&gt;0.15</formula>
    </cfRule>
    <cfRule type="expression" dxfId="1384" priority="632">
      <formula>AND($L10&gt;0.08,$L10&lt;0.15)</formula>
    </cfRule>
  </conditionalFormatting>
  <conditionalFormatting sqref="E10">
    <cfRule type="expression" dxfId="1383" priority="629">
      <formula>$L10&gt;0.15</formula>
    </cfRule>
    <cfRule type="expression" dxfId="1382" priority="630">
      <formula>AND($L10&gt;0.08,$L10&lt;0.15)</formula>
    </cfRule>
  </conditionalFormatting>
  <conditionalFormatting sqref="E9:F9">
    <cfRule type="expression" dxfId="1381" priority="613">
      <formula>$L9&gt;0.15</formula>
    </cfRule>
    <cfRule type="expression" dxfId="1380" priority="614">
      <formula>AND($L9&gt;0.08,$L9&lt;0.15)</formula>
    </cfRule>
  </conditionalFormatting>
  <conditionalFormatting sqref="E9:F9">
    <cfRule type="expression" dxfId="1379" priority="611">
      <formula>$L9&gt;0.15</formula>
    </cfRule>
    <cfRule type="expression" dxfId="1378" priority="612">
      <formula>AND($L9&gt;0.08,$L9&lt;0.15)</formula>
    </cfRule>
  </conditionalFormatting>
  <conditionalFormatting sqref="G9:H9">
    <cfRule type="expression" dxfId="1377" priority="609">
      <formula>$L9&gt;0.15</formula>
    </cfRule>
    <cfRule type="expression" dxfId="1376" priority="610">
      <formula>AND($L9&gt;0.08,$L9&lt;0.15)</formula>
    </cfRule>
  </conditionalFormatting>
  <conditionalFormatting sqref="G9:H9">
    <cfRule type="expression" dxfId="1375" priority="615">
      <formula>$L9&gt;0.15</formula>
    </cfRule>
    <cfRule type="expression" dxfId="1374" priority="616">
      <formula>AND($L9&gt;0.08,$L9&lt;0.15)</formula>
    </cfRule>
  </conditionalFormatting>
  <conditionalFormatting sqref="E9:F9">
    <cfRule type="expression" dxfId="1373" priority="619">
      <formula>$L9&gt;0.15</formula>
    </cfRule>
    <cfRule type="expression" dxfId="1372" priority="620">
      <formula>AND($L9&gt;0.08,$L9&lt;0.15)</formula>
    </cfRule>
  </conditionalFormatting>
  <conditionalFormatting sqref="E9:F9">
    <cfRule type="expression" dxfId="1371" priority="617">
      <formula>$L9&gt;0.15</formula>
    </cfRule>
    <cfRule type="expression" dxfId="1370" priority="618">
      <formula>AND($L9&gt;0.08,$L9&lt;0.15)</formula>
    </cfRule>
  </conditionalFormatting>
  <conditionalFormatting sqref="D9">
    <cfRule type="expression" dxfId="1369" priority="607">
      <formula>$L9&gt;0.15</formula>
    </cfRule>
    <cfRule type="expression" dxfId="1368" priority="608">
      <formula>AND($L9&gt;0.08,$L9&lt;0.15)</formula>
    </cfRule>
  </conditionalFormatting>
  <conditionalFormatting sqref="D9">
    <cfRule type="expression" dxfId="1367" priority="605">
      <formula>$L9&gt;0.15</formula>
    </cfRule>
    <cfRule type="expression" dxfId="1366" priority="606">
      <formula>AND($L9&gt;0.08,$L9&lt;0.15)</formula>
    </cfRule>
  </conditionalFormatting>
  <conditionalFormatting sqref="J16:L18">
    <cfRule type="expression" dxfId="1365" priority="571">
      <formula>$L16&gt;0.15</formula>
    </cfRule>
    <cfRule type="expression" dxfId="1364" priority="572">
      <formula>AND($L16&gt;0.08,$L16&lt;0.15)</formula>
    </cfRule>
  </conditionalFormatting>
  <conditionalFormatting sqref="J16:L18">
    <cfRule type="expression" dxfId="1363" priority="569">
      <formula>$L16&gt;0.15</formula>
    </cfRule>
    <cfRule type="expression" dxfId="1362" priority="570">
      <formula>AND($L16&gt;0.08,$L16&lt;0.15)</formula>
    </cfRule>
  </conditionalFormatting>
  <conditionalFormatting sqref="I16:I18">
    <cfRule type="expression" dxfId="1361" priority="567">
      <formula>$L16&gt;0.15</formula>
    </cfRule>
    <cfRule type="expression" dxfId="1360" priority="568">
      <formula>AND($L16&gt;0.08,$L16&lt;0.15)</formula>
    </cfRule>
  </conditionalFormatting>
  <conditionalFormatting sqref="J17">
    <cfRule type="expression" dxfId="1359" priority="565">
      <formula>$L17&gt;0.15</formula>
    </cfRule>
    <cfRule type="expression" dxfId="1358" priority="566">
      <formula>AND($L17&gt;0.08,$L17&lt;0.15)</formula>
    </cfRule>
  </conditionalFormatting>
  <conditionalFormatting sqref="I17">
    <cfRule type="expression" dxfId="1357" priority="563">
      <formula>$L17&gt;0.15</formula>
    </cfRule>
    <cfRule type="expression" dxfId="1356" priority="564">
      <formula>AND($L17&gt;0.08,$L17&lt;0.15)</formula>
    </cfRule>
  </conditionalFormatting>
  <conditionalFormatting sqref="E18:F18">
    <cfRule type="expression" dxfId="1355" priority="561">
      <formula>$L18&gt;0.15</formula>
    </cfRule>
    <cfRule type="expression" dxfId="1354" priority="562">
      <formula>AND($L18&gt;0.08,$L18&lt;0.15)</formula>
    </cfRule>
  </conditionalFormatting>
  <conditionalFormatting sqref="E18:F18">
    <cfRule type="expression" dxfId="1353" priority="559">
      <formula>$L18&gt;0.15</formula>
    </cfRule>
    <cfRule type="expression" dxfId="1352" priority="560">
      <formula>AND($L18&gt;0.08,$L18&lt;0.15)</formula>
    </cfRule>
  </conditionalFormatting>
  <conditionalFormatting sqref="G18:H18">
    <cfRule type="expression" dxfId="1351" priority="557">
      <formula>$L18&gt;0.15</formula>
    </cfRule>
    <cfRule type="expression" dxfId="1350" priority="558">
      <formula>AND($L18&gt;0.08,$L18&lt;0.15)</formula>
    </cfRule>
  </conditionalFormatting>
  <conditionalFormatting sqref="E18:F18">
    <cfRule type="expression" dxfId="1349" priority="555">
      <formula>$L18&gt;0.15</formula>
    </cfRule>
    <cfRule type="expression" dxfId="1348" priority="556">
      <formula>AND($L18&gt;0.08,$L18&lt;0.15)</formula>
    </cfRule>
  </conditionalFormatting>
  <conditionalFormatting sqref="E18:F18">
    <cfRule type="expression" dxfId="1347" priority="553">
      <formula>$L18&gt;0.15</formula>
    </cfRule>
    <cfRule type="expression" dxfId="1346" priority="554">
      <formula>AND($L18&gt;0.08,$L18&lt;0.15)</formula>
    </cfRule>
  </conditionalFormatting>
  <conditionalFormatting sqref="G18:H18">
    <cfRule type="expression" dxfId="1345" priority="551">
      <formula>$L18&gt;0.15</formula>
    </cfRule>
    <cfRule type="expression" dxfId="1344" priority="552">
      <formula>AND($L18&gt;0.08,$L18&lt;0.15)</formula>
    </cfRule>
  </conditionalFormatting>
  <conditionalFormatting sqref="I16:I18">
    <cfRule type="expression" dxfId="1343" priority="549">
      <formula>$L16&gt;0.15</formula>
    </cfRule>
    <cfRule type="expression" dxfId="1342" priority="550">
      <formula>AND($L16&gt;0.08,$L16&lt;0.15)</formula>
    </cfRule>
  </conditionalFormatting>
  <conditionalFormatting sqref="D18">
    <cfRule type="expression" dxfId="1341" priority="547">
      <formula>$L18&gt;0.15</formula>
    </cfRule>
    <cfRule type="expression" dxfId="1340" priority="548">
      <formula>AND($L18&gt;0.08,$L18&lt;0.15)</formula>
    </cfRule>
  </conditionalFormatting>
  <conditionalFormatting sqref="M16:P18 R16:R18 T16:X18 Z16:Z18">
    <cfRule type="expression" dxfId="1339" priority="545">
      <formula>$L16&gt;0.15</formula>
    </cfRule>
    <cfRule type="expression" dxfId="1338" priority="546">
      <formula>AND($L16&gt;0.08,$L16&lt;0.15)</formula>
    </cfRule>
  </conditionalFormatting>
  <conditionalFormatting sqref="M16:P18 R16:R18 T16:X18 Z16:Z18">
    <cfRule type="expression" dxfId="1337" priority="543">
      <formula>$L16&gt;0.15</formula>
    </cfRule>
    <cfRule type="expression" dxfId="1336" priority="544">
      <formula>AND($L16&gt;0.08,$L16&lt;0.15)</formula>
    </cfRule>
  </conditionalFormatting>
  <conditionalFormatting sqref="Q16:Q18">
    <cfRule type="expression" dxfId="1335" priority="541">
      <formula>$L16&gt;0.15</formula>
    </cfRule>
    <cfRule type="expression" dxfId="1334" priority="542">
      <formula>AND($L16&gt;0.08,$L16&lt;0.15)</formula>
    </cfRule>
  </conditionalFormatting>
  <conditionalFormatting sqref="Q16:Q18">
    <cfRule type="expression" dxfId="1333" priority="539">
      <formula>$L16&gt;0.15</formula>
    </cfRule>
    <cfRule type="expression" dxfId="1332" priority="540">
      <formula>AND($L16&gt;0.08,$L16&lt;0.15)</formula>
    </cfRule>
  </conditionalFormatting>
  <conditionalFormatting sqref="S16:S18">
    <cfRule type="expression" dxfId="1331" priority="537">
      <formula>$L16&gt;0.15</formula>
    </cfRule>
    <cfRule type="expression" dxfId="1330" priority="538">
      <formula>AND($L16&gt;0.08,$L16&lt;0.15)</formula>
    </cfRule>
  </conditionalFormatting>
  <conditionalFormatting sqref="S16:S18">
    <cfRule type="expression" dxfId="1329" priority="535">
      <formula>$L16&gt;0.15</formula>
    </cfRule>
    <cfRule type="expression" dxfId="1328" priority="536">
      <formula>AND($L16&gt;0.08,$L16&lt;0.15)</formula>
    </cfRule>
  </conditionalFormatting>
  <conditionalFormatting sqref="Y16:Y18">
    <cfRule type="expression" dxfId="1327" priority="533">
      <formula>$L16&gt;0.15</formula>
    </cfRule>
    <cfRule type="expression" dxfId="1326" priority="534">
      <formula>AND($L16&gt;0.08,$L16&lt;0.15)</formula>
    </cfRule>
  </conditionalFormatting>
  <conditionalFormatting sqref="Y16:Y18">
    <cfRule type="expression" dxfId="1325" priority="531">
      <formula>$L16&gt;0.15</formula>
    </cfRule>
    <cfRule type="expression" dxfId="1324" priority="532">
      <formula>AND($L16&gt;0.08,$L16&lt;0.15)</formula>
    </cfRule>
  </conditionalFormatting>
  <conditionalFormatting sqref="AE15:AE18">
    <cfRule type="expression" dxfId="1323" priority="529">
      <formula>$L15&gt;0.15</formula>
    </cfRule>
    <cfRule type="expression" dxfId="1322" priority="530">
      <formula>AND($L15&gt;0.08,$L15&lt;0.15)</formula>
    </cfRule>
  </conditionalFormatting>
  <conditionalFormatting sqref="AE15:AE18">
    <cfRule type="expression" dxfId="1321" priority="527">
      <formula>$L15&gt;0.15</formula>
    </cfRule>
    <cfRule type="expression" dxfId="1320" priority="528">
      <formula>AND($L15&gt;0.08,$L15&lt;0.15)</formula>
    </cfRule>
  </conditionalFormatting>
  <conditionalFormatting sqref="AA15:AA18">
    <cfRule type="expression" dxfId="1319" priority="525">
      <formula>$L15&gt;0.15</formula>
    </cfRule>
    <cfRule type="expression" dxfId="1318" priority="526">
      <formula>AND($L15&gt;0.08,$L15&lt;0.15)</formula>
    </cfRule>
  </conditionalFormatting>
  <conditionalFormatting sqref="AA15:AA18">
    <cfRule type="expression" dxfId="1317" priority="523">
      <formula>$L15&gt;0.15</formula>
    </cfRule>
    <cfRule type="expression" dxfId="1316" priority="524">
      <formula>AND($L15&gt;0.08,$L15&lt;0.15)</formula>
    </cfRule>
  </conditionalFormatting>
  <conditionalFormatting sqref="AB15:AB18">
    <cfRule type="expression" dxfId="1315" priority="521">
      <formula>$L15&gt;0.15</formula>
    </cfRule>
    <cfRule type="expression" dxfId="1314" priority="522">
      <formula>AND($L15&gt;0.08,$L15&lt;0.15)</formula>
    </cfRule>
  </conditionalFormatting>
  <conditionalFormatting sqref="AB15:AB18">
    <cfRule type="expression" dxfId="1313" priority="519">
      <formula>$L15&gt;0.15</formula>
    </cfRule>
    <cfRule type="expression" dxfId="1312" priority="520">
      <formula>AND($L15&gt;0.08,$L15&lt;0.15)</formula>
    </cfRule>
  </conditionalFormatting>
  <conditionalFormatting sqref="AC15:AC18">
    <cfRule type="expression" dxfId="1311" priority="517">
      <formula>$L15&gt;0.15</formula>
    </cfRule>
    <cfRule type="expression" dxfId="1310" priority="518">
      <formula>AND($L15&gt;0.08,$L15&lt;0.15)</formula>
    </cfRule>
  </conditionalFormatting>
  <conditionalFormatting sqref="AC15:AC17">
    <cfRule type="expression" dxfId="1309" priority="515">
      <formula>$L15&gt;0.15</formula>
    </cfRule>
    <cfRule type="expression" dxfId="1308" priority="516">
      <formula>AND($L15&gt;0.08,$L15&lt;0.15)</formula>
    </cfRule>
  </conditionalFormatting>
  <conditionalFormatting sqref="AA16">
    <cfRule type="expression" dxfId="1307" priority="513">
      <formula>$L16&gt;0.15</formula>
    </cfRule>
    <cfRule type="expression" dxfId="1306" priority="514">
      <formula>AND($L16&gt;0.08,$L16&lt;0.15)</formula>
    </cfRule>
  </conditionalFormatting>
  <conditionalFormatting sqref="AA16">
    <cfRule type="expression" dxfId="1305" priority="511">
      <formula>$L16&gt;0.15</formula>
    </cfRule>
    <cfRule type="expression" dxfId="1304" priority="512">
      <formula>AND($L16&gt;0.08,$L16&lt;0.15)</formula>
    </cfRule>
  </conditionalFormatting>
  <conditionalFormatting sqref="AA16">
    <cfRule type="expression" dxfId="1303" priority="509">
      <formula>$L16&gt;0.15</formula>
    </cfRule>
    <cfRule type="expression" dxfId="1302" priority="510">
      <formula>AND($L16&gt;0.08,$L16&lt;0.15)</formula>
    </cfRule>
  </conditionalFormatting>
  <conditionalFormatting sqref="AA16">
    <cfRule type="expression" dxfId="1301" priority="507">
      <formula>$L16&gt;0.15</formula>
    </cfRule>
    <cfRule type="expression" dxfId="1300" priority="508">
      <formula>AND($L16&gt;0.08,$L16&lt;0.15)</formula>
    </cfRule>
  </conditionalFormatting>
  <conditionalFormatting sqref="AA18">
    <cfRule type="expression" dxfId="1299" priority="505">
      <formula>$L18&gt;0.15</formula>
    </cfRule>
    <cfRule type="expression" dxfId="1298" priority="506">
      <formula>AND($L18&gt;0.08,$L18&lt;0.15)</formula>
    </cfRule>
  </conditionalFormatting>
  <conditionalFormatting sqref="AD15:AD18">
    <cfRule type="expression" dxfId="1297" priority="503">
      <formula>$L15&gt;0.15</formula>
    </cfRule>
    <cfRule type="expression" dxfId="1296" priority="504">
      <formula>AND($L15&gt;0.08,$L15&lt;0.15)</formula>
    </cfRule>
  </conditionalFormatting>
  <conditionalFormatting sqref="E16:F16">
    <cfRule type="expression" dxfId="1295" priority="495">
      <formula>$L16&gt;0.15</formula>
    </cfRule>
    <cfRule type="expression" dxfId="1294" priority="496">
      <formula>AND($L16&gt;0.08,$L16&lt;0.15)</formula>
    </cfRule>
  </conditionalFormatting>
  <conditionalFormatting sqref="E16:F16">
    <cfRule type="expression" dxfId="1293" priority="493">
      <formula>$L16&gt;0.15</formula>
    </cfRule>
    <cfRule type="expression" dxfId="1292" priority="494">
      <formula>AND($L16&gt;0.08,$L16&lt;0.15)</formula>
    </cfRule>
  </conditionalFormatting>
  <conditionalFormatting sqref="G16:H16">
    <cfRule type="expression" dxfId="1291" priority="491">
      <formula>$L16&gt;0.15</formula>
    </cfRule>
    <cfRule type="expression" dxfId="1290" priority="492">
      <formula>AND($L16&gt;0.08,$L16&lt;0.15)</formula>
    </cfRule>
  </conditionalFormatting>
  <conditionalFormatting sqref="G16:H16">
    <cfRule type="expression" dxfId="1289" priority="497">
      <formula>$L16&gt;0.15</formula>
    </cfRule>
    <cfRule type="expression" dxfId="1288" priority="498">
      <formula>AND($L16&gt;0.08,$L16&lt;0.15)</formula>
    </cfRule>
  </conditionalFormatting>
  <conditionalFormatting sqref="E16:F16">
    <cfRule type="expression" dxfId="1287" priority="501">
      <formula>$L16&gt;0.15</formula>
    </cfRule>
    <cfRule type="expression" dxfId="1286" priority="502">
      <formula>AND($L16&gt;0.08,$L16&lt;0.15)</formula>
    </cfRule>
  </conditionalFormatting>
  <conditionalFormatting sqref="E16:F16">
    <cfRule type="expression" dxfId="1285" priority="499">
      <formula>$L16&gt;0.15</formula>
    </cfRule>
    <cfRule type="expression" dxfId="1284" priority="500">
      <formula>AND($L16&gt;0.08,$L16&lt;0.15)</formula>
    </cfRule>
  </conditionalFormatting>
  <conditionalFormatting sqref="D16">
    <cfRule type="expression" dxfId="1283" priority="489">
      <formula>$L16&gt;0.15</formula>
    </cfRule>
    <cfRule type="expression" dxfId="1282" priority="490">
      <formula>AND($L16&gt;0.08,$L16&lt;0.15)</formula>
    </cfRule>
  </conditionalFormatting>
  <conditionalFormatting sqref="D16">
    <cfRule type="expression" dxfId="1281" priority="487">
      <formula>$L16&gt;0.15</formula>
    </cfRule>
    <cfRule type="expression" dxfId="1280" priority="488">
      <formula>AND($L16&gt;0.08,$L16&lt;0.15)</formula>
    </cfRule>
  </conditionalFormatting>
  <conditionalFormatting sqref="E17:F17">
    <cfRule type="expression" dxfId="1279" priority="479">
      <formula>$L17&gt;0.15</formula>
    </cfRule>
    <cfRule type="expression" dxfId="1278" priority="480">
      <formula>AND($L17&gt;0.08,$L17&lt;0.15)</formula>
    </cfRule>
  </conditionalFormatting>
  <conditionalFormatting sqref="E17:F17">
    <cfRule type="expression" dxfId="1277" priority="477">
      <formula>$L17&gt;0.15</formula>
    </cfRule>
    <cfRule type="expression" dxfId="1276" priority="478">
      <formula>AND($L17&gt;0.08,$L17&lt;0.15)</formula>
    </cfRule>
  </conditionalFormatting>
  <conditionalFormatting sqref="G17:H17">
    <cfRule type="expression" dxfId="1275" priority="475">
      <formula>$L17&gt;0.15</formula>
    </cfRule>
    <cfRule type="expression" dxfId="1274" priority="476">
      <formula>AND($L17&gt;0.08,$L17&lt;0.15)</formula>
    </cfRule>
  </conditionalFormatting>
  <conditionalFormatting sqref="G17:H17">
    <cfRule type="expression" dxfId="1273" priority="481">
      <formula>$L17&gt;0.15</formula>
    </cfRule>
    <cfRule type="expression" dxfId="1272" priority="482">
      <formula>AND($L17&gt;0.08,$L17&lt;0.15)</formula>
    </cfRule>
  </conditionalFormatting>
  <conditionalFormatting sqref="E17:F17">
    <cfRule type="expression" dxfId="1271" priority="485">
      <formula>$L17&gt;0.15</formula>
    </cfRule>
    <cfRule type="expression" dxfId="1270" priority="486">
      <formula>AND($L17&gt;0.08,$L17&lt;0.15)</formula>
    </cfRule>
  </conditionalFormatting>
  <conditionalFormatting sqref="E17:F17">
    <cfRule type="expression" dxfId="1269" priority="483">
      <formula>$L17&gt;0.15</formula>
    </cfRule>
    <cfRule type="expression" dxfId="1268" priority="484">
      <formula>AND($L17&gt;0.08,$L17&lt;0.15)</formula>
    </cfRule>
  </conditionalFormatting>
  <conditionalFormatting sqref="D17">
    <cfRule type="expression" dxfId="1267" priority="473">
      <formula>$L17&gt;0.15</formula>
    </cfRule>
    <cfRule type="expression" dxfId="1266" priority="474">
      <formula>AND($L17&gt;0.08,$L17&lt;0.15)</formula>
    </cfRule>
  </conditionalFormatting>
  <conditionalFormatting sqref="D17">
    <cfRule type="expression" dxfId="1265" priority="471">
      <formula>$L17&gt;0.15</formula>
    </cfRule>
    <cfRule type="expression" dxfId="1264" priority="472">
      <formula>AND($L17&gt;0.08,$L17&lt;0.15)</formula>
    </cfRule>
  </conditionalFormatting>
  <conditionalFormatting sqref="F11">
    <cfRule type="expression" dxfId="1263" priority="465">
      <formula>$L11&gt;0.15</formula>
    </cfRule>
    <cfRule type="expression" dxfId="1262" priority="466">
      <formula>AND($L11&gt;0.08,$L11&lt;0.15)</formula>
    </cfRule>
  </conditionalFormatting>
  <conditionalFormatting sqref="F11">
    <cfRule type="expression" dxfId="1261" priority="463">
      <formula>$L11&gt;0.15</formula>
    </cfRule>
    <cfRule type="expression" dxfId="1260" priority="464">
      <formula>AND($L11&gt;0.08,$L11&lt;0.15)</formula>
    </cfRule>
  </conditionalFormatting>
  <conditionalFormatting sqref="F11">
    <cfRule type="expression" dxfId="1259" priority="469">
      <formula>$L11&gt;0.15</formula>
    </cfRule>
    <cfRule type="expression" dxfId="1258" priority="470">
      <formula>AND($L11&gt;0.08,$L11&lt;0.15)</formula>
    </cfRule>
  </conditionalFormatting>
  <conditionalFormatting sqref="F11">
    <cfRule type="expression" dxfId="1257" priority="467">
      <formula>$L11&gt;0.15</formula>
    </cfRule>
    <cfRule type="expression" dxfId="1256" priority="468">
      <formula>AND($L11&gt;0.08,$L11&lt;0.15)</formula>
    </cfRule>
  </conditionalFormatting>
  <conditionalFormatting sqref="D11">
    <cfRule type="expression" dxfId="1255" priority="461">
      <formula>$L11&gt;0.15</formula>
    </cfRule>
    <cfRule type="expression" dxfId="1254" priority="462">
      <formula>AND($L11&gt;0.08,$L11&lt;0.15)</formula>
    </cfRule>
  </conditionalFormatting>
  <conditionalFormatting sqref="D11">
    <cfRule type="expression" dxfId="1253" priority="459">
      <formula>$L11&gt;0.15</formula>
    </cfRule>
    <cfRule type="expression" dxfId="1252" priority="460">
      <formula>AND($L11&gt;0.08,$L11&lt;0.15)</formula>
    </cfRule>
  </conditionalFormatting>
  <conditionalFormatting sqref="E11">
    <cfRule type="expression" dxfId="1251" priority="451">
      <formula>$L11&gt;0.15</formula>
    </cfRule>
    <cfRule type="expression" dxfId="1250" priority="452">
      <formula>AND($L11&gt;0.08,$L11&lt;0.15)</formula>
    </cfRule>
  </conditionalFormatting>
  <conditionalFormatting sqref="E11">
    <cfRule type="expression" dxfId="1249" priority="449">
      <formula>$L11&gt;0.15</formula>
    </cfRule>
    <cfRule type="expression" dxfId="1248" priority="450">
      <formula>AND($L11&gt;0.08,$L11&lt;0.15)</formula>
    </cfRule>
  </conditionalFormatting>
  <conditionalFormatting sqref="G11:H11">
    <cfRule type="expression" dxfId="1247" priority="447">
      <formula>$L11&gt;0.15</formula>
    </cfRule>
    <cfRule type="expression" dxfId="1246" priority="448">
      <formula>AND($L11&gt;0.08,$L11&lt;0.15)</formula>
    </cfRule>
  </conditionalFormatting>
  <conditionalFormatting sqref="G11:H11">
    <cfRule type="expression" dxfId="1245" priority="453">
      <formula>$L11&gt;0.15</formula>
    </cfRule>
    <cfRule type="expression" dxfId="1244" priority="454">
      <formula>AND($L11&gt;0.08,$L11&lt;0.15)</formula>
    </cfRule>
  </conditionalFormatting>
  <conditionalFormatting sqref="E11">
    <cfRule type="expression" dxfId="1243" priority="457">
      <formula>$L11&gt;0.15</formula>
    </cfRule>
    <cfRule type="expression" dxfId="1242" priority="458">
      <formula>AND($L11&gt;0.08,$L11&lt;0.15)</formula>
    </cfRule>
  </conditionalFormatting>
  <conditionalFormatting sqref="E11">
    <cfRule type="expression" dxfId="1241" priority="455">
      <formula>$L11&gt;0.15</formula>
    </cfRule>
    <cfRule type="expression" dxfId="1240" priority="456">
      <formula>AND($L11&gt;0.08,$L11&lt;0.15)</formula>
    </cfRule>
  </conditionalFormatting>
  <conditionalFormatting sqref="F12">
    <cfRule type="expression" dxfId="1239" priority="441">
      <formula>$L12&gt;0.15</formula>
    </cfRule>
    <cfRule type="expression" dxfId="1238" priority="442">
      <formula>AND($L12&gt;0.08,$L12&lt;0.15)</formula>
    </cfRule>
  </conditionalFormatting>
  <conditionalFormatting sqref="F12">
    <cfRule type="expression" dxfId="1237" priority="439">
      <formula>$L12&gt;0.15</formula>
    </cfRule>
    <cfRule type="expression" dxfId="1236" priority="440">
      <formula>AND($L12&gt;0.08,$L12&lt;0.15)</formula>
    </cfRule>
  </conditionalFormatting>
  <conditionalFormatting sqref="F12">
    <cfRule type="expression" dxfId="1235" priority="445">
      <formula>$L12&gt;0.15</formula>
    </cfRule>
    <cfRule type="expression" dxfId="1234" priority="446">
      <formula>AND($L12&gt;0.08,$L12&lt;0.15)</formula>
    </cfRule>
  </conditionalFormatting>
  <conditionalFormatting sqref="F12">
    <cfRule type="expression" dxfId="1233" priority="443">
      <formula>$L12&gt;0.15</formula>
    </cfRule>
    <cfRule type="expression" dxfId="1232" priority="444">
      <formula>AND($L12&gt;0.08,$L12&lt;0.15)</formula>
    </cfRule>
  </conditionalFormatting>
  <conditionalFormatting sqref="D12">
    <cfRule type="expression" dxfId="1231" priority="437">
      <formula>$L12&gt;0.15</formula>
    </cfRule>
    <cfRule type="expression" dxfId="1230" priority="438">
      <formula>AND($L12&gt;0.08,$L12&lt;0.15)</formula>
    </cfRule>
  </conditionalFormatting>
  <conditionalFormatting sqref="D12">
    <cfRule type="expression" dxfId="1229" priority="435">
      <formula>$L12&gt;0.15</formula>
    </cfRule>
    <cfRule type="expression" dxfId="1228" priority="436">
      <formula>AND($L12&gt;0.08,$L12&lt;0.15)</formula>
    </cfRule>
  </conditionalFormatting>
  <conditionalFormatting sqref="E12">
    <cfRule type="expression" dxfId="1227" priority="427">
      <formula>$L12&gt;0.15</formula>
    </cfRule>
    <cfRule type="expression" dxfId="1226" priority="428">
      <formula>AND($L12&gt;0.08,$L12&lt;0.15)</formula>
    </cfRule>
  </conditionalFormatting>
  <conditionalFormatting sqref="E12">
    <cfRule type="expression" dxfId="1225" priority="425">
      <formula>$L12&gt;0.15</formula>
    </cfRule>
    <cfRule type="expression" dxfId="1224" priority="426">
      <formula>AND($L12&gt;0.08,$L12&lt;0.15)</formula>
    </cfRule>
  </conditionalFormatting>
  <conditionalFormatting sqref="G12:H12">
    <cfRule type="expression" dxfId="1223" priority="423">
      <formula>$L12&gt;0.15</formula>
    </cfRule>
    <cfRule type="expression" dxfId="1222" priority="424">
      <formula>AND($L12&gt;0.08,$L12&lt;0.15)</formula>
    </cfRule>
  </conditionalFormatting>
  <conditionalFormatting sqref="G12:H12">
    <cfRule type="expression" dxfId="1221" priority="429">
      <formula>$L12&gt;0.15</formula>
    </cfRule>
    <cfRule type="expression" dxfId="1220" priority="430">
      <formula>AND($L12&gt;0.08,$L12&lt;0.15)</formula>
    </cfRule>
  </conditionalFormatting>
  <conditionalFormatting sqref="E12">
    <cfRule type="expression" dxfId="1219" priority="433">
      <formula>$L12&gt;0.15</formula>
    </cfRule>
    <cfRule type="expression" dxfId="1218" priority="434">
      <formula>AND($L12&gt;0.08,$L12&lt;0.15)</formula>
    </cfRule>
  </conditionalFormatting>
  <conditionalFormatting sqref="E12">
    <cfRule type="expression" dxfId="1217" priority="431">
      <formula>$L12&gt;0.15</formula>
    </cfRule>
    <cfRule type="expression" dxfId="1216" priority="432">
      <formula>AND($L12&gt;0.08,$L12&lt;0.15)</formula>
    </cfRule>
  </conditionalFormatting>
  <conditionalFormatting sqref="E13">
    <cfRule type="expression" dxfId="1215" priority="421">
      <formula>$L13&gt;0.15</formula>
    </cfRule>
    <cfRule type="expression" dxfId="1214" priority="422">
      <formula>AND($L13&gt;0.08,$L13&lt;0.15)</formula>
    </cfRule>
  </conditionalFormatting>
  <conditionalFormatting sqref="E13">
    <cfRule type="expression" dxfId="1213" priority="419">
      <formula>$L13&gt;0.15</formula>
    </cfRule>
    <cfRule type="expression" dxfId="1212" priority="420">
      <formula>AND($L13&gt;0.08,$L13&lt;0.15)</formula>
    </cfRule>
  </conditionalFormatting>
  <conditionalFormatting sqref="E13">
    <cfRule type="expression" dxfId="1211" priority="417">
      <formula>$L13&gt;0.15</formula>
    </cfRule>
    <cfRule type="expression" dxfId="1210" priority="418">
      <formula>AND($L13&gt;0.08,$L13&lt;0.15)</formula>
    </cfRule>
  </conditionalFormatting>
  <conditionalFormatting sqref="E13">
    <cfRule type="expression" dxfId="1209" priority="415">
      <formula>$L13&gt;0.15</formula>
    </cfRule>
    <cfRule type="expression" dxfId="1208" priority="416">
      <formula>AND($L13&gt;0.08,$L13&lt;0.15)</formula>
    </cfRule>
  </conditionalFormatting>
  <conditionalFormatting sqref="G13:H13">
    <cfRule type="expression" dxfId="1207" priority="413">
      <formula>$L13&gt;0.15</formula>
    </cfRule>
    <cfRule type="expression" dxfId="1206" priority="414">
      <formula>AND($L13&gt;0.08,$L13&lt;0.15)</formula>
    </cfRule>
  </conditionalFormatting>
  <conditionalFormatting sqref="G13:H13">
    <cfRule type="expression" dxfId="1205" priority="411">
      <formula>$L13&gt;0.15</formula>
    </cfRule>
    <cfRule type="expression" dxfId="1204" priority="412">
      <formula>AND($L13&gt;0.08,$L13&lt;0.15)</formula>
    </cfRule>
  </conditionalFormatting>
  <conditionalFormatting sqref="E14:F14">
    <cfRule type="expression" dxfId="1203" priority="403">
      <formula>$L14&gt;0.15</formula>
    </cfRule>
    <cfRule type="expression" dxfId="1202" priority="404">
      <formula>AND($L14&gt;0.08,$L14&lt;0.15)</formula>
    </cfRule>
  </conditionalFormatting>
  <conditionalFormatting sqref="E14:F14">
    <cfRule type="expression" dxfId="1201" priority="401">
      <formula>$L14&gt;0.15</formula>
    </cfRule>
    <cfRule type="expression" dxfId="1200" priority="402">
      <formula>AND($L14&gt;0.08,$L14&lt;0.15)</formula>
    </cfRule>
  </conditionalFormatting>
  <conditionalFormatting sqref="G14:H14">
    <cfRule type="expression" dxfId="1199" priority="399">
      <formula>$L14&gt;0.15</formula>
    </cfRule>
    <cfRule type="expression" dxfId="1198" priority="400">
      <formula>AND($L14&gt;0.08,$L14&lt;0.15)</formula>
    </cfRule>
  </conditionalFormatting>
  <conditionalFormatting sqref="G14:H14">
    <cfRule type="expression" dxfId="1197" priority="405">
      <formula>$L14&gt;0.15</formula>
    </cfRule>
    <cfRule type="expression" dxfId="1196" priority="406">
      <formula>AND($L14&gt;0.08,$L14&lt;0.15)</formula>
    </cfRule>
  </conditionalFormatting>
  <conditionalFormatting sqref="E14:F14">
    <cfRule type="expression" dxfId="1195" priority="409">
      <formula>$L14&gt;0.15</formula>
    </cfRule>
    <cfRule type="expression" dxfId="1194" priority="410">
      <formula>AND($L14&gt;0.08,$L14&lt;0.15)</formula>
    </cfRule>
  </conditionalFormatting>
  <conditionalFormatting sqref="E14:F14">
    <cfRule type="expression" dxfId="1193" priority="407">
      <formula>$L14&gt;0.15</formula>
    </cfRule>
    <cfRule type="expression" dxfId="1192" priority="408">
      <formula>AND($L14&gt;0.08,$L14&lt;0.15)</formula>
    </cfRule>
  </conditionalFormatting>
  <conditionalFormatting sqref="D14">
    <cfRule type="expression" dxfId="1191" priority="397">
      <formula>$L14&gt;0.15</formula>
    </cfRule>
    <cfRule type="expression" dxfId="1190" priority="398">
      <formula>AND($L14&gt;0.08,$L14&lt;0.15)</formula>
    </cfRule>
  </conditionalFormatting>
  <conditionalFormatting sqref="D14">
    <cfRule type="expression" dxfId="1189" priority="395">
      <formula>$L14&gt;0.15</formula>
    </cfRule>
    <cfRule type="expression" dxfId="1188" priority="396">
      <formula>AND($L14&gt;0.08,$L14&lt;0.15)</formula>
    </cfRule>
  </conditionalFormatting>
  <conditionalFormatting sqref="E15:F15">
    <cfRule type="expression" dxfId="1187" priority="387">
      <formula>$L15&gt;0.15</formula>
    </cfRule>
    <cfRule type="expression" dxfId="1186" priority="388">
      <formula>AND($L15&gt;0.08,$L15&lt;0.15)</formula>
    </cfRule>
  </conditionalFormatting>
  <conditionalFormatting sqref="E15:F15">
    <cfRule type="expression" dxfId="1185" priority="385">
      <formula>$L15&gt;0.15</formula>
    </cfRule>
    <cfRule type="expression" dxfId="1184" priority="386">
      <formula>AND($L15&gt;0.08,$L15&lt;0.15)</formula>
    </cfRule>
  </conditionalFormatting>
  <conditionalFormatting sqref="G15:H15">
    <cfRule type="expression" dxfId="1183" priority="383">
      <formula>$L15&gt;0.15</formula>
    </cfRule>
    <cfRule type="expression" dxfId="1182" priority="384">
      <formula>AND($L15&gt;0.08,$L15&lt;0.15)</formula>
    </cfRule>
  </conditionalFormatting>
  <conditionalFormatting sqref="G15:H15">
    <cfRule type="expression" dxfId="1181" priority="389">
      <formula>$L15&gt;0.15</formula>
    </cfRule>
    <cfRule type="expression" dxfId="1180" priority="390">
      <formula>AND($L15&gt;0.08,$L15&lt;0.15)</formula>
    </cfRule>
  </conditionalFormatting>
  <conditionalFormatting sqref="E15:F15">
    <cfRule type="expression" dxfId="1179" priority="393">
      <formula>$L15&gt;0.15</formula>
    </cfRule>
    <cfRule type="expression" dxfId="1178" priority="394">
      <formula>AND($L15&gt;0.08,$L15&lt;0.15)</formula>
    </cfRule>
  </conditionalFormatting>
  <conditionalFormatting sqref="E15:F15">
    <cfRule type="expression" dxfId="1177" priority="391">
      <formula>$L15&gt;0.15</formula>
    </cfRule>
    <cfRule type="expression" dxfId="1176" priority="392">
      <formula>AND($L15&gt;0.08,$L15&lt;0.15)</formula>
    </cfRule>
  </conditionalFormatting>
  <conditionalFormatting sqref="D15">
    <cfRule type="expression" dxfId="1175" priority="381">
      <formula>$L15&gt;0.15</formula>
    </cfRule>
    <cfRule type="expression" dxfId="1174" priority="382">
      <formula>AND($L15&gt;0.08,$L15&lt;0.15)</formula>
    </cfRule>
  </conditionalFormatting>
  <conditionalFormatting sqref="D15">
    <cfRule type="expression" dxfId="1173" priority="379">
      <formula>$L15&gt;0.15</formula>
    </cfRule>
    <cfRule type="expression" dxfId="1172" priority="380">
      <formula>AND($L15&gt;0.08,$L15&lt;0.15)</formula>
    </cfRule>
  </conditionalFormatting>
  <conditionalFormatting sqref="AF21:AK21">
    <cfRule type="expression" dxfId="1171" priority="365">
      <formula>$L21&gt;0.15</formula>
    </cfRule>
    <cfRule type="expression" dxfId="1170" priority="366">
      <formula>AND($L21&gt;0.08,$L21&lt;0.15)</formula>
    </cfRule>
  </conditionalFormatting>
  <conditionalFormatting sqref="D19">
    <cfRule type="expression" dxfId="1169" priority="359">
      <formula>$L19&gt;0.15</formula>
    </cfRule>
    <cfRule type="expression" dxfId="1168" priority="360">
      <formula>AND($L19&gt;0.08,$L19&lt;0.15)</formula>
    </cfRule>
  </conditionalFormatting>
  <conditionalFormatting sqref="D19">
    <cfRule type="expression" dxfId="1167" priority="357">
      <formula>$L19&gt;0.15</formula>
    </cfRule>
    <cfRule type="expression" dxfId="1166" priority="358">
      <formula>AND($L19&gt;0.08,$L19&lt;0.15)</formula>
    </cfRule>
  </conditionalFormatting>
  <conditionalFormatting sqref="F19">
    <cfRule type="expression" dxfId="1165" priority="355">
      <formula>$L18&gt;0.15</formula>
    </cfRule>
    <cfRule type="expression" dxfId="1164" priority="356">
      <formula>AND($L18&gt;0.08,$L18&lt;0.15)</formula>
    </cfRule>
  </conditionalFormatting>
  <conditionalFormatting sqref="F19">
    <cfRule type="expression" dxfId="1163" priority="353">
      <formula>$L19&gt;0.15</formula>
    </cfRule>
    <cfRule type="expression" dxfId="1162" priority="354">
      <formula>AND($L19&gt;0.08,$L19&lt;0.15)</formula>
    </cfRule>
  </conditionalFormatting>
  <conditionalFormatting sqref="F19">
    <cfRule type="expression" dxfId="1161" priority="351">
      <formula>$L19&gt;0.15</formula>
    </cfRule>
    <cfRule type="expression" dxfId="1160" priority="352">
      <formula>AND($L19&gt;0.08,$L19&lt;0.15)</formula>
    </cfRule>
  </conditionalFormatting>
  <conditionalFormatting sqref="G19:H19">
    <cfRule type="expression" dxfId="1159" priority="349">
      <formula>$L19&gt;0.15</formula>
    </cfRule>
    <cfRule type="expression" dxfId="1158" priority="350">
      <formula>AND($L19&gt;0.08,$L19&lt;0.15)</formula>
    </cfRule>
  </conditionalFormatting>
  <conditionalFormatting sqref="G19:H19">
    <cfRule type="expression" dxfId="1157" priority="347">
      <formula>$L19&gt;0.15</formula>
    </cfRule>
    <cfRule type="expression" dxfId="1156" priority="348">
      <formula>AND($L19&gt;0.08,$L19&lt;0.15)</formula>
    </cfRule>
  </conditionalFormatting>
  <conditionalFormatting sqref="E19">
    <cfRule type="expression" dxfId="1155" priority="345">
      <formula>$L19&gt;0.15</formula>
    </cfRule>
    <cfRule type="expression" dxfId="1154" priority="346">
      <formula>AND($L19&gt;0.08,$L19&lt;0.15)</formula>
    </cfRule>
  </conditionalFormatting>
  <conditionalFormatting sqref="E19">
    <cfRule type="expression" dxfId="1153" priority="343">
      <formula>$L19&gt;0.15</formula>
    </cfRule>
    <cfRule type="expression" dxfId="1152" priority="344">
      <formula>AND($L19&gt;0.08,$L19&lt;0.15)</formula>
    </cfRule>
  </conditionalFormatting>
  <conditionalFormatting sqref="E19">
    <cfRule type="expression" dxfId="1151" priority="341">
      <formula>$L19&gt;0.15</formula>
    </cfRule>
    <cfRule type="expression" dxfId="1150" priority="342">
      <formula>AND($L19&gt;0.08,$L19&lt;0.15)</formula>
    </cfRule>
  </conditionalFormatting>
  <conditionalFormatting sqref="D20">
    <cfRule type="expression" dxfId="1149" priority="339">
      <formula>$L20&gt;0.15</formula>
    </cfRule>
    <cfRule type="expression" dxfId="1148" priority="340">
      <formula>AND($L20&gt;0.08,$L20&lt;0.15)</formula>
    </cfRule>
  </conditionalFormatting>
  <conditionalFormatting sqref="D20">
    <cfRule type="expression" dxfId="1147" priority="337">
      <formula>$L20&gt;0.15</formula>
    </cfRule>
    <cfRule type="expression" dxfId="1146" priority="338">
      <formula>AND($L20&gt;0.08,$L20&lt;0.15)</formula>
    </cfRule>
  </conditionalFormatting>
  <conditionalFormatting sqref="F20">
    <cfRule type="expression" dxfId="1145" priority="335">
      <formula>$L19&gt;0.15</formula>
    </cfRule>
    <cfRule type="expression" dxfId="1144" priority="336">
      <formula>AND($L19&gt;0.08,$L19&lt;0.15)</formula>
    </cfRule>
  </conditionalFormatting>
  <conditionalFormatting sqref="F20">
    <cfRule type="expression" dxfId="1143" priority="333">
      <formula>$L20&gt;0.15</formula>
    </cfRule>
    <cfRule type="expression" dxfId="1142" priority="334">
      <formula>AND($L20&gt;0.08,$L20&lt;0.15)</formula>
    </cfRule>
  </conditionalFormatting>
  <conditionalFormatting sqref="F20">
    <cfRule type="expression" dxfId="1141" priority="331">
      <formula>$L20&gt;0.15</formula>
    </cfRule>
    <cfRule type="expression" dxfId="1140" priority="332">
      <formula>AND($L20&gt;0.08,$L20&lt;0.15)</formula>
    </cfRule>
  </conditionalFormatting>
  <conditionalFormatting sqref="G20:H20">
    <cfRule type="expression" dxfId="1139" priority="329">
      <formula>$L20&gt;0.15</formula>
    </cfRule>
    <cfRule type="expression" dxfId="1138" priority="330">
      <formula>AND($L20&gt;0.08,$L20&lt;0.15)</formula>
    </cfRule>
  </conditionalFormatting>
  <conditionalFormatting sqref="G20:H20">
    <cfRule type="expression" dxfId="1137" priority="327">
      <formula>$L20&gt;0.15</formula>
    </cfRule>
    <cfRule type="expression" dxfId="1136" priority="328">
      <formula>AND($L20&gt;0.08,$L20&lt;0.15)</formula>
    </cfRule>
  </conditionalFormatting>
  <conditionalFormatting sqref="E20">
    <cfRule type="expression" dxfId="1135" priority="325">
      <formula>$L20&gt;0.15</formula>
    </cfRule>
    <cfRule type="expression" dxfId="1134" priority="326">
      <formula>AND($L20&gt;0.08,$L20&lt;0.15)</formula>
    </cfRule>
  </conditionalFormatting>
  <conditionalFormatting sqref="E20">
    <cfRule type="expression" dxfId="1133" priority="323">
      <formula>$L20&gt;0.15</formula>
    </cfRule>
    <cfRule type="expression" dxfId="1132" priority="324">
      <formula>AND($L20&gt;0.08,$L20&lt;0.15)</formula>
    </cfRule>
  </conditionalFormatting>
  <conditionalFormatting sqref="E20">
    <cfRule type="expression" dxfId="1131" priority="321">
      <formula>$L20&gt;0.15</formula>
    </cfRule>
    <cfRule type="expression" dxfId="1130" priority="322">
      <formula>AND($L20&gt;0.08,$L20&lt;0.15)</formula>
    </cfRule>
  </conditionalFormatting>
  <conditionalFormatting sqref="E21:F21">
    <cfRule type="expression" dxfId="1129" priority="313">
      <formula>$L21&gt;0.15</formula>
    </cfRule>
    <cfRule type="expression" dxfId="1128" priority="314">
      <formula>AND($L21&gt;0.08,$L21&lt;0.15)</formula>
    </cfRule>
  </conditionalFormatting>
  <conditionalFormatting sqref="E21:F21">
    <cfRule type="expression" dxfId="1127" priority="311">
      <formula>$L21&gt;0.15</formula>
    </cfRule>
    <cfRule type="expression" dxfId="1126" priority="312">
      <formula>AND($L21&gt;0.08,$L21&lt;0.15)</formula>
    </cfRule>
  </conditionalFormatting>
  <conditionalFormatting sqref="G21:H21">
    <cfRule type="expression" dxfId="1125" priority="309">
      <formula>$L21&gt;0.15</formula>
    </cfRule>
    <cfRule type="expression" dxfId="1124" priority="310">
      <formula>AND($L21&gt;0.08,$L21&lt;0.15)</formula>
    </cfRule>
  </conditionalFormatting>
  <conditionalFormatting sqref="G21:H21">
    <cfRule type="expression" dxfId="1123" priority="315">
      <formula>$L21&gt;0.15</formula>
    </cfRule>
    <cfRule type="expression" dxfId="1122" priority="316">
      <formula>AND($L21&gt;0.08,$L21&lt;0.15)</formula>
    </cfRule>
  </conditionalFormatting>
  <conditionalFormatting sqref="E21:F21">
    <cfRule type="expression" dxfId="1121" priority="319">
      <formula>$L21&gt;0.15</formula>
    </cfRule>
    <cfRule type="expression" dxfId="1120" priority="320">
      <formula>AND($L21&gt;0.08,$L21&lt;0.15)</formula>
    </cfRule>
  </conditionalFormatting>
  <conditionalFormatting sqref="E21:F21">
    <cfRule type="expression" dxfId="1119" priority="317">
      <formula>$L21&gt;0.15</formula>
    </cfRule>
    <cfRule type="expression" dxfId="1118" priority="318">
      <formula>AND($L21&gt;0.08,$L21&lt;0.15)</formula>
    </cfRule>
  </conditionalFormatting>
  <conditionalFormatting sqref="D21">
    <cfRule type="expression" dxfId="1117" priority="307">
      <formula>$L21&gt;0.15</formula>
    </cfRule>
    <cfRule type="expression" dxfId="1116" priority="308">
      <formula>AND($L21&gt;0.08,$L21&lt;0.15)</formula>
    </cfRule>
  </conditionalFormatting>
  <conditionalFormatting sqref="D21">
    <cfRule type="expression" dxfId="1115" priority="305">
      <formula>$L21&gt;0.15</formula>
    </cfRule>
    <cfRule type="expression" dxfId="1114" priority="306">
      <formula>AND($L21&gt;0.08,$L21&lt;0.15)</formula>
    </cfRule>
  </conditionalFormatting>
  <conditionalFormatting sqref="E22:F22">
    <cfRule type="expression" dxfId="1113" priority="297">
      <formula>$L22&gt;0.15</formula>
    </cfRule>
    <cfRule type="expression" dxfId="1112" priority="298">
      <formula>AND($L22&gt;0.08,$L22&lt;0.15)</formula>
    </cfRule>
  </conditionalFormatting>
  <conditionalFormatting sqref="E22:F22">
    <cfRule type="expression" dxfId="1111" priority="295">
      <formula>$L22&gt;0.15</formula>
    </cfRule>
    <cfRule type="expression" dxfId="1110" priority="296">
      <formula>AND($L22&gt;0.08,$L22&lt;0.15)</formula>
    </cfRule>
  </conditionalFormatting>
  <conditionalFormatting sqref="G22:H22">
    <cfRule type="expression" dxfId="1109" priority="293">
      <formula>$L22&gt;0.15</formula>
    </cfRule>
    <cfRule type="expression" dxfId="1108" priority="294">
      <formula>AND($L22&gt;0.08,$L22&lt;0.15)</formula>
    </cfRule>
  </conditionalFormatting>
  <conditionalFormatting sqref="G22:H22">
    <cfRule type="expression" dxfId="1107" priority="299">
      <formula>$L22&gt;0.15</formula>
    </cfRule>
    <cfRule type="expression" dxfId="1106" priority="300">
      <formula>AND($L22&gt;0.08,$L22&lt;0.15)</formula>
    </cfRule>
  </conditionalFormatting>
  <conditionalFormatting sqref="E22:F22">
    <cfRule type="expression" dxfId="1105" priority="303">
      <formula>$L22&gt;0.15</formula>
    </cfRule>
    <cfRule type="expression" dxfId="1104" priority="304">
      <formula>AND($L22&gt;0.08,$L22&lt;0.15)</formula>
    </cfRule>
  </conditionalFormatting>
  <conditionalFormatting sqref="E22:F22">
    <cfRule type="expression" dxfId="1103" priority="301">
      <formula>$L22&gt;0.15</formula>
    </cfRule>
    <cfRule type="expression" dxfId="1102" priority="302">
      <formula>AND($L22&gt;0.08,$L22&lt;0.15)</formula>
    </cfRule>
  </conditionalFormatting>
  <conditionalFormatting sqref="D22">
    <cfRule type="expression" dxfId="1101" priority="291">
      <formula>$L22&gt;0.15</formula>
    </cfRule>
    <cfRule type="expression" dxfId="1100" priority="292">
      <formula>AND($L22&gt;0.08,$L22&lt;0.15)</formula>
    </cfRule>
  </conditionalFormatting>
  <conditionalFormatting sqref="D22">
    <cfRule type="expression" dxfId="1099" priority="289">
      <formula>$L22&gt;0.15</formula>
    </cfRule>
    <cfRule type="expression" dxfId="1098" priority="290">
      <formula>AND($L22&gt;0.08,$L22&lt;0.15)</formula>
    </cfRule>
  </conditionalFormatting>
  <conditionalFormatting sqref="E24:F24">
    <cfRule type="expression" dxfId="1097" priority="281">
      <formula>$L24&gt;0.15</formula>
    </cfRule>
    <cfRule type="expression" dxfId="1096" priority="282">
      <formula>AND($L24&gt;0.08,$L24&lt;0.15)</formula>
    </cfRule>
  </conditionalFormatting>
  <conditionalFormatting sqref="E24:F24">
    <cfRule type="expression" dxfId="1095" priority="279">
      <formula>$L24&gt;0.15</formula>
    </cfRule>
    <cfRule type="expression" dxfId="1094" priority="280">
      <formula>AND($L24&gt;0.08,$L24&lt;0.15)</formula>
    </cfRule>
  </conditionalFormatting>
  <conditionalFormatting sqref="G24:H24">
    <cfRule type="expression" dxfId="1093" priority="277">
      <formula>$L24&gt;0.15</formula>
    </cfRule>
    <cfRule type="expression" dxfId="1092" priority="278">
      <formula>AND($L24&gt;0.08,$L24&lt;0.15)</formula>
    </cfRule>
  </conditionalFormatting>
  <conditionalFormatting sqref="G24:H24">
    <cfRule type="expression" dxfId="1091" priority="283">
      <formula>$L24&gt;0.15</formula>
    </cfRule>
    <cfRule type="expression" dxfId="1090" priority="284">
      <formula>AND($L24&gt;0.08,$L24&lt;0.15)</formula>
    </cfRule>
  </conditionalFormatting>
  <conditionalFormatting sqref="E24:F24">
    <cfRule type="expression" dxfId="1089" priority="287">
      <formula>$L24&gt;0.15</formula>
    </cfRule>
    <cfRule type="expression" dxfId="1088" priority="288">
      <formula>AND($L24&gt;0.08,$L24&lt;0.15)</formula>
    </cfRule>
  </conditionalFormatting>
  <conditionalFormatting sqref="E24:F24">
    <cfRule type="expression" dxfId="1087" priority="285">
      <formula>$L24&gt;0.15</formula>
    </cfRule>
    <cfRule type="expression" dxfId="1086" priority="286">
      <formula>AND($L24&gt;0.08,$L24&lt;0.15)</formula>
    </cfRule>
  </conditionalFormatting>
  <conditionalFormatting sqref="D24">
    <cfRule type="expression" dxfId="1085" priority="275">
      <formula>$L24&gt;0.15</formula>
    </cfRule>
    <cfRule type="expression" dxfId="1084" priority="276">
      <formula>AND($L24&gt;0.08,$L24&lt;0.15)</formula>
    </cfRule>
  </conditionalFormatting>
  <conditionalFormatting sqref="D24">
    <cfRule type="expression" dxfId="1083" priority="273">
      <formula>$L24&gt;0.15</formula>
    </cfRule>
    <cfRule type="expression" dxfId="1082" priority="274">
      <formula>AND($L24&gt;0.08,$L24&lt;0.15)</formula>
    </cfRule>
  </conditionalFormatting>
  <conditionalFormatting sqref="E23:F23">
    <cfRule type="expression" dxfId="1081" priority="265">
      <formula>$L23&gt;0.15</formula>
    </cfRule>
    <cfRule type="expression" dxfId="1080" priority="266">
      <formula>AND($L23&gt;0.08,$L23&lt;0.15)</formula>
    </cfRule>
  </conditionalFormatting>
  <conditionalFormatting sqref="E23:F23">
    <cfRule type="expression" dxfId="1079" priority="263">
      <formula>$L23&gt;0.15</formula>
    </cfRule>
    <cfRule type="expression" dxfId="1078" priority="264">
      <formula>AND($L23&gt;0.08,$L23&lt;0.15)</formula>
    </cfRule>
  </conditionalFormatting>
  <conditionalFormatting sqref="G23:H23">
    <cfRule type="expression" dxfId="1077" priority="261">
      <formula>$L23&gt;0.15</formula>
    </cfRule>
    <cfRule type="expression" dxfId="1076" priority="262">
      <formula>AND($L23&gt;0.08,$L23&lt;0.15)</formula>
    </cfRule>
  </conditionalFormatting>
  <conditionalFormatting sqref="G23:H23">
    <cfRule type="expression" dxfId="1075" priority="267">
      <formula>$L23&gt;0.15</formula>
    </cfRule>
    <cfRule type="expression" dxfId="1074" priority="268">
      <formula>AND($L23&gt;0.08,$L23&lt;0.15)</formula>
    </cfRule>
  </conditionalFormatting>
  <conditionalFormatting sqref="E23:F23">
    <cfRule type="expression" dxfId="1073" priority="271">
      <formula>$L23&gt;0.15</formula>
    </cfRule>
    <cfRule type="expression" dxfId="1072" priority="272">
      <formula>AND($L23&gt;0.08,$L23&lt;0.15)</formula>
    </cfRule>
  </conditionalFormatting>
  <conditionalFormatting sqref="E23:F23">
    <cfRule type="expression" dxfId="1071" priority="269">
      <formula>$L23&gt;0.15</formula>
    </cfRule>
    <cfRule type="expression" dxfId="1070" priority="270">
      <formula>AND($L23&gt;0.08,$L23&lt;0.15)</formula>
    </cfRule>
  </conditionalFormatting>
  <conditionalFormatting sqref="D23">
    <cfRule type="expression" dxfId="1069" priority="259">
      <formula>$L23&gt;0.15</formula>
    </cfRule>
    <cfRule type="expression" dxfId="1068" priority="260">
      <formula>AND($L23&gt;0.08,$L23&lt;0.15)</formula>
    </cfRule>
  </conditionalFormatting>
  <conditionalFormatting sqref="D23">
    <cfRule type="expression" dxfId="1067" priority="257">
      <formula>$L23&gt;0.15</formula>
    </cfRule>
    <cfRule type="expression" dxfId="1066" priority="258">
      <formula>AND($L23&gt;0.08,$L23&lt;0.15)</formula>
    </cfRule>
  </conditionalFormatting>
  <conditionalFormatting sqref="F25">
    <cfRule type="expression" dxfId="1065" priority="255">
      <formula>$L25&gt;0.15</formula>
    </cfRule>
    <cfRule type="expression" dxfId="1064" priority="256">
      <formula>AND($L25&gt;0.08,$L25&lt;0.15)</formula>
    </cfRule>
  </conditionalFormatting>
  <conditionalFormatting sqref="F25">
    <cfRule type="expression" dxfId="1063" priority="253">
      <formula>$L25&gt;0.15</formula>
    </cfRule>
    <cfRule type="expression" dxfId="1062" priority="254">
      <formula>AND($L25&gt;0.08,$L25&lt;0.15)</formula>
    </cfRule>
  </conditionalFormatting>
  <conditionalFormatting sqref="F25">
    <cfRule type="expression" dxfId="1061" priority="251">
      <formula>$L25&gt;0.15</formula>
    </cfRule>
    <cfRule type="expression" dxfId="1060" priority="252">
      <formula>AND($L25&gt;0.08,$L25&lt;0.15)</formula>
    </cfRule>
  </conditionalFormatting>
  <conditionalFormatting sqref="F25">
    <cfRule type="expression" dxfId="1059" priority="249">
      <formula>$L25&gt;0.15</formula>
    </cfRule>
    <cfRule type="expression" dxfId="1058" priority="250">
      <formula>AND($L25&gt;0.08,$L25&lt;0.15)</formula>
    </cfRule>
  </conditionalFormatting>
  <conditionalFormatting sqref="D25">
    <cfRule type="expression" dxfId="1057" priority="247">
      <formula>$L25&gt;0.15</formula>
    </cfRule>
    <cfRule type="expression" dxfId="1056" priority="248">
      <formula>AND($L25&gt;0.08,$L25&lt;0.15)</formula>
    </cfRule>
  </conditionalFormatting>
  <conditionalFormatting sqref="E25">
    <cfRule type="expression" dxfId="1055" priority="245">
      <formula>$L25&gt;0.15</formula>
    </cfRule>
    <cfRule type="expression" dxfId="1054" priority="246">
      <formula>AND($L25&gt;0.08,$L25&lt;0.15)</formula>
    </cfRule>
  </conditionalFormatting>
  <conditionalFormatting sqref="E25">
    <cfRule type="expression" dxfId="1053" priority="243">
      <formula>$L25&gt;0.15</formula>
    </cfRule>
    <cfRule type="expression" dxfId="1052" priority="244">
      <formula>AND($L25&gt;0.08,$L25&lt;0.15)</formula>
    </cfRule>
  </conditionalFormatting>
  <conditionalFormatting sqref="E25">
    <cfRule type="expression" dxfId="1051" priority="241">
      <formula>$L25&gt;0.15</formula>
    </cfRule>
    <cfRule type="expression" dxfId="1050" priority="242">
      <formula>AND($L25&gt;0.08,$L25&lt;0.15)</formula>
    </cfRule>
  </conditionalFormatting>
  <conditionalFormatting sqref="E25">
    <cfRule type="expression" dxfId="1049" priority="239">
      <formula>$L25&gt;0.15</formula>
    </cfRule>
    <cfRule type="expression" dxfId="1048" priority="240">
      <formula>AND($L25&gt;0.08,$L25&lt;0.15)</formula>
    </cfRule>
  </conditionalFormatting>
  <conditionalFormatting sqref="G25:H25">
    <cfRule type="expression" dxfId="1047" priority="237">
      <formula>$L25&gt;0.15</formula>
    </cfRule>
    <cfRule type="expression" dxfId="1046" priority="238">
      <formula>AND($L25&gt;0.08,$L25&lt;0.15)</formula>
    </cfRule>
  </conditionalFormatting>
  <conditionalFormatting sqref="G25:H25">
    <cfRule type="expression" dxfId="1045" priority="235">
      <formula>$L25&gt;0.15</formula>
    </cfRule>
    <cfRule type="expression" dxfId="1044" priority="236">
      <formula>AND($L25&gt;0.08,$L25&lt;0.15)</formula>
    </cfRule>
  </conditionalFormatting>
  <conditionalFormatting sqref="E26:F26">
    <cfRule type="expression" dxfId="1043" priority="233">
      <formula>$L26&gt;0.15</formula>
    </cfRule>
    <cfRule type="expression" dxfId="1042" priority="234">
      <formula>AND($L26&gt;0.08,$L26&lt;0.15)</formula>
    </cfRule>
  </conditionalFormatting>
  <conditionalFormatting sqref="E26:F26">
    <cfRule type="expression" dxfId="1041" priority="231">
      <formula>$L26&gt;0.15</formula>
    </cfRule>
    <cfRule type="expression" dxfId="1040" priority="232">
      <formula>AND($L26&gt;0.08,$L26&lt;0.15)</formula>
    </cfRule>
  </conditionalFormatting>
  <conditionalFormatting sqref="G26:H26">
    <cfRule type="expression" dxfId="1039" priority="229">
      <formula>$L26&gt;0.15</formula>
    </cfRule>
    <cfRule type="expression" dxfId="1038" priority="230">
      <formula>AND($L26&gt;0.08,$L26&lt;0.15)</formula>
    </cfRule>
  </conditionalFormatting>
  <conditionalFormatting sqref="E26:F26">
    <cfRule type="expression" dxfId="1037" priority="227">
      <formula>$L26&gt;0.15</formula>
    </cfRule>
    <cfRule type="expression" dxfId="1036" priority="228">
      <formula>AND($L26&gt;0.08,$L26&lt;0.15)</formula>
    </cfRule>
  </conditionalFormatting>
  <conditionalFormatting sqref="E26:F26">
    <cfRule type="expression" dxfId="1035" priority="225">
      <formula>$L26&gt;0.15</formula>
    </cfRule>
    <cfRule type="expression" dxfId="1034" priority="226">
      <formula>AND($L26&gt;0.08,$L26&lt;0.15)</formula>
    </cfRule>
  </conditionalFormatting>
  <conditionalFormatting sqref="G26:H26">
    <cfRule type="expression" dxfId="1033" priority="223">
      <formula>$L26&gt;0.15</formula>
    </cfRule>
    <cfRule type="expression" dxfId="1032" priority="224">
      <formula>AND($L26&gt;0.08,$L26&lt;0.15)</formula>
    </cfRule>
  </conditionalFormatting>
  <conditionalFormatting sqref="D26">
    <cfRule type="expression" dxfId="1031" priority="221">
      <formula>$L26&gt;0.15</formula>
    </cfRule>
    <cfRule type="expression" dxfId="1030" priority="222">
      <formula>AND($L26&gt;0.08,$L26&lt;0.15)</formula>
    </cfRule>
  </conditionalFormatting>
  <conditionalFormatting sqref="AA12">
    <cfRule type="expression" dxfId="1029" priority="219">
      <formula>$L12&gt;0.15</formula>
    </cfRule>
    <cfRule type="expression" dxfId="1028" priority="220">
      <formula>AND($L12&gt;0.08,$L12&lt;0.15)</formula>
    </cfRule>
  </conditionalFormatting>
  <conditionalFormatting sqref="AA13">
    <cfRule type="expression" dxfId="1027" priority="217">
      <formula>$L13&gt;0.15</formula>
    </cfRule>
    <cfRule type="expression" dxfId="1026" priority="218">
      <formula>AND($L13&gt;0.08,$L13&lt;0.15)</formula>
    </cfRule>
  </conditionalFormatting>
  <conditionalFormatting sqref="AC25">
    <cfRule type="expression" dxfId="1025" priority="215">
      <formula>$L25&gt;0.15</formula>
    </cfRule>
    <cfRule type="expression" dxfId="1024" priority="216">
      <formula>AND($L25&gt;0.08,$L25&lt;0.15)</formula>
    </cfRule>
  </conditionalFormatting>
  <conditionalFormatting sqref="AC27">
    <cfRule type="expression" dxfId="1023" priority="213">
      <formula>$L27&gt;0.15</formula>
    </cfRule>
    <cfRule type="expression" dxfId="1022" priority="214">
      <formula>AND($L27&gt;0.08,$L27&lt;0.15)</formula>
    </cfRule>
  </conditionalFormatting>
  <conditionalFormatting sqref="AB29">
    <cfRule type="expression" dxfId="1021" priority="211">
      <formula>$L29&gt;0.15</formula>
    </cfRule>
    <cfRule type="expression" dxfId="1020" priority="212">
      <formula>AND($L29&gt;0.08,$L29&lt;0.15)</formula>
    </cfRule>
  </conditionalFormatting>
  <conditionalFormatting sqref="AB29">
    <cfRule type="expression" dxfId="1019" priority="209">
      <formula>$L29&gt;0.15</formula>
    </cfRule>
    <cfRule type="expression" dxfId="1018" priority="210">
      <formula>AND($L29&gt;0.08,$L29&lt;0.15)</formula>
    </cfRule>
  </conditionalFormatting>
  <conditionalFormatting sqref="AC29">
    <cfRule type="expression" dxfId="1017" priority="207">
      <formula>$L29&gt;0.15</formula>
    </cfRule>
    <cfRule type="expression" dxfId="1016" priority="208">
      <formula>AND($L29&gt;0.08,$L29&lt;0.15)</formula>
    </cfRule>
  </conditionalFormatting>
  <conditionalFormatting sqref="AC29">
    <cfRule type="expression" dxfId="1015" priority="205">
      <formula>$L29&gt;0.15</formula>
    </cfRule>
    <cfRule type="expression" dxfId="1014" priority="206">
      <formula>AND($L29&gt;0.08,$L29&lt;0.15)</formula>
    </cfRule>
  </conditionalFormatting>
  <conditionalFormatting sqref="AD29">
    <cfRule type="expression" dxfId="1013" priority="203">
      <formula>$L29&gt;0.15</formula>
    </cfRule>
    <cfRule type="expression" dxfId="1012" priority="204">
      <formula>AND($L29&gt;0.08,$L29&lt;0.15)</formula>
    </cfRule>
  </conditionalFormatting>
  <conditionalFormatting sqref="AA15">
    <cfRule type="expression" dxfId="1011" priority="201">
      <formula>$L15&gt;0.15</formula>
    </cfRule>
    <cfRule type="expression" dxfId="1010" priority="202">
      <formula>AND($L15&gt;0.08,$L15&lt;0.15)</formula>
    </cfRule>
  </conditionalFormatting>
  <conditionalFormatting sqref="AA15">
    <cfRule type="expression" dxfId="1009" priority="199">
      <formula>$L15&gt;0.15</formula>
    </cfRule>
    <cfRule type="expression" dxfId="1008" priority="200">
      <formula>AND($L15&gt;0.08,$L15&lt;0.15)</formula>
    </cfRule>
  </conditionalFormatting>
  <conditionalFormatting sqref="AA15">
    <cfRule type="expression" dxfId="1007" priority="197">
      <formula>$L15&gt;0.15</formula>
    </cfRule>
    <cfRule type="expression" dxfId="1006" priority="198">
      <formula>AND($L15&gt;0.08,$L15&lt;0.15)</formula>
    </cfRule>
  </conditionalFormatting>
  <conditionalFormatting sqref="AA15">
    <cfRule type="expression" dxfId="1005" priority="195">
      <formula>$L15&gt;0.15</formula>
    </cfRule>
    <cfRule type="expression" dxfId="1004" priority="196">
      <formula>AND($L15&gt;0.08,$L15&lt;0.15)</formula>
    </cfRule>
  </conditionalFormatting>
  <conditionalFormatting sqref="AA17">
    <cfRule type="expression" dxfId="1003" priority="193">
      <formula>$L17&gt;0.15</formula>
    </cfRule>
    <cfRule type="expression" dxfId="1002" priority="194">
      <formula>AND($L17&gt;0.08,$L17&lt;0.15)</formula>
    </cfRule>
  </conditionalFormatting>
  <conditionalFormatting sqref="E27:F27">
    <cfRule type="expression" dxfId="1001" priority="185">
      <formula>$L27&gt;0.15</formula>
    </cfRule>
    <cfRule type="expression" dxfId="1000" priority="186">
      <formula>AND($L27&gt;0.08,$L27&lt;0.15)</formula>
    </cfRule>
  </conditionalFormatting>
  <conditionalFormatting sqref="E27:F27">
    <cfRule type="expression" dxfId="999" priority="183">
      <formula>$L27&gt;0.15</formula>
    </cfRule>
    <cfRule type="expression" dxfId="998" priority="184">
      <formula>AND($L27&gt;0.08,$L27&lt;0.15)</formula>
    </cfRule>
  </conditionalFormatting>
  <conditionalFormatting sqref="G27:H27">
    <cfRule type="expression" dxfId="997" priority="181">
      <formula>$L27&gt;0.15</formula>
    </cfRule>
    <cfRule type="expression" dxfId="996" priority="182">
      <formula>AND($L27&gt;0.08,$L27&lt;0.15)</formula>
    </cfRule>
  </conditionalFormatting>
  <conditionalFormatting sqref="G27:H27">
    <cfRule type="expression" dxfId="995" priority="187">
      <formula>$L27&gt;0.15</formula>
    </cfRule>
    <cfRule type="expression" dxfId="994" priority="188">
      <formula>AND($L27&gt;0.08,$L27&lt;0.15)</formula>
    </cfRule>
  </conditionalFormatting>
  <conditionalFormatting sqref="E27:F27">
    <cfRule type="expression" dxfId="993" priority="191">
      <formula>$L27&gt;0.15</formula>
    </cfRule>
    <cfRule type="expression" dxfId="992" priority="192">
      <formula>AND($L27&gt;0.08,$L27&lt;0.15)</formula>
    </cfRule>
  </conditionalFormatting>
  <conditionalFormatting sqref="E27:F27">
    <cfRule type="expression" dxfId="991" priority="189">
      <formula>$L27&gt;0.15</formula>
    </cfRule>
    <cfRule type="expression" dxfId="990" priority="190">
      <formula>AND($L27&gt;0.08,$L27&lt;0.15)</formula>
    </cfRule>
  </conditionalFormatting>
  <conditionalFormatting sqref="D27">
    <cfRule type="expression" dxfId="989" priority="179">
      <formula>$L27&gt;0.15</formula>
    </cfRule>
    <cfRule type="expression" dxfId="988" priority="180">
      <formula>AND($L27&gt;0.08,$L27&lt;0.15)</formula>
    </cfRule>
  </conditionalFormatting>
  <conditionalFormatting sqref="D27">
    <cfRule type="expression" dxfId="987" priority="177">
      <formula>$L27&gt;0.15</formula>
    </cfRule>
    <cfRule type="expression" dxfId="986" priority="178">
      <formula>AND($L27&gt;0.08,$L27&lt;0.15)</formula>
    </cfRule>
  </conditionalFormatting>
  <conditionalFormatting sqref="E28:F28">
    <cfRule type="expression" dxfId="985" priority="169">
      <formula>$L28&gt;0.15</formula>
    </cfRule>
    <cfRule type="expression" dxfId="984" priority="170">
      <formula>AND($L28&gt;0.08,$L28&lt;0.15)</formula>
    </cfRule>
  </conditionalFormatting>
  <conditionalFormatting sqref="E28:F28">
    <cfRule type="expression" dxfId="983" priority="167">
      <formula>$L28&gt;0.15</formula>
    </cfRule>
    <cfRule type="expression" dxfId="982" priority="168">
      <formula>AND($L28&gt;0.08,$L28&lt;0.15)</formula>
    </cfRule>
  </conditionalFormatting>
  <conditionalFormatting sqref="G28:H28">
    <cfRule type="expression" dxfId="981" priority="165">
      <formula>$L28&gt;0.15</formula>
    </cfRule>
    <cfRule type="expression" dxfId="980" priority="166">
      <formula>AND($L28&gt;0.08,$L28&lt;0.15)</formula>
    </cfRule>
  </conditionalFormatting>
  <conditionalFormatting sqref="G28:H28">
    <cfRule type="expression" dxfId="979" priority="171">
      <formula>$L28&gt;0.15</formula>
    </cfRule>
    <cfRule type="expression" dxfId="978" priority="172">
      <formula>AND($L28&gt;0.08,$L28&lt;0.15)</formula>
    </cfRule>
  </conditionalFormatting>
  <conditionalFormatting sqref="E28:F28">
    <cfRule type="expression" dxfId="977" priority="175">
      <formula>$L28&gt;0.15</formula>
    </cfRule>
    <cfRule type="expression" dxfId="976" priority="176">
      <formula>AND($L28&gt;0.08,$L28&lt;0.15)</formula>
    </cfRule>
  </conditionalFormatting>
  <conditionalFormatting sqref="E28:F28">
    <cfRule type="expression" dxfId="975" priority="173">
      <formula>$L28&gt;0.15</formula>
    </cfRule>
    <cfRule type="expression" dxfId="974" priority="174">
      <formula>AND($L28&gt;0.08,$L28&lt;0.15)</formula>
    </cfRule>
  </conditionalFormatting>
  <conditionalFormatting sqref="D28">
    <cfRule type="expression" dxfId="973" priority="163">
      <formula>$L28&gt;0.15</formula>
    </cfRule>
    <cfRule type="expression" dxfId="972" priority="164">
      <formula>AND($L28&gt;0.08,$L28&lt;0.15)</formula>
    </cfRule>
  </conditionalFormatting>
  <conditionalFormatting sqref="D28">
    <cfRule type="expression" dxfId="971" priority="161">
      <formula>$L28&gt;0.15</formula>
    </cfRule>
    <cfRule type="expression" dxfId="970" priority="162">
      <formula>AND($L28&gt;0.08,$L28&lt;0.15)</formula>
    </cfRule>
  </conditionalFormatting>
  <conditionalFormatting sqref="AB16">
    <cfRule type="expression" dxfId="969" priority="159">
      <formula>$L16&gt;0.15</formula>
    </cfRule>
    <cfRule type="expression" dxfId="968" priority="160">
      <formula>AND($L16&gt;0.08,$L16&lt;0.15)</formula>
    </cfRule>
  </conditionalFormatting>
  <conditionalFormatting sqref="AC27">
    <cfRule type="expression" dxfId="967" priority="157">
      <formula>$L27&gt;0.15</formula>
    </cfRule>
    <cfRule type="expression" dxfId="966" priority="158">
      <formula>AND($L27&gt;0.08,$L27&lt;0.15)</formula>
    </cfRule>
  </conditionalFormatting>
  <conditionalFormatting sqref="AC29">
    <cfRule type="expression" dxfId="965" priority="155">
      <formula>$L29&gt;0.15</formula>
    </cfRule>
    <cfRule type="expression" dxfId="964" priority="156">
      <formula>AND($L29&gt;0.08,$L29&lt;0.15)</formula>
    </cfRule>
  </conditionalFormatting>
  <conditionalFormatting sqref="AC26">
    <cfRule type="expression" dxfId="963" priority="153">
      <formula>$L26&gt;0.15</formula>
    </cfRule>
    <cfRule type="expression" dxfId="962" priority="154">
      <formula>AND($L26&gt;0.08,$L26&lt;0.15)</formula>
    </cfRule>
  </conditionalFormatting>
  <conditionalFormatting sqref="AC28">
    <cfRule type="expression" dxfId="961" priority="151">
      <formula>$L28&gt;0.15</formula>
    </cfRule>
    <cfRule type="expression" dxfId="960" priority="152">
      <formula>AND($L28&gt;0.08,$L28&lt;0.15)</formula>
    </cfRule>
  </conditionalFormatting>
  <conditionalFormatting sqref="AB30">
    <cfRule type="expression" dxfId="959" priority="149">
      <formula>$L30&gt;0.15</formula>
    </cfRule>
    <cfRule type="expression" dxfId="958" priority="150">
      <formula>AND($L30&gt;0.08,$L30&lt;0.15)</formula>
    </cfRule>
  </conditionalFormatting>
  <conditionalFormatting sqref="AB30">
    <cfRule type="expression" dxfId="957" priority="147">
      <formula>$L30&gt;0.15</formula>
    </cfRule>
    <cfRule type="expression" dxfId="956" priority="148">
      <formula>AND($L30&gt;0.08,$L30&lt;0.15)</formula>
    </cfRule>
  </conditionalFormatting>
  <conditionalFormatting sqref="AC30">
    <cfRule type="expression" dxfId="955" priority="145">
      <formula>$L30&gt;0.15</formula>
    </cfRule>
    <cfRule type="expression" dxfId="954" priority="146">
      <formula>AND($L30&gt;0.08,$L30&lt;0.15)</formula>
    </cfRule>
  </conditionalFormatting>
  <conditionalFormatting sqref="AC30">
    <cfRule type="expression" dxfId="953" priority="143">
      <formula>$L30&gt;0.15</formula>
    </cfRule>
    <cfRule type="expression" dxfId="952" priority="144">
      <formula>AND($L30&gt;0.08,$L30&lt;0.15)</formula>
    </cfRule>
  </conditionalFormatting>
  <conditionalFormatting sqref="AD30">
    <cfRule type="expression" dxfId="951" priority="141">
      <formula>$L30&gt;0.15</formula>
    </cfRule>
    <cfRule type="expression" dxfId="950" priority="142">
      <formula>AND($L30&gt;0.08,$L30&lt;0.15)</formula>
    </cfRule>
  </conditionalFormatting>
  <conditionalFormatting sqref="E29:F29">
    <cfRule type="expression" dxfId="949" priority="133">
      <formula>$L29&gt;0.15</formula>
    </cfRule>
    <cfRule type="expression" dxfId="948" priority="134">
      <formula>AND($L29&gt;0.08,$L29&lt;0.15)</formula>
    </cfRule>
  </conditionalFormatting>
  <conditionalFormatting sqref="E29:F29">
    <cfRule type="expression" dxfId="947" priority="131">
      <formula>$L29&gt;0.15</formula>
    </cfRule>
    <cfRule type="expression" dxfId="946" priority="132">
      <formula>AND($L29&gt;0.08,$L29&lt;0.15)</formula>
    </cfRule>
  </conditionalFormatting>
  <conditionalFormatting sqref="G29:H29">
    <cfRule type="expression" dxfId="945" priority="129">
      <formula>$L29&gt;0.15</formula>
    </cfRule>
    <cfRule type="expression" dxfId="944" priority="130">
      <formula>AND($L29&gt;0.08,$L29&lt;0.15)</formula>
    </cfRule>
  </conditionalFormatting>
  <conditionalFormatting sqref="G29:H29">
    <cfRule type="expression" dxfId="943" priority="135">
      <formula>$L29&gt;0.15</formula>
    </cfRule>
    <cfRule type="expression" dxfId="942" priority="136">
      <formula>AND($L29&gt;0.08,$L29&lt;0.15)</formula>
    </cfRule>
  </conditionalFormatting>
  <conditionalFormatting sqref="E29:F29">
    <cfRule type="expression" dxfId="941" priority="139">
      <formula>$L29&gt;0.15</formula>
    </cfRule>
    <cfRule type="expression" dxfId="940" priority="140">
      <formula>AND($L29&gt;0.08,$L29&lt;0.15)</formula>
    </cfRule>
  </conditionalFormatting>
  <conditionalFormatting sqref="E29:F29">
    <cfRule type="expression" dxfId="939" priority="137">
      <formula>$L29&gt;0.15</formula>
    </cfRule>
    <cfRule type="expression" dxfId="938" priority="138">
      <formula>AND($L29&gt;0.08,$L29&lt;0.15)</formula>
    </cfRule>
  </conditionalFormatting>
  <conditionalFormatting sqref="D29">
    <cfRule type="expression" dxfId="937" priority="127">
      <formula>$L29&gt;0.15</formula>
    </cfRule>
    <cfRule type="expression" dxfId="936" priority="128">
      <formula>AND($L29&gt;0.08,$L29&lt;0.15)</formula>
    </cfRule>
  </conditionalFormatting>
  <conditionalFormatting sqref="D29">
    <cfRule type="expression" dxfId="935" priority="125">
      <formula>$L29&gt;0.15</formula>
    </cfRule>
    <cfRule type="expression" dxfId="934" priority="126">
      <formula>AND($L29&gt;0.08,$L29&lt;0.15)</formula>
    </cfRule>
  </conditionalFormatting>
  <conditionalFormatting sqref="E30:F30">
    <cfRule type="expression" dxfId="933" priority="117">
      <formula>$L30&gt;0.15</formula>
    </cfRule>
    <cfRule type="expression" dxfId="932" priority="118">
      <formula>AND($L30&gt;0.08,$L30&lt;0.15)</formula>
    </cfRule>
  </conditionalFormatting>
  <conditionalFormatting sqref="E30:F30">
    <cfRule type="expression" dxfId="931" priority="115">
      <formula>$L30&gt;0.15</formula>
    </cfRule>
    <cfRule type="expression" dxfId="930" priority="116">
      <formula>AND($L30&gt;0.08,$L30&lt;0.15)</formula>
    </cfRule>
  </conditionalFormatting>
  <conditionalFormatting sqref="G30:H30">
    <cfRule type="expression" dxfId="929" priority="113">
      <formula>$L30&gt;0.15</formula>
    </cfRule>
    <cfRule type="expression" dxfId="928" priority="114">
      <formula>AND($L30&gt;0.08,$L30&lt;0.15)</formula>
    </cfRule>
  </conditionalFormatting>
  <conditionalFormatting sqref="G30:H30">
    <cfRule type="expression" dxfId="927" priority="119">
      <formula>$L30&gt;0.15</formula>
    </cfRule>
    <cfRule type="expression" dxfId="926" priority="120">
      <formula>AND($L30&gt;0.08,$L30&lt;0.15)</formula>
    </cfRule>
  </conditionalFormatting>
  <conditionalFormatting sqref="E30:F30">
    <cfRule type="expression" dxfId="925" priority="123">
      <formula>$L30&gt;0.15</formula>
    </cfRule>
    <cfRule type="expression" dxfId="924" priority="124">
      <formula>AND($L30&gt;0.08,$L30&lt;0.15)</formula>
    </cfRule>
  </conditionalFormatting>
  <conditionalFormatting sqref="E30:F30">
    <cfRule type="expression" dxfId="923" priority="121">
      <formula>$L30&gt;0.15</formula>
    </cfRule>
    <cfRule type="expression" dxfId="922" priority="122">
      <formula>AND($L30&gt;0.08,$L30&lt;0.15)</formula>
    </cfRule>
  </conditionalFormatting>
  <conditionalFormatting sqref="D30">
    <cfRule type="expression" dxfId="921" priority="111">
      <formula>$L30&gt;0.15</formula>
    </cfRule>
    <cfRule type="expression" dxfId="920" priority="112">
      <formula>AND($L30&gt;0.08,$L30&lt;0.15)</formula>
    </cfRule>
  </conditionalFormatting>
  <conditionalFormatting sqref="D30">
    <cfRule type="expression" dxfId="919" priority="109">
      <formula>$L30&gt;0.15</formula>
    </cfRule>
    <cfRule type="expression" dxfId="918" priority="110">
      <formula>AND($L30&gt;0.08,$L30&lt;0.15)</formula>
    </cfRule>
  </conditionalFormatting>
  <conditionalFormatting sqref="G31">
    <cfRule type="expression" dxfId="917" priority="105">
      <formula>$L31&gt;0.15</formula>
    </cfRule>
    <cfRule type="expression" dxfId="916" priority="106">
      <formula>AND($L31&gt;0.08,$L31&lt;0.15)</formula>
    </cfRule>
  </conditionalFormatting>
  <conditionalFormatting sqref="G31">
    <cfRule type="expression" dxfId="915" priority="107">
      <formula>$L31&gt;0.15</formula>
    </cfRule>
    <cfRule type="expression" dxfId="914" priority="108">
      <formula>AND($L31&gt;0.08,$L31&lt;0.15)</formula>
    </cfRule>
  </conditionalFormatting>
  <conditionalFormatting sqref="D32">
    <cfRule type="expression" dxfId="913" priority="103">
      <formula>$L32&gt;0.15</formula>
    </cfRule>
    <cfRule type="expression" dxfId="912" priority="104">
      <formula>AND($L32&gt;0.08,$L32&lt;0.15)</formula>
    </cfRule>
  </conditionalFormatting>
  <conditionalFormatting sqref="D32">
    <cfRule type="expression" dxfId="911" priority="101">
      <formula>$L32&gt;0.15</formula>
    </cfRule>
    <cfRule type="expression" dxfId="910" priority="102">
      <formula>AND($L32&gt;0.08,$L32&lt;0.15)</formula>
    </cfRule>
  </conditionalFormatting>
  <conditionalFormatting sqref="F32">
    <cfRule type="expression" dxfId="909" priority="99">
      <formula>$L31&gt;0.15</formula>
    </cfRule>
    <cfRule type="expression" dxfId="908" priority="100">
      <formula>AND($L31&gt;0.08,$L31&lt;0.15)</formula>
    </cfRule>
  </conditionalFormatting>
  <conditionalFormatting sqref="F32">
    <cfRule type="expression" dxfId="907" priority="97">
      <formula>$L32&gt;0.15</formula>
    </cfRule>
    <cfRule type="expression" dxfId="906" priority="98">
      <formula>AND($L32&gt;0.08,$L32&lt;0.15)</formula>
    </cfRule>
  </conditionalFormatting>
  <conditionalFormatting sqref="F32">
    <cfRule type="expression" dxfId="905" priority="95">
      <formula>$L32&gt;0.15</formula>
    </cfRule>
    <cfRule type="expression" dxfId="904" priority="96">
      <formula>AND($L32&gt;0.08,$L32&lt;0.15)</formula>
    </cfRule>
  </conditionalFormatting>
  <conditionalFormatting sqref="H32">
    <cfRule type="expression" dxfId="903" priority="93">
      <formula>$L32&gt;0.15</formula>
    </cfRule>
    <cfRule type="expression" dxfId="902" priority="94">
      <formula>AND($L32&gt;0.08,$L32&lt;0.15)</formula>
    </cfRule>
  </conditionalFormatting>
  <conditionalFormatting sqref="H32">
    <cfRule type="expression" dxfId="901" priority="91">
      <formula>$L32&gt;0.15</formula>
    </cfRule>
    <cfRule type="expression" dxfId="900" priority="92">
      <formula>AND($L32&gt;0.08,$L32&lt;0.15)</formula>
    </cfRule>
  </conditionalFormatting>
  <conditionalFormatting sqref="E32">
    <cfRule type="expression" dxfId="899" priority="89">
      <formula>$L32&gt;0.15</formula>
    </cfRule>
    <cfRule type="expression" dxfId="898" priority="90">
      <formula>AND($L32&gt;0.08,$L32&lt;0.15)</formula>
    </cfRule>
  </conditionalFormatting>
  <conditionalFormatting sqref="E32">
    <cfRule type="expression" dxfId="897" priority="87">
      <formula>$L32&gt;0.15</formula>
    </cfRule>
    <cfRule type="expression" dxfId="896" priority="88">
      <formula>AND($L32&gt;0.08,$L32&lt;0.15)</formula>
    </cfRule>
  </conditionalFormatting>
  <conditionalFormatting sqref="E32">
    <cfRule type="expression" dxfId="895" priority="85">
      <formula>$L32&gt;0.15</formula>
    </cfRule>
    <cfRule type="expression" dxfId="894" priority="86">
      <formula>AND($L32&gt;0.08,$L32&lt;0.15)</formula>
    </cfRule>
  </conditionalFormatting>
  <conditionalFormatting sqref="G32">
    <cfRule type="expression" dxfId="893" priority="81">
      <formula>$L32&gt;0.15</formula>
    </cfRule>
    <cfRule type="expression" dxfId="892" priority="82">
      <formula>AND($L32&gt;0.08,$L32&lt;0.15)</formula>
    </cfRule>
  </conditionalFormatting>
  <conditionalFormatting sqref="G32">
    <cfRule type="expression" dxfId="891" priority="83">
      <formula>$L32&gt;0.15</formula>
    </cfRule>
    <cfRule type="expression" dxfId="890" priority="84">
      <formula>AND($L32&gt;0.08,$L32&lt;0.15)</formula>
    </cfRule>
  </conditionalFormatting>
  <conditionalFormatting sqref="F33">
    <cfRule type="expression" dxfId="889" priority="75">
      <formula>$L33&gt;0.15</formula>
    </cfRule>
    <cfRule type="expression" dxfId="888" priority="76">
      <formula>AND($L33&gt;0.08,$L33&lt;0.15)</formula>
    </cfRule>
  </conditionalFormatting>
  <conditionalFormatting sqref="F33">
    <cfRule type="expression" dxfId="887" priority="73">
      <formula>$L33&gt;0.15</formula>
    </cfRule>
    <cfRule type="expression" dxfId="886" priority="74">
      <formula>AND($L33&gt;0.08,$L33&lt;0.15)</formula>
    </cfRule>
  </conditionalFormatting>
  <conditionalFormatting sqref="F33">
    <cfRule type="expression" dxfId="885" priority="79">
      <formula>$L33&gt;0.15</formula>
    </cfRule>
    <cfRule type="expression" dxfId="884" priority="80">
      <formula>AND($L33&gt;0.08,$L33&lt;0.15)</formula>
    </cfRule>
  </conditionalFormatting>
  <conditionalFormatting sqref="F33">
    <cfRule type="expression" dxfId="883" priority="77">
      <formula>$L33&gt;0.15</formula>
    </cfRule>
    <cfRule type="expression" dxfId="882" priority="78">
      <formula>AND($L33&gt;0.08,$L33&lt;0.15)</formula>
    </cfRule>
  </conditionalFormatting>
  <conditionalFormatting sqref="D33">
    <cfRule type="expression" dxfId="881" priority="71">
      <formula>$L33&gt;0.15</formula>
    </cfRule>
    <cfRule type="expression" dxfId="880" priority="72">
      <formula>AND($L33&gt;0.08,$L33&lt;0.15)</formula>
    </cfRule>
  </conditionalFormatting>
  <conditionalFormatting sqref="D33">
    <cfRule type="expression" dxfId="879" priority="69">
      <formula>$L33&gt;0.15</formula>
    </cfRule>
    <cfRule type="expression" dxfId="878" priority="70">
      <formula>AND($L33&gt;0.08,$L33&lt;0.15)</formula>
    </cfRule>
  </conditionalFormatting>
  <conditionalFormatting sqref="E33">
    <cfRule type="expression" dxfId="877" priority="61">
      <formula>$L33&gt;0.15</formula>
    </cfRule>
    <cfRule type="expression" dxfId="876" priority="62">
      <formula>AND($L33&gt;0.08,$L33&lt;0.15)</formula>
    </cfRule>
  </conditionalFormatting>
  <conditionalFormatting sqref="E33">
    <cfRule type="expression" dxfId="875" priority="59">
      <formula>$L33&gt;0.15</formula>
    </cfRule>
    <cfRule type="expression" dxfId="874" priority="60">
      <formula>AND($L33&gt;0.08,$L33&lt;0.15)</formula>
    </cfRule>
  </conditionalFormatting>
  <conditionalFormatting sqref="G33:H33">
    <cfRule type="expression" dxfId="873" priority="57">
      <formula>$L33&gt;0.15</formula>
    </cfRule>
    <cfRule type="expression" dxfId="872" priority="58">
      <formula>AND($L33&gt;0.08,$L33&lt;0.15)</formula>
    </cfRule>
  </conditionalFormatting>
  <conditionalFormatting sqref="G33:H33">
    <cfRule type="expression" dxfId="871" priority="63">
      <formula>$L33&gt;0.15</formula>
    </cfRule>
    <cfRule type="expression" dxfId="870" priority="64">
      <formula>AND($L33&gt;0.08,$L33&lt;0.15)</formula>
    </cfRule>
  </conditionalFormatting>
  <conditionalFormatting sqref="E33">
    <cfRule type="expression" dxfId="869" priority="67">
      <formula>$L33&gt;0.15</formula>
    </cfRule>
    <cfRule type="expression" dxfId="868" priority="68">
      <formula>AND($L33&gt;0.08,$L33&lt;0.15)</formula>
    </cfRule>
  </conditionalFormatting>
  <conditionalFormatting sqref="E33">
    <cfRule type="expression" dxfId="867" priority="65">
      <formula>$L33&gt;0.15</formula>
    </cfRule>
    <cfRule type="expression" dxfId="866" priority="66">
      <formula>AND($L33&gt;0.08,$L33&lt;0.15)</formula>
    </cfRule>
  </conditionalFormatting>
  <conditionalFormatting sqref="E34:F34">
    <cfRule type="expression" dxfId="865" priority="55">
      <formula>$L34&gt;0.15</formula>
    </cfRule>
    <cfRule type="expression" dxfId="864" priority="56">
      <formula>AND($L34&gt;0.08,$L34&lt;0.15)</formula>
    </cfRule>
  </conditionalFormatting>
  <conditionalFormatting sqref="E34:F34">
    <cfRule type="expression" dxfId="863" priority="53">
      <formula>$L34&gt;0.15</formula>
    </cfRule>
    <cfRule type="expression" dxfId="862" priority="54">
      <formula>AND($L34&gt;0.08,$L34&lt;0.15)</formula>
    </cfRule>
  </conditionalFormatting>
  <conditionalFormatting sqref="E34:F34">
    <cfRule type="expression" dxfId="861" priority="51">
      <formula>$L34&gt;0.15</formula>
    </cfRule>
    <cfRule type="expression" dxfId="860" priority="52">
      <formula>AND($L34&gt;0.08,$L34&lt;0.15)</formula>
    </cfRule>
  </conditionalFormatting>
  <conditionalFormatting sqref="D34">
    <cfRule type="expression" dxfId="859" priority="49">
      <formula>$L34&gt;0.15</formula>
    </cfRule>
    <cfRule type="expression" dxfId="858" priority="50">
      <formula>AND($L34&gt;0.08,$L34&lt;0.15)</formula>
    </cfRule>
  </conditionalFormatting>
  <conditionalFormatting sqref="G34:H34">
    <cfRule type="expression" dxfId="857" priority="47">
      <formula>$L34&gt;0.15</formula>
    </cfRule>
    <cfRule type="expression" dxfId="856" priority="48">
      <formula>AND($L34&gt;0.08,$L34&lt;0.15)</formula>
    </cfRule>
  </conditionalFormatting>
  <conditionalFormatting sqref="G34:H34">
    <cfRule type="expression" dxfId="855" priority="45">
      <formula>$L34&gt;0.15</formula>
    </cfRule>
    <cfRule type="expression" dxfId="854" priority="46">
      <formula>AND($L34&gt;0.08,$L34&lt;0.15)</formula>
    </cfRule>
  </conditionalFormatting>
  <conditionalFormatting sqref="E35:F35">
    <cfRule type="expression" dxfId="853" priority="43">
      <formula>$L35&gt;0.15</formula>
    </cfRule>
    <cfRule type="expression" dxfId="852" priority="44">
      <formula>AND($L35&gt;0.08,$L35&lt;0.15)</formula>
    </cfRule>
  </conditionalFormatting>
  <conditionalFormatting sqref="E35:F35">
    <cfRule type="expression" dxfId="851" priority="41">
      <formula>$L35&gt;0.15</formula>
    </cfRule>
    <cfRule type="expression" dxfId="850" priority="42">
      <formula>AND($L35&gt;0.08,$L35&lt;0.15)</formula>
    </cfRule>
  </conditionalFormatting>
  <conditionalFormatting sqref="E35:F35">
    <cfRule type="expression" dxfId="849" priority="39">
      <formula>$L35&gt;0.15</formula>
    </cfRule>
    <cfRule type="expression" dxfId="848" priority="40">
      <formula>AND($L35&gt;0.08,$L35&lt;0.15)</formula>
    </cfRule>
  </conditionalFormatting>
  <conditionalFormatting sqref="D35">
    <cfRule type="expression" dxfId="847" priority="37">
      <formula>$L35&gt;0.15</formula>
    </cfRule>
    <cfRule type="expression" dxfId="846" priority="38">
      <formula>AND($L35&gt;0.08,$L35&lt;0.15)</formula>
    </cfRule>
  </conditionalFormatting>
  <conditionalFormatting sqref="G35:H35">
    <cfRule type="expression" dxfId="845" priority="35">
      <formula>$L35&gt;0.15</formula>
    </cfRule>
    <cfRule type="expression" dxfId="844" priority="36">
      <formula>AND($L35&gt;0.08,$L35&lt;0.15)</formula>
    </cfRule>
  </conditionalFormatting>
  <conditionalFormatting sqref="G35:H35">
    <cfRule type="expression" dxfId="843" priority="33">
      <formula>$L35&gt;0.15</formula>
    </cfRule>
    <cfRule type="expression" dxfId="842" priority="34">
      <formula>AND($L35&gt;0.08,$L35&lt;0.15)</formula>
    </cfRule>
  </conditionalFormatting>
  <conditionalFormatting sqref="D36">
    <cfRule type="expression" dxfId="841" priority="31">
      <formula>$L36&gt;0.15</formula>
    </cfRule>
    <cfRule type="expression" dxfId="840" priority="32">
      <formula>AND($L36&gt;0.08,$L36&lt;0.15)</formula>
    </cfRule>
  </conditionalFormatting>
  <conditionalFormatting sqref="E36">
    <cfRule type="expression" dxfId="839" priority="29">
      <formula>$L36&gt;0.15</formula>
    </cfRule>
    <cfRule type="expression" dxfId="838" priority="30">
      <formula>AND($L36&gt;0.08,$L36&lt;0.15)</formula>
    </cfRule>
  </conditionalFormatting>
  <conditionalFormatting sqref="F36:H36">
    <cfRule type="expression" dxfId="837" priority="27">
      <formula>$L36&gt;0.15</formula>
    </cfRule>
    <cfRule type="expression" dxfId="836" priority="28">
      <formula>AND($L36&gt;0.08,$L36&lt;0.15)</formula>
    </cfRule>
  </conditionalFormatting>
  <conditionalFormatting sqref="D37">
    <cfRule type="expression" dxfId="835" priority="19">
      <formula>$L37&gt;0.15</formula>
    </cfRule>
    <cfRule type="expression" dxfId="834" priority="20">
      <formula>AND($L37&gt;0.08,$L37&lt;0.15)</formula>
    </cfRule>
  </conditionalFormatting>
  <conditionalFormatting sqref="D37">
    <cfRule type="expression" dxfId="833" priority="17">
      <formula>$L37&gt;0.15</formula>
    </cfRule>
    <cfRule type="expression" dxfId="832" priority="18">
      <formula>AND($L37&gt;0.08,$L37&lt;0.15)</formula>
    </cfRule>
  </conditionalFormatting>
  <conditionalFormatting sqref="F37">
    <cfRule type="expression" dxfId="831" priority="15">
      <formula>$L36&gt;0.15</formula>
    </cfRule>
    <cfRule type="expression" dxfId="830" priority="16">
      <formula>AND($L36&gt;0.08,$L36&lt;0.15)</formula>
    </cfRule>
  </conditionalFormatting>
  <conditionalFormatting sqref="F37">
    <cfRule type="expression" dxfId="829" priority="13">
      <formula>$L37&gt;0.15</formula>
    </cfRule>
    <cfRule type="expression" dxfId="828" priority="14">
      <formula>AND($L37&gt;0.08,$L37&lt;0.15)</formula>
    </cfRule>
  </conditionalFormatting>
  <conditionalFormatting sqref="F37">
    <cfRule type="expression" dxfId="827" priority="11">
      <formula>$L37&gt;0.15</formula>
    </cfRule>
    <cfRule type="expression" dxfId="826" priority="12">
      <formula>AND($L37&gt;0.08,$L37&lt;0.15)</formula>
    </cfRule>
  </conditionalFormatting>
  <conditionalFormatting sqref="G37:H37">
    <cfRule type="expression" dxfId="825" priority="9">
      <formula>$L37&gt;0.15</formula>
    </cfRule>
    <cfRule type="expression" dxfId="824" priority="10">
      <formula>AND($L37&gt;0.08,$L37&lt;0.15)</formula>
    </cfRule>
  </conditionalFormatting>
  <conditionalFormatting sqref="G37:H37">
    <cfRule type="expression" dxfId="823" priority="7">
      <formula>$L37&gt;0.15</formula>
    </cfRule>
    <cfRule type="expression" dxfId="822" priority="8">
      <formula>AND($L37&gt;0.08,$L37&lt;0.15)</formula>
    </cfRule>
  </conditionalFormatting>
  <conditionalFormatting sqref="E37">
    <cfRule type="expression" dxfId="821" priority="5">
      <formula>$L37&gt;0.15</formula>
    </cfRule>
    <cfRule type="expression" dxfId="820" priority="6">
      <formula>AND($L37&gt;0.08,$L37&lt;0.15)</formula>
    </cfRule>
  </conditionalFormatting>
  <conditionalFormatting sqref="E37">
    <cfRule type="expression" dxfId="819" priority="3">
      <formula>$L37&gt;0.15</formula>
    </cfRule>
    <cfRule type="expression" dxfId="818" priority="4">
      <formula>AND($L37&gt;0.08,$L37&lt;0.15)</formula>
    </cfRule>
  </conditionalFormatting>
  <conditionalFormatting sqref="E37">
    <cfRule type="expression" dxfId="817" priority="1">
      <formula>$L37&gt;0.15</formula>
    </cfRule>
    <cfRule type="expression" dxfId="816" priority="2">
      <formula>AND($L37&gt;0.08,$L37&lt;0.15)</formula>
    </cfRule>
  </conditionalFormatting>
  <dataValidations count="3">
    <dataValidation allowBlank="1" showInputMessage="1" showErrorMessage="1" prompt="수식 계산_x000a_수치 입력 금지" sqref="K49:K63 K7:K46" xr:uid="{00000000-0002-0000-0400-000000000000}"/>
    <dataValidation type="whole" allowBlank="1" showInputMessage="1" showErrorMessage="1" errorTitle="입력값이 올바르지 않습니다." error="숫자만 쓰세요!" sqref="M49:Z63 M7:Z46" xr:uid="{00000000-0002-0000-0400-000001000000}">
      <formula1>0</formula1>
      <formula2>20000</formula2>
    </dataValidation>
    <dataValidation type="list" allowBlank="1" showInputMessage="1" showErrorMessage="1" sqref="AC49:AC63 AC7:AC25 AC30:AC46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3000000}">
          <x14:formula1>
            <xm:f>'Z:\검사일보\2020년 검사일보\검사일보 12월\[검사일보 12월 2째주 (12.7~12.11).xlsx]데이터'!#REF!</xm:f>
          </x14:formula1>
          <xm:sqref>AE39:AE46 AE58:AE63</xm:sqref>
        </x14:dataValidation>
        <x14:dataValidation type="list" allowBlank="1" showInputMessage="1" showErrorMessage="1" xr:uid="{00000000-0002-0000-0400-000004000000}">
          <x14:formula1>
            <xm:f>데이터!$B$4:$B$17</xm:f>
          </x14:formula1>
          <xm:sqref>D49:D63 D18 D13 D25:D26 D34:D36 D38:D46</xm:sqref>
        </x14:dataValidation>
        <x14:dataValidation type="list" allowBlank="1" showInputMessage="1" showErrorMessage="1" xr:uid="{00000000-0002-0000-0400-000005000000}">
          <x14:formula1>
            <xm:f>'Z:\검사일보\2020년 검사일보\검사일보 10월\[검사일보 10월 4째주 (10.19~10.24).xlsx]데이터'!#REF!</xm:f>
          </x14:formula1>
          <xm:sqref>AF21:AK21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2"/>
  <sheetViews>
    <sheetView zoomScale="85" zoomScaleNormal="85" workbookViewId="0">
      <pane ySplit="6" topLeftCell="A13" activePane="bottomLeft" state="frozen"/>
      <selection activeCell="A4" sqref="A4:AC4"/>
      <selection pane="bottomLeft" activeCell="V32" sqref="V3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131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4"/>
    </row>
    <row r="5" spans="1:32" s="2" customFormat="1" ht="17.25" thickTop="1" x14ac:dyDescent="0.3">
      <c r="A5" s="44" t="s">
        <v>1</v>
      </c>
      <c r="B5" s="65" t="s">
        <v>44</v>
      </c>
      <c r="C5" s="65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42" t="s">
        <v>6</v>
      </c>
      <c r="I5" s="44" t="s">
        <v>7</v>
      </c>
      <c r="J5" s="44" t="s">
        <v>8</v>
      </c>
      <c r="K5" s="44" t="s">
        <v>9</v>
      </c>
      <c r="L5" s="45" t="s">
        <v>10</v>
      </c>
      <c r="M5" s="47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9"/>
      <c r="Y5" s="37" t="s">
        <v>12</v>
      </c>
      <c r="Z5" s="37"/>
      <c r="AA5" s="37"/>
      <c r="AB5" s="31" t="s">
        <v>13</v>
      </c>
      <c r="AC5" s="31" t="s">
        <v>14</v>
      </c>
      <c r="AD5" s="37" t="s">
        <v>13</v>
      </c>
      <c r="AE5" s="37" t="s">
        <v>14</v>
      </c>
      <c r="AF5" s="39" t="s">
        <v>15</v>
      </c>
    </row>
    <row r="6" spans="1:32" s="2" customFormat="1" ht="25.5" customHeight="1" thickBot="1" x14ac:dyDescent="0.35">
      <c r="A6" s="43"/>
      <c r="B6" s="66"/>
      <c r="C6" s="66"/>
      <c r="D6" s="43"/>
      <c r="E6" s="43"/>
      <c r="F6" s="43"/>
      <c r="G6" s="43"/>
      <c r="H6" s="43"/>
      <c r="I6" s="43"/>
      <c r="J6" s="43"/>
      <c r="K6" s="43"/>
      <c r="L6" s="46"/>
      <c r="M6" s="32" t="s">
        <v>16</v>
      </c>
      <c r="N6" s="32" t="s">
        <v>17</v>
      </c>
      <c r="O6" s="32" t="s">
        <v>18</v>
      </c>
      <c r="P6" s="32" t="s">
        <v>19</v>
      </c>
      <c r="Q6" s="32" t="s">
        <v>50</v>
      </c>
      <c r="R6" s="21" t="s">
        <v>45</v>
      </c>
      <c r="S6" s="21" t="s">
        <v>46</v>
      </c>
      <c r="T6" s="22" t="s">
        <v>51</v>
      </c>
      <c r="U6" s="21" t="s">
        <v>47</v>
      </c>
      <c r="V6" s="21" t="s">
        <v>48</v>
      </c>
      <c r="W6" s="3" t="s">
        <v>49</v>
      </c>
      <c r="X6" s="3" t="s">
        <v>41</v>
      </c>
      <c r="Y6" s="21" t="s">
        <v>52</v>
      </c>
      <c r="Z6" s="21" t="s">
        <v>53</v>
      </c>
      <c r="AA6" s="32" t="s">
        <v>20</v>
      </c>
      <c r="AB6" s="32" t="s">
        <v>21</v>
      </c>
      <c r="AC6" s="32" t="s">
        <v>22</v>
      </c>
      <c r="AD6" s="38"/>
      <c r="AE6" s="38"/>
      <c r="AF6" s="38"/>
    </row>
    <row r="7" spans="1:32" s="13" customFormat="1" ht="20.100000000000001" customHeight="1" thickTop="1" x14ac:dyDescent="0.3">
      <c r="A7" s="4">
        <v>1</v>
      </c>
      <c r="B7" s="5">
        <v>12</v>
      </c>
      <c r="C7" s="5">
        <v>25</v>
      </c>
      <c r="D7" s="12" t="s">
        <v>25</v>
      </c>
      <c r="E7" s="6" t="s">
        <v>73</v>
      </c>
      <c r="F7" s="4" t="s">
        <v>112</v>
      </c>
      <c r="G7" s="4" t="s">
        <v>114</v>
      </c>
      <c r="H7" s="4" t="s">
        <v>58</v>
      </c>
      <c r="I7" s="7">
        <f t="shared" ref="I7:I46" si="0">J7+K7</f>
        <v>84</v>
      </c>
      <c r="J7" s="8">
        <v>78</v>
      </c>
      <c r="K7" s="7">
        <f t="shared" ref="K7:K17" si="1">SUM(M7:X7)</f>
        <v>6</v>
      </c>
      <c r="L7" s="9">
        <f t="shared" ref="L7:L46" si="2">K7/I7</f>
        <v>7.1428571428571425E-2</v>
      </c>
      <c r="M7" s="10"/>
      <c r="N7" s="10"/>
      <c r="O7" s="10"/>
      <c r="P7" s="10">
        <v>6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20201224</v>
      </c>
      <c r="AB7" s="11">
        <v>9</v>
      </c>
      <c r="AC7" s="5" t="s">
        <v>59</v>
      </c>
      <c r="AD7" s="11" t="str">
        <f t="shared" ref="AD7:AD46" si="3">IF($AC7="A","하선동",IF($AC7="B","이형준",""))</f>
        <v>이형준</v>
      </c>
      <c r="AE7" s="11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12</v>
      </c>
      <c r="C8" s="5">
        <f>C7</f>
        <v>25</v>
      </c>
      <c r="D8" s="6" t="s">
        <v>55</v>
      </c>
      <c r="E8" s="6" t="s">
        <v>90</v>
      </c>
      <c r="F8" s="6" t="s">
        <v>142</v>
      </c>
      <c r="G8" s="4" t="s">
        <v>100</v>
      </c>
      <c r="H8" s="4" t="s">
        <v>58</v>
      </c>
      <c r="I8" s="7">
        <f t="shared" si="0"/>
        <v>471</v>
      </c>
      <c r="J8" s="8">
        <v>470</v>
      </c>
      <c r="K8" s="7">
        <f t="shared" si="1"/>
        <v>1</v>
      </c>
      <c r="L8" s="9">
        <f t="shared" si="2"/>
        <v>2.1231422505307855E-3</v>
      </c>
      <c r="M8" s="10"/>
      <c r="N8" s="10"/>
      <c r="O8" s="10"/>
      <c r="P8" s="10"/>
      <c r="Q8" s="10"/>
      <c r="R8" s="10"/>
      <c r="S8" s="10"/>
      <c r="T8" s="10"/>
      <c r="U8" s="10">
        <v>1</v>
      </c>
      <c r="V8" s="10"/>
      <c r="W8" s="10"/>
      <c r="X8" s="10"/>
      <c r="Y8" s="10"/>
      <c r="Z8" s="10"/>
      <c r="AA8" s="11">
        <v>20201225</v>
      </c>
      <c r="AB8" s="11">
        <v>14</v>
      </c>
      <c r="AC8" s="5" t="s">
        <v>64</v>
      </c>
      <c r="AD8" s="11" t="str">
        <f t="shared" si="3"/>
        <v>하선동</v>
      </c>
      <c r="AE8" s="11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25</v>
      </c>
      <c r="D9" s="12" t="s">
        <v>55</v>
      </c>
      <c r="E9" s="6" t="s">
        <v>61</v>
      </c>
      <c r="F9" s="6" t="s">
        <v>62</v>
      </c>
      <c r="G9" s="4" t="s">
        <v>63</v>
      </c>
      <c r="H9" s="4" t="s">
        <v>58</v>
      </c>
      <c r="I9" s="7">
        <f t="shared" si="0"/>
        <v>1256</v>
      </c>
      <c r="J9" s="8">
        <v>1080</v>
      </c>
      <c r="K9" s="7">
        <f t="shared" si="1"/>
        <v>176</v>
      </c>
      <c r="L9" s="9">
        <f t="shared" si="2"/>
        <v>0.14012738853503184</v>
      </c>
      <c r="M9" s="10"/>
      <c r="N9" s="10">
        <v>176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20201224</v>
      </c>
      <c r="AB9" s="11">
        <v>11</v>
      </c>
      <c r="AC9" s="5" t="s">
        <v>59</v>
      </c>
      <c r="AD9" s="11" t="str">
        <f t="shared" si="3"/>
        <v>이형준</v>
      </c>
      <c r="AE9" s="11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25</v>
      </c>
      <c r="D10" s="6" t="s">
        <v>55</v>
      </c>
      <c r="E10" s="6" t="s">
        <v>81</v>
      </c>
      <c r="F10" s="6" t="s">
        <v>80</v>
      </c>
      <c r="G10" s="4" t="s">
        <v>84</v>
      </c>
      <c r="H10" s="4" t="s">
        <v>58</v>
      </c>
      <c r="I10" s="7">
        <f t="shared" si="0"/>
        <v>1874</v>
      </c>
      <c r="J10" s="8">
        <v>1480</v>
      </c>
      <c r="K10" s="7">
        <f t="shared" si="1"/>
        <v>394</v>
      </c>
      <c r="L10" s="9">
        <f t="shared" si="2"/>
        <v>0.21024546424759871</v>
      </c>
      <c r="M10" s="10"/>
      <c r="N10" s="10"/>
      <c r="O10" s="10"/>
      <c r="P10" s="10"/>
      <c r="Q10" s="10"/>
      <c r="R10" s="10">
        <v>394</v>
      </c>
      <c r="S10" s="10"/>
      <c r="T10" s="10"/>
      <c r="U10" s="10"/>
      <c r="V10" s="10"/>
      <c r="W10" s="10"/>
      <c r="X10" s="10"/>
      <c r="Y10" s="10"/>
      <c r="Z10" s="10"/>
      <c r="AA10" s="11">
        <v>20201224</v>
      </c>
      <c r="AB10" s="11">
        <v>4</v>
      </c>
      <c r="AC10" s="5" t="s">
        <v>59</v>
      </c>
      <c r="AD10" s="11" t="str">
        <f t="shared" si="3"/>
        <v>이형준</v>
      </c>
      <c r="AE10" s="12" t="s">
        <v>28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25</v>
      </c>
      <c r="D11" s="6" t="s">
        <v>55</v>
      </c>
      <c r="E11" s="6" t="s">
        <v>81</v>
      </c>
      <c r="F11" s="6" t="s">
        <v>80</v>
      </c>
      <c r="G11" s="4" t="s">
        <v>84</v>
      </c>
      <c r="H11" s="4" t="s">
        <v>58</v>
      </c>
      <c r="I11" s="7">
        <f t="shared" si="0"/>
        <v>1326</v>
      </c>
      <c r="J11" s="8">
        <v>1320</v>
      </c>
      <c r="K11" s="7">
        <f t="shared" si="1"/>
        <v>6</v>
      </c>
      <c r="L11" s="9">
        <f t="shared" si="2"/>
        <v>4.5248868778280547E-3</v>
      </c>
      <c r="M11" s="10"/>
      <c r="N11" s="10"/>
      <c r="O11" s="10"/>
      <c r="P11" s="10"/>
      <c r="Q11" s="10"/>
      <c r="R11" s="10">
        <v>6</v>
      </c>
      <c r="S11" s="10"/>
      <c r="T11" s="10"/>
      <c r="U11" s="10"/>
      <c r="V11" s="10"/>
      <c r="W11" s="10"/>
      <c r="X11" s="10"/>
      <c r="Y11" s="10"/>
      <c r="Z11" s="10"/>
      <c r="AA11" s="11">
        <v>20201225</v>
      </c>
      <c r="AB11" s="11">
        <v>4</v>
      </c>
      <c r="AC11" s="5" t="s">
        <v>64</v>
      </c>
      <c r="AD11" s="11" t="str">
        <f t="shared" si="3"/>
        <v>하선동</v>
      </c>
      <c r="AE11" s="12" t="s">
        <v>28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25</v>
      </c>
      <c r="D12" s="12" t="s">
        <v>87</v>
      </c>
      <c r="E12" s="6" t="s">
        <v>98</v>
      </c>
      <c r="F12" s="6" t="s">
        <v>99</v>
      </c>
      <c r="G12" s="4" t="s">
        <v>100</v>
      </c>
      <c r="H12" s="4" t="s">
        <v>58</v>
      </c>
      <c r="I12" s="7">
        <f t="shared" si="0"/>
        <v>900</v>
      </c>
      <c r="J12" s="8">
        <v>900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20201224</v>
      </c>
      <c r="AB12" s="11">
        <v>3</v>
      </c>
      <c r="AC12" s="5" t="s">
        <v>59</v>
      </c>
      <c r="AD12" s="11" t="str">
        <f t="shared" si="3"/>
        <v>이형준</v>
      </c>
      <c r="AE12" s="12" t="s">
        <v>28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12</v>
      </c>
      <c r="C13" s="5">
        <f>C12</f>
        <v>25</v>
      </c>
      <c r="D13" s="12" t="s">
        <v>87</v>
      </c>
      <c r="E13" s="6" t="s">
        <v>98</v>
      </c>
      <c r="F13" s="6" t="s">
        <v>99</v>
      </c>
      <c r="G13" s="4" t="s">
        <v>100</v>
      </c>
      <c r="H13" s="4" t="s">
        <v>58</v>
      </c>
      <c r="I13" s="7">
        <f t="shared" si="0"/>
        <v>2100</v>
      </c>
      <c r="J13" s="8">
        <v>2100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20201225</v>
      </c>
      <c r="AB13" s="11">
        <v>3</v>
      </c>
      <c r="AC13" s="5" t="s">
        <v>64</v>
      </c>
      <c r="AD13" s="11" t="str">
        <f t="shared" si="3"/>
        <v>하선동</v>
      </c>
      <c r="AE13" s="12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12</v>
      </c>
      <c r="C14" s="5">
        <f t="shared" si="4"/>
        <v>25</v>
      </c>
      <c r="D14" s="6" t="s">
        <v>55</v>
      </c>
      <c r="E14" s="6" t="s">
        <v>73</v>
      </c>
      <c r="F14" s="6" t="s">
        <v>142</v>
      </c>
      <c r="G14" s="4" t="s">
        <v>100</v>
      </c>
      <c r="H14" s="4" t="s">
        <v>58</v>
      </c>
      <c r="I14" s="7">
        <f t="shared" si="0"/>
        <v>484</v>
      </c>
      <c r="J14" s="4">
        <v>484</v>
      </c>
      <c r="K14" s="7">
        <f t="shared" ref="K14:K15" si="5">SUM(M14:X14)</f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20201225</v>
      </c>
      <c r="AB14" s="11">
        <v>14</v>
      </c>
      <c r="AC14" s="5" t="s">
        <v>64</v>
      </c>
      <c r="AD14" s="11" t="str">
        <f t="shared" si="3"/>
        <v>하선동</v>
      </c>
      <c r="AE14" s="12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12</v>
      </c>
      <c r="C15" s="5">
        <f t="shared" si="4"/>
        <v>25</v>
      </c>
      <c r="D15" s="12" t="s">
        <v>25</v>
      </c>
      <c r="E15" s="6" t="s">
        <v>97</v>
      </c>
      <c r="F15" s="6" t="s">
        <v>96</v>
      </c>
      <c r="G15" s="4" t="s">
        <v>114</v>
      </c>
      <c r="H15" s="4" t="s">
        <v>102</v>
      </c>
      <c r="I15" s="7">
        <f t="shared" si="0"/>
        <v>2473</v>
      </c>
      <c r="J15" s="8">
        <v>2460</v>
      </c>
      <c r="K15" s="7">
        <f t="shared" si="5"/>
        <v>13</v>
      </c>
      <c r="L15" s="9">
        <f t="shared" si="2"/>
        <v>5.2567731500202186E-3</v>
      </c>
      <c r="M15" s="10"/>
      <c r="N15" s="10"/>
      <c r="O15" s="10"/>
      <c r="P15" s="10"/>
      <c r="Q15" s="10">
        <v>9</v>
      </c>
      <c r="R15" s="10"/>
      <c r="S15" s="10"/>
      <c r="T15" s="10">
        <v>4</v>
      </c>
      <c r="U15" s="10"/>
      <c r="V15" s="10"/>
      <c r="W15" s="10"/>
      <c r="X15" s="10"/>
      <c r="Y15" s="10"/>
      <c r="Z15" s="10"/>
      <c r="AA15" s="11">
        <v>20201225</v>
      </c>
      <c r="AB15" s="11">
        <v>2</v>
      </c>
      <c r="AC15" s="5" t="s">
        <v>64</v>
      </c>
      <c r="AD15" s="11" t="str">
        <f t="shared" si="3"/>
        <v>하선동</v>
      </c>
      <c r="AE15" s="12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12</v>
      </c>
      <c r="C16" s="5">
        <f t="shared" si="4"/>
        <v>25</v>
      </c>
      <c r="D16" s="12" t="s">
        <v>25</v>
      </c>
      <c r="E16" s="6" t="s">
        <v>73</v>
      </c>
      <c r="F16" s="6" t="s">
        <v>120</v>
      </c>
      <c r="G16" s="4" t="s">
        <v>121</v>
      </c>
      <c r="H16" s="4" t="s">
        <v>58</v>
      </c>
      <c r="I16" s="7">
        <f t="shared" si="0"/>
        <v>2285</v>
      </c>
      <c r="J16" s="8">
        <v>2260</v>
      </c>
      <c r="K16" s="7">
        <f t="shared" si="1"/>
        <v>25</v>
      </c>
      <c r="L16" s="9">
        <f t="shared" si="2"/>
        <v>1.0940919037199124E-2</v>
      </c>
      <c r="M16" s="10"/>
      <c r="N16" s="10"/>
      <c r="O16" s="10"/>
      <c r="P16" s="10">
        <v>21</v>
      </c>
      <c r="Q16" s="10"/>
      <c r="R16" s="10">
        <v>4</v>
      </c>
      <c r="S16" s="10"/>
      <c r="T16" s="10"/>
      <c r="U16" s="10"/>
      <c r="V16" s="10"/>
      <c r="W16" s="10"/>
      <c r="X16" s="10"/>
      <c r="Y16" s="10"/>
      <c r="Z16" s="10"/>
      <c r="AA16" s="11">
        <v>20201225</v>
      </c>
      <c r="AB16" s="11">
        <v>15</v>
      </c>
      <c r="AC16" s="5" t="s">
        <v>64</v>
      </c>
      <c r="AD16" s="11" t="str">
        <f t="shared" si="3"/>
        <v>하선동</v>
      </c>
      <c r="AE16" s="12" t="s">
        <v>32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12</v>
      </c>
      <c r="C17" s="5">
        <f t="shared" si="4"/>
        <v>25</v>
      </c>
      <c r="D17" s="12" t="s">
        <v>25</v>
      </c>
      <c r="E17" s="6" t="s">
        <v>73</v>
      </c>
      <c r="F17" s="6" t="s">
        <v>120</v>
      </c>
      <c r="G17" s="4" t="s">
        <v>121</v>
      </c>
      <c r="H17" s="4" t="s">
        <v>58</v>
      </c>
      <c r="I17" s="7">
        <f t="shared" si="0"/>
        <v>421</v>
      </c>
      <c r="J17" s="8">
        <v>418</v>
      </c>
      <c r="K17" s="7">
        <f t="shared" si="1"/>
        <v>3</v>
      </c>
      <c r="L17" s="9">
        <f t="shared" si="2"/>
        <v>7.1258907363420431E-3</v>
      </c>
      <c r="M17" s="10"/>
      <c r="N17" s="10"/>
      <c r="O17" s="10"/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20201224</v>
      </c>
      <c r="AB17" s="11">
        <v>15</v>
      </c>
      <c r="AC17" s="5" t="s">
        <v>64</v>
      </c>
      <c r="AD17" s="11" t="str">
        <f t="shared" si="3"/>
        <v>하선동</v>
      </c>
      <c r="AE17" s="12" t="s">
        <v>32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25</v>
      </c>
      <c r="D18" s="12" t="s">
        <v>55</v>
      </c>
      <c r="E18" s="6" t="s">
        <v>73</v>
      </c>
      <c r="F18" s="6" t="s">
        <v>122</v>
      </c>
      <c r="G18" s="4" t="s">
        <v>121</v>
      </c>
      <c r="H18" s="4" t="s">
        <v>58</v>
      </c>
      <c r="I18" s="7">
        <f t="shared" si="0"/>
        <v>1730</v>
      </c>
      <c r="J18" s="8">
        <v>1691</v>
      </c>
      <c r="K18" s="7">
        <f t="shared" ref="K18:K46" si="6">SUM(M18:X18)</f>
        <v>39</v>
      </c>
      <c r="L18" s="9">
        <f t="shared" si="2"/>
        <v>2.2543352601156069E-2</v>
      </c>
      <c r="M18" s="10">
        <v>23</v>
      </c>
      <c r="N18" s="10"/>
      <c r="O18" s="10"/>
      <c r="P18" s="10">
        <v>16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20201225</v>
      </c>
      <c r="AB18" s="11">
        <v>7</v>
      </c>
      <c r="AC18" s="5" t="s">
        <v>64</v>
      </c>
      <c r="AD18" s="11" t="str">
        <f t="shared" si="3"/>
        <v>하선동</v>
      </c>
      <c r="AE18" s="12" t="s">
        <v>32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12</v>
      </c>
      <c r="C19" s="5">
        <f t="shared" si="4"/>
        <v>25</v>
      </c>
      <c r="D19" s="12" t="s">
        <v>25</v>
      </c>
      <c r="E19" s="6" t="s">
        <v>73</v>
      </c>
      <c r="F19" s="6" t="s">
        <v>120</v>
      </c>
      <c r="G19" s="4" t="s">
        <v>121</v>
      </c>
      <c r="H19" s="4" t="s">
        <v>58</v>
      </c>
      <c r="I19" s="7">
        <f t="shared" si="0"/>
        <v>461</v>
      </c>
      <c r="J19" s="8">
        <v>457</v>
      </c>
      <c r="K19" s="7">
        <f t="shared" si="6"/>
        <v>4</v>
      </c>
      <c r="L19" s="9">
        <f t="shared" si="2"/>
        <v>8.6767895878524948E-3</v>
      </c>
      <c r="M19" s="10"/>
      <c r="N19" s="10"/>
      <c r="O19" s="10"/>
      <c r="P19" s="10">
        <v>4</v>
      </c>
      <c r="Q19" s="10"/>
      <c r="R19" s="10"/>
      <c r="S19" s="10"/>
      <c r="T19" s="10"/>
      <c r="U19" s="10"/>
      <c r="V19" s="10"/>
      <c r="W19" s="10"/>
      <c r="X19" s="10"/>
      <c r="Y19" s="10"/>
      <c r="Z19" s="10">
        <v>5</v>
      </c>
      <c r="AA19" s="11">
        <v>20201225</v>
      </c>
      <c r="AB19" s="11">
        <v>15</v>
      </c>
      <c r="AC19" s="5" t="s">
        <v>64</v>
      </c>
      <c r="AD19" s="11" t="str">
        <f t="shared" si="3"/>
        <v>하선동</v>
      </c>
      <c r="AE19" s="33" t="s">
        <v>34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25</v>
      </c>
      <c r="D20" s="12" t="s">
        <v>55</v>
      </c>
      <c r="E20" s="6" t="s">
        <v>73</v>
      </c>
      <c r="F20" s="6" t="s">
        <v>122</v>
      </c>
      <c r="G20" s="4" t="s">
        <v>121</v>
      </c>
      <c r="H20" s="4" t="s">
        <v>58</v>
      </c>
      <c r="I20" s="7">
        <f t="shared" si="0"/>
        <v>3920</v>
      </c>
      <c r="J20" s="8">
        <v>3863</v>
      </c>
      <c r="K20" s="7">
        <f t="shared" si="6"/>
        <v>57</v>
      </c>
      <c r="L20" s="9">
        <f t="shared" si="2"/>
        <v>1.4540816326530611E-2</v>
      </c>
      <c r="M20" s="10">
        <v>14</v>
      </c>
      <c r="N20" s="10"/>
      <c r="O20" s="10"/>
      <c r="P20" s="10">
        <v>40</v>
      </c>
      <c r="Q20" s="10"/>
      <c r="R20" s="10">
        <v>3</v>
      </c>
      <c r="S20" s="10"/>
      <c r="T20" s="10"/>
      <c r="U20" s="10"/>
      <c r="V20" s="10"/>
      <c r="W20" s="10"/>
      <c r="X20" s="10"/>
      <c r="Y20" s="10"/>
      <c r="Z20" s="10"/>
      <c r="AA20" s="11">
        <v>20201225</v>
      </c>
      <c r="AB20" s="11">
        <v>7</v>
      </c>
      <c r="AC20" s="5" t="s">
        <v>59</v>
      </c>
      <c r="AD20" s="11" t="str">
        <f t="shared" si="3"/>
        <v>이형준</v>
      </c>
      <c r="AE20" s="33" t="s">
        <v>34</v>
      </c>
      <c r="AF20" s="33"/>
    </row>
    <row r="21" spans="1:32" s="13" customFormat="1" ht="20.100000000000001" customHeight="1" x14ac:dyDescent="0.3">
      <c r="A21" s="4">
        <v>15</v>
      </c>
      <c r="B21" s="5">
        <f>B20</f>
        <v>12</v>
      </c>
      <c r="C21" s="5">
        <f>C20</f>
        <v>25</v>
      </c>
      <c r="D21" s="12" t="s">
        <v>68</v>
      </c>
      <c r="E21" s="6" t="s">
        <v>108</v>
      </c>
      <c r="F21" s="6" t="s">
        <v>65</v>
      </c>
      <c r="G21" s="4" t="s">
        <v>70</v>
      </c>
      <c r="H21" s="4" t="s">
        <v>58</v>
      </c>
      <c r="I21" s="7">
        <f t="shared" si="0"/>
        <v>3260</v>
      </c>
      <c r="J21" s="8">
        <v>3260</v>
      </c>
      <c r="K21" s="7">
        <f t="shared" si="6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20201225</v>
      </c>
      <c r="AB21" s="11">
        <v>6</v>
      </c>
      <c r="AC21" s="5" t="s">
        <v>64</v>
      </c>
      <c r="AD21" s="11" t="str">
        <f t="shared" si="3"/>
        <v>하선동</v>
      </c>
      <c r="AE21" s="33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25</v>
      </c>
      <c r="D22" s="12" t="s">
        <v>68</v>
      </c>
      <c r="E22" s="6" t="s">
        <v>108</v>
      </c>
      <c r="F22" s="6" t="s">
        <v>65</v>
      </c>
      <c r="G22" s="4" t="s">
        <v>70</v>
      </c>
      <c r="H22" s="4" t="s">
        <v>58</v>
      </c>
      <c r="I22" s="7">
        <f t="shared" si="0"/>
        <v>12361</v>
      </c>
      <c r="J22" s="8">
        <v>12359</v>
      </c>
      <c r="K22" s="7">
        <f t="shared" si="6"/>
        <v>2</v>
      </c>
      <c r="L22" s="9">
        <f t="shared" si="2"/>
        <v>1.6179920718388481E-4</v>
      </c>
      <c r="M22" s="10">
        <v>2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20201225</v>
      </c>
      <c r="AB22" s="11">
        <v>6</v>
      </c>
      <c r="AC22" s="5" t="s">
        <v>59</v>
      </c>
      <c r="AD22" s="11" t="str">
        <f t="shared" si="3"/>
        <v>이형준</v>
      </c>
      <c r="AE22" s="33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25</v>
      </c>
      <c r="D23" s="12" t="s">
        <v>68</v>
      </c>
      <c r="E23" s="6" t="s">
        <v>69</v>
      </c>
      <c r="F23" s="6" t="s">
        <v>66</v>
      </c>
      <c r="G23" s="4" t="s">
        <v>70</v>
      </c>
      <c r="H23" s="4" t="s">
        <v>71</v>
      </c>
      <c r="I23" s="7">
        <f t="shared" si="0"/>
        <v>4511</v>
      </c>
      <c r="J23" s="8">
        <v>4500</v>
      </c>
      <c r="K23" s="7">
        <f t="shared" si="6"/>
        <v>11</v>
      </c>
      <c r="L23" s="9">
        <f t="shared" si="2"/>
        <v>2.4384837064952338E-3</v>
      </c>
      <c r="M23" s="10"/>
      <c r="N23" s="10"/>
      <c r="O23" s="10"/>
      <c r="P23" s="10"/>
      <c r="Q23" s="10"/>
      <c r="R23" s="10"/>
      <c r="S23" s="10"/>
      <c r="T23" s="10">
        <v>11</v>
      </c>
      <c r="U23" s="10"/>
      <c r="V23" s="10"/>
      <c r="W23" s="10"/>
      <c r="X23" s="10"/>
      <c r="Y23" s="10"/>
      <c r="Z23" s="10"/>
      <c r="AA23" s="11">
        <v>20201225</v>
      </c>
      <c r="AB23" s="11">
        <v>12</v>
      </c>
      <c r="AC23" s="5" t="s">
        <v>64</v>
      </c>
      <c r="AD23" s="11" t="str">
        <f t="shared" si="3"/>
        <v>하선동</v>
      </c>
      <c r="AE23" s="33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25</v>
      </c>
      <c r="D24" s="12" t="s">
        <v>68</v>
      </c>
      <c r="E24" s="6" t="s">
        <v>69</v>
      </c>
      <c r="F24" s="6" t="s">
        <v>66</v>
      </c>
      <c r="G24" s="4" t="s">
        <v>70</v>
      </c>
      <c r="H24" s="4" t="s">
        <v>71</v>
      </c>
      <c r="I24" s="7">
        <f t="shared" si="0"/>
        <v>9500</v>
      </c>
      <c r="J24" s="8">
        <v>9500</v>
      </c>
      <c r="K24" s="7">
        <f t="shared" si="6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20201225</v>
      </c>
      <c r="AB24" s="11">
        <v>12</v>
      </c>
      <c r="AC24" s="5" t="s">
        <v>59</v>
      </c>
      <c r="AD24" s="11" t="str">
        <f t="shared" si="3"/>
        <v>이형준</v>
      </c>
      <c r="AE24" s="33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7">B24</f>
        <v>12</v>
      </c>
      <c r="C25" s="5">
        <f t="shared" si="7"/>
        <v>25</v>
      </c>
      <c r="D25" s="12" t="s">
        <v>87</v>
      </c>
      <c r="E25" s="6" t="s">
        <v>98</v>
      </c>
      <c r="F25" s="6" t="s">
        <v>99</v>
      </c>
      <c r="G25" s="4" t="s">
        <v>100</v>
      </c>
      <c r="H25" s="4" t="s">
        <v>58</v>
      </c>
      <c r="I25" s="7">
        <f t="shared" si="0"/>
        <v>1000</v>
      </c>
      <c r="J25" s="8">
        <v>1000</v>
      </c>
      <c r="K25" s="7">
        <f t="shared" si="6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20201225</v>
      </c>
      <c r="AB25" s="11">
        <v>3</v>
      </c>
      <c r="AC25" s="5" t="s">
        <v>64</v>
      </c>
      <c r="AD25" s="11" t="str">
        <f t="shared" si="3"/>
        <v>하선동</v>
      </c>
      <c r="AE25" s="33" t="s">
        <v>34</v>
      </c>
      <c r="AF25" s="12"/>
    </row>
    <row r="26" spans="1:32" s="13" customFormat="1" ht="20.100000000000001" customHeight="1" x14ac:dyDescent="0.3">
      <c r="A26" s="4">
        <v>20</v>
      </c>
      <c r="B26" s="5">
        <f t="shared" si="7"/>
        <v>12</v>
      </c>
      <c r="C26" s="5">
        <f t="shared" si="7"/>
        <v>25</v>
      </c>
      <c r="D26" s="12" t="s">
        <v>87</v>
      </c>
      <c r="E26" s="6" t="s">
        <v>98</v>
      </c>
      <c r="F26" s="6" t="s">
        <v>99</v>
      </c>
      <c r="G26" s="4" t="s">
        <v>100</v>
      </c>
      <c r="H26" s="4" t="s">
        <v>58</v>
      </c>
      <c r="I26" s="7">
        <f t="shared" si="0"/>
        <v>3711</v>
      </c>
      <c r="J26" s="8">
        <v>3711</v>
      </c>
      <c r="K26" s="7">
        <f t="shared" si="6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20201225</v>
      </c>
      <c r="AB26" s="11">
        <v>3</v>
      </c>
      <c r="AC26" s="11" t="s">
        <v>59</v>
      </c>
      <c r="AD26" s="11" t="str">
        <f t="shared" si="3"/>
        <v>이형준</v>
      </c>
      <c r="AE26" s="33" t="s">
        <v>34</v>
      </c>
      <c r="AF26" s="12"/>
    </row>
    <row r="27" spans="1:32" s="13" customFormat="1" ht="20.100000000000001" customHeight="1" x14ac:dyDescent="0.3">
      <c r="A27" s="4">
        <v>21</v>
      </c>
      <c r="B27" s="5">
        <f t="shared" si="7"/>
        <v>12</v>
      </c>
      <c r="C27" s="5">
        <f t="shared" si="7"/>
        <v>25</v>
      </c>
      <c r="D27" s="12" t="s">
        <v>55</v>
      </c>
      <c r="E27" s="6" t="s">
        <v>61</v>
      </c>
      <c r="F27" s="6" t="s">
        <v>62</v>
      </c>
      <c r="G27" s="4" t="s">
        <v>63</v>
      </c>
      <c r="H27" s="4" t="s">
        <v>58</v>
      </c>
      <c r="I27" s="7">
        <f t="shared" si="0"/>
        <v>1307</v>
      </c>
      <c r="J27" s="8">
        <v>1210</v>
      </c>
      <c r="K27" s="7">
        <f t="shared" si="6"/>
        <v>97</v>
      </c>
      <c r="L27" s="9">
        <f t="shared" si="2"/>
        <v>7.4215761285386386E-2</v>
      </c>
      <c r="M27" s="10"/>
      <c r="N27" s="10">
        <v>97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20201225</v>
      </c>
      <c r="AB27" s="11">
        <v>11</v>
      </c>
      <c r="AC27" s="11" t="s">
        <v>64</v>
      </c>
      <c r="AD27" s="11" t="str">
        <f t="shared" si="3"/>
        <v>하선동</v>
      </c>
      <c r="AE27" s="33" t="s">
        <v>34</v>
      </c>
      <c r="AF27" s="12"/>
    </row>
    <row r="28" spans="1:32" s="13" customFormat="1" ht="20.100000000000001" customHeight="1" x14ac:dyDescent="0.3">
      <c r="A28" s="4">
        <v>22</v>
      </c>
      <c r="B28" s="5">
        <f t="shared" si="7"/>
        <v>12</v>
      </c>
      <c r="C28" s="5">
        <f t="shared" si="7"/>
        <v>25</v>
      </c>
      <c r="D28" s="12" t="s">
        <v>25</v>
      </c>
      <c r="E28" s="6" t="s">
        <v>97</v>
      </c>
      <c r="F28" s="6" t="s">
        <v>96</v>
      </c>
      <c r="G28" s="4" t="s">
        <v>114</v>
      </c>
      <c r="H28" s="4" t="s">
        <v>102</v>
      </c>
      <c r="I28" s="7">
        <f t="shared" si="0"/>
        <v>3482</v>
      </c>
      <c r="J28" s="8">
        <v>3450</v>
      </c>
      <c r="K28" s="7">
        <f t="shared" si="6"/>
        <v>32</v>
      </c>
      <c r="L28" s="9">
        <f t="shared" si="2"/>
        <v>9.190120620333142E-3</v>
      </c>
      <c r="M28" s="10">
        <v>6</v>
      </c>
      <c r="N28" s="10"/>
      <c r="O28" s="10"/>
      <c r="P28" s="10">
        <v>21</v>
      </c>
      <c r="Q28" s="10"/>
      <c r="R28" s="10"/>
      <c r="S28" s="10"/>
      <c r="T28" s="10">
        <v>5</v>
      </c>
      <c r="U28" s="10"/>
      <c r="V28" s="10"/>
      <c r="W28" s="10"/>
      <c r="X28" s="10"/>
      <c r="Y28" s="10"/>
      <c r="Z28" s="10"/>
      <c r="AA28" s="11">
        <v>20201225</v>
      </c>
      <c r="AB28" s="11">
        <v>2</v>
      </c>
      <c r="AC28" s="11" t="s">
        <v>59</v>
      </c>
      <c r="AD28" s="11" t="str">
        <f t="shared" si="3"/>
        <v>이형준</v>
      </c>
      <c r="AE28" s="33" t="s">
        <v>36</v>
      </c>
      <c r="AF28" s="12"/>
    </row>
    <row r="29" spans="1:32" s="13" customFormat="1" ht="20.100000000000001" customHeight="1" x14ac:dyDescent="0.3">
      <c r="A29" s="4">
        <v>23</v>
      </c>
      <c r="B29" s="5">
        <f t="shared" si="7"/>
        <v>12</v>
      </c>
      <c r="C29" s="5">
        <f t="shared" si="7"/>
        <v>25</v>
      </c>
      <c r="D29" s="6" t="s">
        <v>55</v>
      </c>
      <c r="E29" s="6" t="s">
        <v>90</v>
      </c>
      <c r="F29" s="6" t="s">
        <v>142</v>
      </c>
      <c r="G29" s="4" t="s">
        <v>100</v>
      </c>
      <c r="H29" s="4" t="s">
        <v>58</v>
      </c>
      <c r="I29" s="7">
        <f t="shared" si="0"/>
        <v>325</v>
      </c>
      <c r="J29" s="8">
        <v>325</v>
      </c>
      <c r="K29" s="7">
        <f t="shared" si="6"/>
        <v>0</v>
      </c>
      <c r="L29" s="9">
        <f t="shared" si="2"/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20201225</v>
      </c>
      <c r="AB29" s="11">
        <v>14</v>
      </c>
      <c r="AC29" s="11" t="s">
        <v>64</v>
      </c>
      <c r="AD29" s="11" t="str">
        <f t="shared" si="3"/>
        <v>하선동</v>
      </c>
      <c r="AE29" s="33" t="s">
        <v>36</v>
      </c>
      <c r="AF29" s="12"/>
    </row>
    <row r="30" spans="1:32" s="13" customFormat="1" ht="20.100000000000001" customHeight="1" x14ac:dyDescent="0.3">
      <c r="A30" s="4">
        <v>24</v>
      </c>
      <c r="B30" s="5">
        <f t="shared" si="7"/>
        <v>12</v>
      </c>
      <c r="C30" s="5">
        <f t="shared" si="7"/>
        <v>25</v>
      </c>
      <c r="D30" s="6" t="s">
        <v>55</v>
      </c>
      <c r="E30" s="6" t="s">
        <v>90</v>
      </c>
      <c r="F30" s="6" t="s">
        <v>142</v>
      </c>
      <c r="G30" s="4" t="s">
        <v>100</v>
      </c>
      <c r="H30" s="4" t="s">
        <v>58</v>
      </c>
      <c r="I30" s="7">
        <f t="shared" si="0"/>
        <v>1896</v>
      </c>
      <c r="J30" s="8">
        <v>1895</v>
      </c>
      <c r="K30" s="7">
        <f t="shared" si="6"/>
        <v>1</v>
      </c>
      <c r="L30" s="9">
        <f t="shared" si="2"/>
        <v>5.274261603375527E-4</v>
      </c>
      <c r="M30" s="10"/>
      <c r="N30" s="10"/>
      <c r="O30" s="10"/>
      <c r="P30" s="10"/>
      <c r="Q30" s="10"/>
      <c r="R30" s="10">
        <v>1</v>
      </c>
      <c r="S30" s="10"/>
      <c r="T30" s="10"/>
      <c r="U30" s="10"/>
      <c r="V30" s="10"/>
      <c r="W30" s="10"/>
      <c r="X30" s="10"/>
      <c r="Y30" s="10"/>
      <c r="Z30" s="10"/>
      <c r="AA30" s="11">
        <v>20201225</v>
      </c>
      <c r="AB30" s="11">
        <v>14</v>
      </c>
      <c r="AC30" s="5" t="s">
        <v>59</v>
      </c>
      <c r="AD30" s="11" t="str">
        <f t="shared" si="3"/>
        <v>이형준</v>
      </c>
      <c r="AE30" s="33" t="s">
        <v>36</v>
      </c>
      <c r="AF30" s="12"/>
    </row>
    <row r="31" spans="1:32" s="13" customFormat="1" ht="20.100000000000001" customHeight="1" x14ac:dyDescent="0.3">
      <c r="A31" s="4">
        <v>25</v>
      </c>
      <c r="B31" s="5">
        <f t="shared" si="7"/>
        <v>12</v>
      </c>
      <c r="C31" s="5">
        <f t="shared" si="7"/>
        <v>25</v>
      </c>
      <c r="D31" s="6" t="s">
        <v>55</v>
      </c>
      <c r="E31" s="6" t="s">
        <v>81</v>
      </c>
      <c r="F31" s="6" t="s">
        <v>80</v>
      </c>
      <c r="G31" s="4" t="s">
        <v>84</v>
      </c>
      <c r="H31" s="4" t="s">
        <v>58</v>
      </c>
      <c r="I31" s="7">
        <f>J31+K31</f>
        <v>2404</v>
      </c>
      <c r="J31" s="8">
        <v>2390</v>
      </c>
      <c r="K31" s="7">
        <f t="shared" si="6"/>
        <v>14</v>
      </c>
      <c r="L31" s="9">
        <f t="shared" si="2"/>
        <v>5.8236272878535774E-3</v>
      </c>
      <c r="M31" s="10"/>
      <c r="N31" s="10"/>
      <c r="O31" s="10"/>
      <c r="P31" s="10">
        <v>2</v>
      </c>
      <c r="Q31" s="10"/>
      <c r="R31" s="10">
        <v>12</v>
      </c>
      <c r="S31" s="10"/>
      <c r="T31" s="10"/>
      <c r="U31" s="10"/>
      <c r="V31" s="10"/>
      <c r="W31" s="10"/>
      <c r="X31" s="10"/>
      <c r="Y31" s="10"/>
      <c r="Z31" s="10"/>
      <c r="AA31" s="11">
        <v>20201225</v>
      </c>
      <c r="AB31" s="11">
        <v>4</v>
      </c>
      <c r="AC31" s="5" t="s">
        <v>59</v>
      </c>
      <c r="AD31" s="11" t="str">
        <f t="shared" si="3"/>
        <v>이형준</v>
      </c>
      <c r="AE31" s="33" t="s">
        <v>36</v>
      </c>
      <c r="AF31" s="12"/>
    </row>
    <row r="32" spans="1:32" s="13" customFormat="1" ht="20.100000000000001" customHeight="1" x14ac:dyDescent="0.3">
      <c r="A32" s="4">
        <v>26</v>
      </c>
      <c r="B32" s="5">
        <f t="shared" si="7"/>
        <v>12</v>
      </c>
      <c r="C32" s="5">
        <f t="shared" si="7"/>
        <v>25</v>
      </c>
      <c r="D32" s="12" t="s">
        <v>68</v>
      </c>
      <c r="E32" s="6" t="s">
        <v>108</v>
      </c>
      <c r="F32" s="6" t="s">
        <v>65</v>
      </c>
      <c r="G32" s="4" t="s">
        <v>70</v>
      </c>
      <c r="H32" s="4" t="s">
        <v>58</v>
      </c>
      <c r="I32" s="7">
        <f>J32+K32</f>
        <v>7020</v>
      </c>
      <c r="J32" s="8">
        <v>7020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>
        <v>20201224</v>
      </c>
      <c r="AB32" s="11">
        <v>6</v>
      </c>
      <c r="AC32" s="5" t="s">
        <v>64</v>
      </c>
      <c r="AD32" s="11" t="str">
        <f t="shared" si="3"/>
        <v>하선동</v>
      </c>
      <c r="AE32" s="12" t="s">
        <v>127</v>
      </c>
      <c r="AF32" s="12"/>
    </row>
    <row r="33" spans="1:32" s="13" customFormat="1" ht="20.100000000000001" customHeight="1" x14ac:dyDescent="0.3">
      <c r="A33" s="4">
        <v>27</v>
      </c>
      <c r="B33" s="5">
        <f t="shared" si="7"/>
        <v>12</v>
      </c>
      <c r="C33" s="5">
        <f t="shared" si="7"/>
        <v>25</v>
      </c>
      <c r="D33" s="12" t="s">
        <v>68</v>
      </c>
      <c r="E33" s="6" t="s">
        <v>108</v>
      </c>
      <c r="F33" s="6" t="s">
        <v>65</v>
      </c>
      <c r="G33" s="4" t="s">
        <v>70</v>
      </c>
      <c r="H33" s="4" t="s">
        <v>58</v>
      </c>
      <c r="I33" s="7">
        <f>J33+K33</f>
        <v>10310</v>
      </c>
      <c r="J33" s="8">
        <v>10310</v>
      </c>
      <c r="K33" s="7">
        <f t="shared" si="6"/>
        <v>0</v>
      </c>
      <c r="L33" s="9">
        <f t="shared" si="2"/>
        <v>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>
        <v>20201224</v>
      </c>
      <c r="AB33" s="11">
        <v>6</v>
      </c>
      <c r="AC33" s="5" t="s">
        <v>59</v>
      </c>
      <c r="AD33" s="11" t="str">
        <f t="shared" si="3"/>
        <v>이형준</v>
      </c>
      <c r="AE33" s="12" t="s">
        <v>127</v>
      </c>
      <c r="AF33" s="12"/>
    </row>
    <row r="34" spans="1:32" s="13" customFormat="1" ht="20.100000000000001" customHeight="1" x14ac:dyDescent="0.3">
      <c r="A34" s="4">
        <v>28</v>
      </c>
      <c r="B34" s="5">
        <f t="shared" si="7"/>
        <v>12</v>
      </c>
      <c r="C34" s="5">
        <f t="shared" si="7"/>
        <v>25</v>
      </c>
      <c r="D34" s="12" t="s">
        <v>68</v>
      </c>
      <c r="E34" s="6" t="s">
        <v>108</v>
      </c>
      <c r="F34" s="6" t="s">
        <v>65</v>
      </c>
      <c r="G34" s="4" t="s">
        <v>70</v>
      </c>
      <c r="H34" s="4" t="s">
        <v>58</v>
      </c>
      <c r="I34" s="7">
        <f t="shared" si="0"/>
        <v>5270</v>
      </c>
      <c r="J34" s="8">
        <v>5270</v>
      </c>
      <c r="K34" s="7">
        <f t="shared" si="6"/>
        <v>0</v>
      </c>
      <c r="L34" s="9">
        <f t="shared" si="2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>
        <v>20201225</v>
      </c>
      <c r="AB34" s="11">
        <v>6</v>
      </c>
      <c r="AC34" s="5" t="s">
        <v>64</v>
      </c>
      <c r="AD34" s="11" t="str">
        <f t="shared" si="3"/>
        <v>하선동</v>
      </c>
      <c r="AE34" s="12" t="s">
        <v>127</v>
      </c>
      <c r="AF34" s="12"/>
    </row>
    <row r="35" spans="1:32" s="13" customFormat="1" ht="20.100000000000001" customHeight="1" x14ac:dyDescent="0.3">
      <c r="A35" s="4">
        <v>29</v>
      </c>
      <c r="B35" s="5">
        <f t="shared" si="7"/>
        <v>12</v>
      </c>
      <c r="C35" s="5">
        <f t="shared" si="7"/>
        <v>25</v>
      </c>
      <c r="D35" s="12" t="s">
        <v>68</v>
      </c>
      <c r="E35" s="6" t="s">
        <v>69</v>
      </c>
      <c r="F35" s="6" t="s">
        <v>66</v>
      </c>
      <c r="G35" s="4" t="s">
        <v>70</v>
      </c>
      <c r="H35" s="4" t="s">
        <v>71</v>
      </c>
      <c r="I35" s="7">
        <f t="shared" si="0"/>
        <v>6540</v>
      </c>
      <c r="J35" s="8">
        <v>6540</v>
      </c>
      <c r="K35" s="7">
        <f t="shared" si="6"/>
        <v>0</v>
      </c>
      <c r="L35" s="9">
        <f t="shared" si="2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>
        <v>20201224</v>
      </c>
      <c r="AB35" s="11">
        <v>12</v>
      </c>
      <c r="AC35" s="5" t="s">
        <v>64</v>
      </c>
      <c r="AD35" s="11" t="str">
        <f t="shared" si="3"/>
        <v>하선동</v>
      </c>
      <c r="AE35" s="12" t="s">
        <v>127</v>
      </c>
      <c r="AF35" s="12"/>
    </row>
    <row r="36" spans="1:32" s="13" customFormat="1" ht="20.100000000000001" customHeight="1" x14ac:dyDescent="0.3">
      <c r="A36" s="4">
        <v>30</v>
      </c>
      <c r="B36" s="5">
        <f t="shared" si="7"/>
        <v>12</v>
      </c>
      <c r="C36" s="5">
        <f t="shared" si="7"/>
        <v>25</v>
      </c>
      <c r="D36" s="12" t="s">
        <v>68</v>
      </c>
      <c r="E36" s="6" t="s">
        <v>69</v>
      </c>
      <c r="F36" s="6" t="s">
        <v>66</v>
      </c>
      <c r="G36" s="4" t="s">
        <v>70</v>
      </c>
      <c r="H36" s="4" t="s">
        <v>71</v>
      </c>
      <c r="I36" s="7">
        <f t="shared" si="0"/>
        <v>8080</v>
      </c>
      <c r="J36" s="8">
        <v>8080</v>
      </c>
      <c r="K36" s="7">
        <f t="shared" si="6"/>
        <v>0</v>
      </c>
      <c r="L36" s="9">
        <f t="shared" si="2"/>
        <v>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>
        <v>20201224</v>
      </c>
      <c r="AB36" s="11">
        <v>12</v>
      </c>
      <c r="AC36" s="5" t="s">
        <v>59</v>
      </c>
      <c r="AD36" s="11" t="str">
        <f t="shared" si="3"/>
        <v>이형준</v>
      </c>
      <c r="AE36" s="12" t="s">
        <v>127</v>
      </c>
      <c r="AF36" s="12"/>
    </row>
    <row r="37" spans="1:32" s="13" customFormat="1" ht="20.100000000000001" customHeight="1" x14ac:dyDescent="0.3">
      <c r="A37" s="4">
        <v>31</v>
      </c>
      <c r="B37" s="5">
        <f t="shared" si="7"/>
        <v>12</v>
      </c>
      <c r="C37" s="5">
        <f t="shared" si="7"/>
        <v>25</v>
      </c>
      <c r="D37" s="12" t="s">
        <v>68</v>
      </c>
      <c r="E37" s="6" t="s">
        <v>69</v>
      </c>
      <c r="F37" s="6" t="s">
        <v>66</v>
      </c>
      <c r="G37" s="4" t="s">
        <v>70</v>
      </c>
      <c r="H37" s="4" t="s">
        <v>71</v>
      </c>
      <c r="I37" s="7">
        <f t="shared" si="0"/>
        <v>2890</v>
      </c>
      <c r="J37" s="8">
        <v>2890</v>
      </c>
      <c r="K37" s="7">
        <f t="shared" si="6"/>
        <v>0</v>
      </c>
      <c r="L37" s="9">
        <f t="shared" si="2"/>
        <v>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>
        <v>20201225</v>
      </c>
      <c r="AB37" s="11">
        <v>12</v>
      </c>
      <c r="AC37" s="5" t="s">
        <v>64</v>
      </c>
      <c r="AD37" s="11" t="str">
        <f t="shared" si="3"/>
        <v>하선동</v>
      </c>
      <c r="AE37" s="12" t="s">
        <v>127</v>
      </c>
      <c r="AF37" s="12"/>
    </row>
    <row r="38" spans="1:32" s="13" customFormat="1" ht="20.100000000000001" customHeight="1" x14ac:dyDescent="0.3">
      <c r="A38" s="4">
        <v>32</v>
      </c>
      <c r="B38" s="5">
        <f t="shared" si="7"/>
        <v>12</v>
      </c>
      <c r="C38" s="5">
        <f t="shared" si="7"/>
        <v>25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33</v>
      </c>
      <c r="B39" s="5">
        <f t="shared" si="7"/>
        <v>12</v>
      </c>
      <c r="C39" s="5">
        <f t="shared" si="7"/>
        <v>25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4"/>
      <c r="AF39" s="12"/>
    </row>
    <row r="40" spans="1:32" s="13" customFormat="1" ht="20.100000000000001" customHeight="1" x14ac:dyDescent="0.3">
      <c r="A40" s="4">
        <v>34</v>
      </c>
      <c r="B40" s="5">
        <f t="shared" si="7"/>
        <v>12</v>
      </c>
      <c r="C40" s="5">
        <f t="shared" si="7"/>
        <v>25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4"/>
      <c r="AF40" s="12"/>
    </row>
    <row r="41" spans="1:32" s="13" customFormat="1" ht="20.100000000000001" customHeight="1" x14ac:dyDescent="0.3">
      <c r="A41" s="4">
        <v>35</v>
      </c>
      <c r="B41" s="5">
        <f t="shared" ref="B41:C46" si="8">B40</f>
        <v>12</v>
      </c>
      <c r="C41" s="5">
        <f t="shared" si="8"/>
        <v>25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4"/>
      <c r="AF41" s="12"/>
    </row>
    <row r="42" spans="1:32" s="13" customFormat="1" ht="20.100000000000001" customHeight="1" x14ac:dyDescent="0.3">
      <c r="A42" s="4">
        <v>36</v>
      </c>
      <c r="B42" s="5">
        <f t="shared" si="8"/>
        <v>12</v>
      </c>
      <c r="C42" s="5">
        <f t="shared" si="8"/>
        <v>25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4"/>
      <c r="AF42" s="12"/>
    </row>
    <row r="43" spans="1:32" s="13" customFormat="1" ht="20.100000000000001" customHeight="1" x14ac:dyDescent="0.3">
      <c r="A43" s="4">
        <v>37</v>
      </c>
      <c r="B43" s="5">
        <f t="shared" si="8"/>
        <v>12</v>
      </c>
      <c r="C43" s="5">
        <f t="shared" si="8"/>
        <v>25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4"/>
      <c r="AF43" s="12"/>
    </row>
    <row r="44" spans="1:32" s="13" customFormat="1" ht="20.100000000000001" customHeight="1" x14ac:dyDescent="0.3">
      <c r="A44" s="4">
        <v>38</v>
      </c>
      <c r="B44" s="5">
        <f t="shared" si="8"/>
        <v>12</v>
      </c>
      <c r="C44" s="5">
        <f t="shared" si="8"/>
        <v>25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4"/>
      <c r="AF44" s="12"/>
    </row>
    <row r="45" spans="1:32" s="13" customFormat="1" ht="20.100000000000001" customHeight="1" x14ac:dyDescent="0.3">
      <c r="A45" s="4">
        <v>39</v>
      </c>
      <c r="B45" s="5">
        <f t="shared" si="8"/>
        <v>12</v>
      </c>
      <c r="C45" s="5">
        <f t="shared" si="8"/>
        <v>25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customHeight="1" x14ac:dyDescent="0.3">
      <c r="A46" s="4">
        <v>40</v>
      </c>
      <c r="B46" s="5">
        <f t="shared" si="8"/>
        <v>12</v>
      </c>
      <c r="C46" s="5">
        <f t="shared" si="8"/>
        <v>25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5" customFormat="1" ht="13.5" x14ac:dyDescent="0.3">
      <c r="A47" s="40"/>
      <c r="B47" s="41"/>
      <c r="C47" s="41"/>
      <c r="D47" s="41"/>
      <c r="E47" s="41"/>
      <c r="F47" s="41"/>
      <c r="G47" s="41"/>
      <c r="H47" s="41"/>
      <c r="I47" s="36">
        <f t="shared" ref="I47:X47" si="9">SUM(I7:I46)</f>
        <v>103652</v>
      </c>
      <c r="J47" s="36">
        <f t="shared" si="9"/>
        <v>102771</v>
      </c>
      <c r="K47" s="36">
        <f t="shared" si="9"/>
        <v>881</v>
      </c>
      <c r="L47" s="36" t="e">
        <f t="shared" si="9"/>
        <v>#DIV/0!</v>
      </c>
      <c r="M47" s="36">
        <f t="shared" si="9"/>
        <v>45</v>
      </c>
      <c r="N47" s="36">
        <f t="shared" si="9"/>
        <v>273</v>
      </c>
      <c r="O47" s="36">
        <f t="shared" si="9"/>
        <v>0</v>
      </c>
      <c r="P47" s="36">
        <f t="shared" si="9"/>
        <v>113</v>
      </c>
      <c r="Q47" s="36">
        <f t="shared" si="9"/>
        <v>9</v>
      </c>
      <c r="R47" s="36">
        <f t="shared" si="9"/>
        <v>420</v>
      </c>
      <c r="S47" s="36">
        <f t="shared" si="9"/>
        <v>0</v>
      </c>
      <c r="T47" s="36">
        <f t="shared" si="9"/>
        <v>20</v>
      </c>
      <c r="U47" s="36">
        <f t="shared" si="9"/>
        <v>1</v>
      </c>
      <c r="V47" s="36">
        <f t="shared" si="9"/>
        <v>0</v>
      </c>
      <c r="W47" s="36">
        <f t="shared" si="9"/>
        <v>0</v>
      </c>
      <c r="X47" s="36">
        <f t="shared" si="9"/>
        <v>0</v>
      </c>
      <c r="Y47" s="34"/>
      <c r="Z47" s="35"/>
      <c r="AA47" s="35"/>
      <c r="AB47" s="35"/>
      <c r="AC47" s="35"/>
      <c r="AD47" s="35"/>
    </row>
    <row r="48" spans="1:32" s="15" customFormat="1" ht="13.5" x14ac:dyDescent="0.3">
      <c r="A48" s="40"/>
      <c r="B48" s="41"/>
      <c r="C48" s="41"/>
      <c r="D48" s="41"/>
      <c r="E48" s="41"/>
      <c r="F48" s="41"/>
      <c r="G48" s="41"/>
      <c r="H48" s="41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5"/>
      <c r="Z48" s="35"/>
      <c r="AA48" s="35"/>
      <c r="AB48" s="35"/>
      <c r="AC48" s="35"/>
      <c r="AD48" s="35"/>
    </row>
    <row r="49" spans="1:32" ht="20.100000000000001" customHeight="1" x14ac:dyDescent="0.3">
      <c r="A49" s="4">
        <v>1</v>
      </c>
      <c r="B49" s="5">
        <v>12</v>
      </c>
      <c r="C49" s="5">
        <v>25</v>
      </c>
      <c r="D49" s="6" t="s">
        <v>138</v>
      </c>
      <c r="E49" s="6"/>
      <c r="F49" s="6" t="s">
        <v>143</v>
      </c>
      <c r="G49" s="4" t="s">
        <v>145</v>
      </c>
      <c r="H49" s="4" t="s">
        <v>146</v>
      </c>
      <c r="I49" s="7">
        <f t="shared" ref="I49:I63" si="10">J49+K49</f>
        <v>223</v>
      </c>
      <c r="J49" s="8">
        <v>200</v>
      </c>
      <c r="K49" s="7">
        <f t="shared" ref="K49:K63" si="11">SUM(M49:X49)</f>
        <v>23</v>
      </c>
      <c r="L49" s="9">
        <f t="shared" ref="L49:L63" si="12">K49/I49</f>
        <v>0.1031390134529148</v>
      </c>
      <c r="M49" s="10"/>
      <c r="N49" s="10"/>
      <c r="O49" s="10"/>
      <c r="P49" s="10">
        <v>2</v>
      </c>
      <c r="Q49" s="10"/>
      <c r="R49" s="10"/>
      <c r="S49" s="10"/>
      <c r="T49" s="10">
        <v>21</v>
      </c>
      <c r="U49" s="10"/>
      <c r="V49" s="10"/>
      <c r="W49" s="10"/>
      <c r="X49" s="10"/>
      <c r="Y49" s="10"/>
      <c r="Z49" s="10"/>
      <c r="AA49" s="11">
        <v>20201224</v>
      </c>
      <c r="AB49" s="11">
        <v>10</v>
      </c>
      <c r="AC49" s="5" t="s">
        <v>64</v>
      </c>
      <c r="AD49" s="11" t="str">
        <f t="shared" ref="AD49:AD56" si="13">IF($AC49="A","하선동",IF($AC49="B","이형준",""))</f>
        <v>하선동</v>
      </c>
      <c r="AE49" s="12" t="s">
        <v>26</v>
      </c>
      <c r="AF49" s="12" t="s">
        <v>105</v>
      </c>
    </row>
    <row r="50" spans="1:32" ht="20.100000000000001" customHeight="1" x14ac:dyDescent="0.3">
      <c r="A50" s="4">
        <v>2</v>
      </c>
      <c r="B50" s="5">
        <f t="shared" ref="B50:C63" si="14">B49</f>
        <v>12</v>
      </c>
      <c r="C50" s="5">
        <f t="shared" si="14"/>
        <v>25</v>
      </c>
      <c r="D50" s="6" t="s">
        <v>55</v>
      </c>
      <c r="E50" s="6" t="s">
        <v>144</v>
      </c>
      <c r="F50" s="6" t="s">
        <v>147</v>
      </c>
      <c r="G50" s="4" t="s">
        <v>114</v>
      </c>
      <c r="H50" s="4" t="s">
        <v>102</v>
      </c>
      <c r="I50" s="7">
        <f t="shared" si="10"/>
        <v>207</v>
      </c>
      <c r="J50" s="14">
        <v>200</v>
      </c>
      <c r="K50" s="7">
        <f t="shared" si="11"/>
        <v>7</v>
      </c>
      <c r="L50" s="9">
        <f t="shared" si="12"/>
        <v>3.3816425120772944E-2</v>
      </c>
      <c r="M50" s="10"/>
      <c r="N50" s="10"/>
      <c r="O50" s="10"/>
      <c r="P50" s="10"/>
      <c r="Q50" s="10"/>
      <c r="R50" s="10"/>
      <c r="S50" s="10"/>
      <c r="T50" s="10">
        <v>7</v>
      </c>
      <c r="U50" s="10"/>
      <c r="V50" s="10"/>
      <c r="W50" s="10"/>
      <c r="X50" s="10"/>
      <c r="Y50" s="10"/>
      <c r="Z50" s="10"/>
      <c r="AA50" s="11">
        <v>20201224</v>
      </c>
      <c r="AB50" s="11">
        <v>10</v>
      </c>
      <c r="AC50" s="5" t="s">
        <v>64</v>
      </c>
      <c r="AD50" s="11" t="str">
        <f t="shared" si="13"/>
        <v>하선동</v>
      </c>
      <c r="AE50" s="12" t="s">
        <v>26</v>
      </c>
      <c r="AF50" s="12" t="s">
        <v>148</v>
      </c>
    </row>
    <row r="51" spans="1:32" ht="20.100000000000001" customHeight="1" x14ac:dyDescent="0.3">
      <c r="A51" s="4">
        <v>3</v>
      </c>
      <c r="B51" s="5">
        <f t="shared" si="14"/>
        <v>12</v>
      </c>
      <c r="C51" s="5">
        <f t="shared" si="14"/>
        <v>25</v>
      </c>
      <c r="D51" s="6" t="s">
        <v>25</v>
      </c>
      <c r="E51" s="6" t="s">
        <v>73</v>
      </c>
      <c r="F51" s="6" t="s">
        <v>149</v>
      </c>
      <c r="G51" s="4" t="s">
        <v>63</v>
      </c>
      <c r="H51" s="4" t="s">
        <v>58</v>
      </c>
      <c r="I51" s="7">
        <f t="shared" si="10"/>
        <v>45</v>
      </c>
      <c r="J51" s="8">
        <v>45</v>
      </c>
      <c r="K51" s="7">
        <f t="shared" si="11"/>
        <v>0</v>
      </c>
      <c r="L51" s="9">
        <f t="shared" si="12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>
        <v>20201225</v>
      </c>
      <c r="AB51" s="11">
        <v>8</v>
      </c>
      <c r="AC51" s="5" t="s">
        <v>64</v>
      </c>
      <c r="AD51" s="11" t="str">
        <f t="shared" si="13"/>
        <v>하선동</v>
      </c>
      <c r="AE51" s="12" t="s">
        <v>26</v>
      </c>
      <c r="AF51" s="12" t="s">
        <v>105</v>
      </c>
    </row>
    <row r="52" spans="1:32" ht="20.100000000000001" customHeight="1" x14ac:dyDescent="0.3">
      <c r="A52" s="4">
        <v>4</v>
      </c>
      <c r="B52" s="5">
        <f t="shared" si="14"/>
        <v>12</v>
      </c>
      <c r="C52" s="5">
        <f t="shared" si="14"/>
        <v>25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13"/>
        <v/>
      </c>
      <c r="AE52" s="12"/>
      <c r="AF52" s="12"/>
    </row>
    <row r="53" spans="1:32" ht="20.100000000000001" customHeight="1" x14ac:dyDescent="0.3">
      <c r="A53" s="4">
        <v>5</v>
      </c>
      <c r="B53" s="5">
        <f t="shared" si="14"/>
        <v>12</v>
      </c>
      <c r="C53" s="5">
        <f t="shared" si="14"/>
        <v>25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13"/>
        <v/>
      </c>
      <c r="AE53" s="12"/>
      <c r="AF53" s="12"/>
    </row>
    <row r="54" spans="1:32" ht="20.100000000000001" customHeight="1" x14ac:dyDescent="0.3">
      <c r="A54" s="4">
        <v>6</v>
      </c>
      <c r="B54" s="5">
        <f t="shared" si="14"/>
        <v>12</v>
      </c>
      <c r="C54" s="5">
        <f t="shared" si="14"/>
        <v>25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13"/>
        <v/>
      </c>
      <c r="AE54" s="12"/>
      <c r="AF54" s="12"/>
    </row>
    <row r="55" spans="1:32" ht="20.100000000000001" customHeight="1" x14ac:dyDescent="0.3">
      <c r="A55" s="4">
        <v>7</v>
      </c>
      <c r="B55" s="5">
        <f t="shared" si="14"/>
        <v>12</v>
      </c>
      <c r="C55" s="5">
        <f t="shared" si="14"/>
        <v>25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13"/>
        <v/>
      </c>
      <c r="AE55" s="12"/>
      <c r="AF55" s="12"/>
    </row>
    <row r="56" spans="1:32" ht="20.100000000000001" customHeight="1" x14ac:dyDescent="0.3">
      <c r="A56" s="4">
        <v>8</v>
      </c>
      <c r="B56" s="5">
        <f t="shared" si="14"/>
        <v>12</v>
      </c>
      <c r="C56" s="5">
        <f t="shared" si="14"/>
        <v>25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13"/>
        <v/>
      </c>
      <c r="AE56" s="12"/>
      <c r="AF56" s="12"/>
    </row>
    <row r="57" spans="1:32" ht="20.100000000000001" customHeight="1" x14ac:dyDescent="0.3">
      <c r="A57" s="4">
        <v>9</v>
      </c>
      <c r="B57" s="5">
        <f t="shared" si="14"/>
        <v>12</v>
      </c>
      <c r="C57" s="5">
        <f t="shared" si="14"/>
        <v>25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10</v>
      </c>
      <c r="B58" s="5">
        <f t="shared" si="14"/>
        <v>12</v>
      </c>
      <c r="C58" s="5">
        <f t="shared" si="14"/>
        <v>25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/>
      <c r="AE58" s="4"/>
      <c r="AF58" s="12"/>
    </row>
    <row r="59" spans="1:32" ht="20.100000000000001" customHeight="1" x14ac:dyDescent="0.3">
      <c r="A59" s="4">
        <v>11</v>
      </c>
      <c r="B59" s="5">
        <f t="shared" si="14"/>
        <v>12</v>
      </c>
      <c r="C59" s="5">
        <f t="shared" si="14"/>
        <v>25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/>
      <c r="AE59" s="4"/>
      <c r="AF59" s="12"/>
    </row>
    <row r="60" spans="1:32" ht="20.100000000000001" customHeight="1" x14ac:dyDescent="0.3">
      <c r="A60" s="4">
        <v>12</v>
      </c>
      <c r="B60" s="5">
        <f t="shared" si="14"/>
        <v>12</v>
      </c>
      <c r="C60" s="5">
        <f t="shared" si="14"/>
        <v>25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/>
      <c r="AE60" s="4"/>
      <c r="AF60" s="12"/>
    </row>
    <row r="61" spans="1:32" ht="20.100000000000001" customHeight="1" x14ac:dyDescent="0.3">
      <c r="A61" s="4">
        <v>13</v>
      </c>
      <c r="B61" s="5">
        <f t="shared" si="14"/>
        <v>12</v>
      </c>
      <c r="C61" s="5">
        <f t="shared" si="14"/>
        <v>25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/>
      <c r="AE61" s="4"/>
      <c r="AF61" s="12"/>
    </row>
    <row r="62" spans="1:32" ht="20.100000000000001" customHeight="1" x14ac:dyDescent="0.3">
      <c r="A62" s="4">
        <v>14</v>
      </c>
      <c r="B62" s="5">
        <f t="shared" si="14"/>
        <v>12</v>
      </c>
      <c r="C62" s="5">
        <f t="shared" si="14"/>
        <v>25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>IF($AC62="A","하선동",IF($AC62="B","이형준",""))</f>
        <v/>
      </c>
      <c r="AE62" s="4"/>
      <c r="AF62" s="12"/>
    </row>
    <row r="63" spans="1:32" ht="20.100000000000001" customHeight="1" x14ac:dyDescent="0.3">
      <c r="A63" s="4">
        <v>15</v>
      </c>
      <c r="B63" s="5">
        <f t="shared" si="14"/>
        <v>12</v>
      </c>
      <c r="C63" s="5">
        <f t="shared" si="14"/>
        <v>25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>IF($AC63="A","하선동",IF($AC63="B","이형준",""))</f>
        <v/>
      </c>
      <c r="AE63" s="4"/>
      <c r="AF63" s="12"/>
    </row>
    <row r="64" spans="1:32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8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D5:AD6"/>
    <mergeCell ref="AE5:AE6"/>
    <mergeCell ref="AF5:AF6"/>
    <mergeCell ref="A47:H48"/>
    <mergeCell ref="I47:I48"/>
    <mergeCell ref="J47:J48"/>
    <mergeCell ref="K47:K48"/>
    <mergeCell ref="L47:L48"/>
    <mergeCell ref="M47:M48"/>
    <mergeCell ref="H5:H6"/>
    <mergeCell ref="I5:I6"/>
    <mergeCell ref="J5:J6"/>
    <mergeCell ref="K5:K6"/>
    <mergeCell ref="L5:L6"/>
    <mergeCell ref="M5:X5"/>
    <mergeCell ref="Y47:AD48"/>
    <mergeCell ref="N47:N48"/>
    <mergeCell ref="O47:O48"/>
    <mergeCell ref="P47:P48"/>
    <mergeCell ref="Q47:Q48"/>
    <mergeCell ref="R47:R48"/>
    <mergeCell ref="S47:S48"/>
    <mergeCell ref="T47:T48"/>
    <mergeCell ref="U47:U48"/>
    <mergeCell ref="V47:V48"/>
    <mergeCell ref="W47:W48"/>
    <mergeCell ref="X47:X48"/>
  </mergeCells>
  <phoneticPr fontId="4" type="noConversion"/>
  <conditionalFormatting sqref="D45:L46 D39:H44 K18:L18 D38 J7:L13 J19:L44 J16:L17 L14:L15 A7:C46">
    <cfRule type="expression" dxfId="815" priority="1405">
      <formula>$L7&gt;0.15</formula>
    </cfRule>
    <cfRule type="expression" dxfId="814" priority="1406">
      <formula>AND($L7&gt;0.08,$L7&lt;0.15)</formula>
    </cfRule>
  </conditionalFormatting>
  <conditionalFormatting sqref="A49:C49 A50:A63 D61:L63 J49:L60 D50:H50 D52:H60 D51:F51 H51">
    <cfRule type="expression" dxfId="813" priority="1403">
      <formula>$L49&gt;0.15</formula>
    </cfRule>
    <cfRule type="expression" dxfId="812" priority="1404">
      <formula>AND($L49&gt;0.08,$L49&lt;0.15)</formula>
    </cfRule>
  </conditionalFormatting>
  <conditionalFormatting sqref="J7:L13 L14:L15">
    <cfRule type="expression" dxfId="811" priority="1401">
      <formula>$L7&gt;0.15</formula>
    </cfRule>
    <cfRule type="expression" dxfId="810" priority="1402">
      <formula>AND($L7&gt;0.08,$L7&lt;0.15)</formula>
    </cfRule>
  </conditionalFormatting>
  <conditionalFormatting sqref="D38:H38">
    <cfRule type="expression" dxfId="809" priority="1399">
      <formula>$L37&gt;0.15</formula>
    </cfRule>
    <cfRule type="expression" dxfId="808" priority="1400">
      <formula>AND($L37&gt;0.08,$L37&lt;0.15)</formula>
    </cfRule>
  </conditionalFormatting>
  <conditionalFormatting sqref="I21:I29">
    <cfRule type="expression" dxfId="807" priority="1395">
      <formula>$L21&gt;0.15</formula>
    </cfRule>
    <cfRule type="expression" dxfId="806" priority="1396">
      <formula>AND($L21&gt;0.08,$L21&lt;0.15)</formula>
    </cfRule>
  </conditionalFormatting>
  <conditionalFormatting sqref="I30:I44">
    <cfRule type="expression" dxfId="805" priority="1393">
      <formula>$L30&gt;0.15</formula>
    </cfRule>
    <cfRule type="expression" dxfId="804" priority="1394">
      <formula>AND($L30&gt;0.08,$L30&lt;0.15)</formula>
    </cfRule>
  </conditionalFormatting>
  <conditionalFormatting sqref="I19:I20 I7:I13 I16:I17">
    <cfRule type="expression" dxfId="803" priority="1397">
      <formula>$L7&gt;0.15</formula>
    </cfRule>
    <cfRule type="expression" dxfId="802" priority="1398">
      <formula>AND($L7&gt;0.08,$L7&lt;0.15)</formula>
    </cfRule>
  </conditionalFormatting>
  <conditionalFormatting sqref="D56:F56">
    <cfRule type="expression" dxfId="801" priority="1391">
      <formula>$L20&gt;0.15</formula>
    </cfRule>
    <cfRule type="expression" dxfId="800" priority="1392">
      <formula>AND($L20&gt;0.08,$L20&lt;0.15)</formula>
    </cfRule>
  </conditionalFormatting>
  <conditionalFormatting sqref="D56:F56">
    <cfRule type="expression" dxfId="799" priority="1389">
      <formula>$L20&gt;0.15</formula>
    </cfRule>
    <cfRule type="expression" dxfId="798" priority="1390">
      <formula>AND($L20&gt;0.08,$L20&lt;0.15)</formula>
    </cfRule>
  </conditionalFormatting>
  <conditionalFormatting sqref="G56:H56">
    <cfRule type="expression" dxfId="797" priority="1387">
      <formula>$L20&gt;0.15</formula>
    </cfRule>
    <cfRule type="expression" dxfId="796" priority="1388">
      <formula>AND($L20&gt;0.08,$L20&lt;0.15)</formula>
    </cfRule>
  </conditionalFormatting>
  <conditionalFormatting sqref="J18">
    <cfRule type="expression" dxfId="795" priority="1385">
      <formula>$L18&gt;0.15</formula>
    </cfRule>
    <cfRule type="expression" dxfId="794" priority="1386">
      <formula>AND($L18&gt;0.08,$L18&lt;0.15)</formula>
    </cfRule>
  </conditionalFormatting>
  <conditionalFormatting sqref="I18">
    <cfRule type="expression" dxfId="793" priority="1383">
      <formula>$L18&gt;0.15</formula>
    </cfRule>
    <cfRule type="expression" dxfId="792" priority="1384">
      <formula>AND($L18&gt;0.08,$L18&lt;0.15)</formula>
    </cfRule>
  </conditionalFormatting>
  <conditionalFormatting sqref="D57:F57">
    <cfRule type="expression" dxfId="791" priority="1381">
      <formula>$L21&gt;0.15</formula>
    </cfRule>
    <cfRule type="expression" dxfId="790" priority="1382">
      <formula>AND($L21&gt;0.08,$L21&lt;0.15)</formula>
    </cfRule>
  </conditionalFormatting>
  <conditionalFormatting sqref="D57:F57">
    <cfRule type="expression" dxfId="789" priority="1379">
      <formula>$L21&gt;0.15</formula>
    </cfRule>
    <cfRule type="expression" dxfId="788" priority="1380">
      <formula>AND($L21&gt;0.08,$L21&lt;0.15)</formula>
    </cfRule>
  </conditionalFormatting>
  <conditionalFormatting sqref="G57:H57">
    <cfRule type="expression" dxfId="787" priority="1377">
      <formula>$L21&gt;0.15</formula>
    </cfRule>
    <cfRule type="expression" dxfId="786" priority="1378">
      <formula>AND($L21&gt;0.08,$L21&lt;0.15)</formula>
    </cfRule>
  </conditionalFormatting>
  <conditionalFormatting sqref="I49:I53">
    <cfRule type="expression" dxfId="785" priority="1375">
      <formula>$L49&gt;0.15</formula>
    </cfRule>
    <cfRule type="expression" dxfId="784" priority="1376">
      <formula>AND($L49&gt;0.08,$L49&lt;0.15)</formula>
    </cfRule>
  </conditionalFormatting>
  <conditionalFormatting sqref="I59:I60">
    <cfRule type="expression" dxfId="783" priority="1373">
      <formula>$L59&gt;0.15</formula>
    </cfRule>
    <cfRule type="expression" dxfId="782" priority="1374">
      <formula>AND($L59&gt;0.08,$L59&lt;0.15)</formula>
    </cfRule>
  </conditionalFormatting>
  <conditionalFormatting sqref="I54:I58">
    <cfRule type="expression" dxfId="781" priority="1371">
      <formula>$L54&gt;0.15</formula>
    </cfRule>
    <cfRule type="expression" dxfId="780" priority="1372">
      <formula>AND($L54&gt;0.08,$L54&lt;0.15)</formula>
    </cfRule>
  </conditionalFormatting>
  <conditionalFormatting sqref="I16:I17">
    <cfRule type="expression" dxfId="779" priority="1369">
      <formula>$L16&gt;0.15</formula>
    </cfRule>
    <cfRule type="expression" dxfId="778" priority="1370">
      <formula>AND($L16&gt;0.08,$L16&lt;0.15)</formula>
    </cfRule>
  </conditionalFormatting>
  <conditionalFormatting sqref="J12">
    <cfRule type="expression" dxfId="777" priority="1367">
      <formula>$L12&gt;0.15</formula>
    </cfRule>
    <cfRule type="expression" dxfId="776" priority="1368">
      <formula>AND($L12&gt;0.08,$L12&lt;0.15)</formula>
    </cfRule>
  </conditionalFormatting>
  <conditionalFormatting sqref="I12">
    <cfRule type="expression" dxfId="775" priority="1365">
      <formula>$L12&gt;0.15</formula>
    </cfRule>
    <cfRule type="expression" dxfId="774" priority="1366">
      <formula>AND($L12&gt;0.08,$L12&lt;0.15)</formula>
    </cfRule>
  </conditionalFormatting>
  <conditionalFormatting sqref="I17:I18">
    <cfRule type="expression" dxfId="773" priority="1257">
      <formula>$L17&gt;0.15</formula>
    </cfRule>
    <cfRule type="expression" dxfId="772" priority="1258">
      <formula>AND($L17&gt;0.08,$L17&lt;0.15)</formula>
    </cfRule>
  </conditionalFormatting>
  <conditionalFormatting sqref="I11:I13">
    <cfRule type="expression" dxfId="771" priority="1255">
      <formula>$L11&gt;0.15</formula>
    </cfRule>
    <cfRule type="expression" dxfId="770" priority="1256">
      <formula>AND($L11&gt;0.08,$L11&lt;0.15)</formula>
    </cfRule>
  </conditionalFormatting>
  <conditionalFormatting sqref="I8">
    <cfRule type="expression" dxfId="769" priority="1253">
      <formula>$L8&gt;0.15</formula>
    </cfRule>
    <cfRule type="expression" dxfId="768" priority="1254">
      <formula>AND($L8&gt;0.08,$L8&lt;0.15)</formula>
    </cfRule>
  </conditionalFormatting>
  <conditionalFormatting sqref="B50:C62">
    <cfRule type="expression" dxfId="767" priority="1249">
      <formula>$L50&gt;0.15</formula>
    </cfRule>
    <cfRule type="expression" dxfId="766" priority="1250">
      <formula>AND($L50&gt;0.08,$L50&lt;0.15)</formula>
    </cfRule>
  </conditionalFormatting>
  <conditionalFormatting sqref="B63:C63">
    <cfRule type="expression" dxfId="765" priority="1247">
      <formula>$L63&gt;0.15</formula>
    </cfRule>
    <cfRule type="expression" dxfId="764" priority="1248">
      <formula>AND($L63&gt;0.08,$L63&lt;0.15)</formula>
    </cfRule>
  </conditionalFormatting>
  <conditionalFormatting sqref="M7:P13 M20:P46 R7:R13 T7:X13 Z7:Z13 T20:X46 W19:X19 R20:R46 M19:O19 Z16:Z46 T16:X18 R16:R18 M16:P18">
    <cfRule type="expression" dxfId="763" priority="1245">
      <formula>$L7&gt;0.15</formula>
    </cfRule>
    <cfRule type="expression" dxfId="762" priority="1246">
      <formula>AND($L7&gt;0.08,$L7&lt;0.15)</formula>
    </cfRule>
  </conditionalFormatting>
  <conditionalFormatting sqref="M49:Z63">
    <cfRule type="expression" dxfId="761" priority="1243">
      <formula>$L49&gt;0.15</formula>
    </cfRule>
    <cfRule type="expression" dxfId="760" priority="1244">
      <formula>AND($L49&gt;0.08,$L49&lt;0.15)</formula>
    </cfRule>
  </conditionalFormatting>
  <conditionalFormatting sqref="M7:P13 R7:R13 T7:X13 Z7:Z13">
    <cfRule type="expression" dxfId="759" priority="1241">
      <formula>$L7&gt;0.15</formula>
    </cfRule>
    <cfRule type="expression" dxfId="758" priority="1242">
      <formula>AND($L7&gt;0.08,$L7&lt;0.15)</formula>
    </cfRule>
  </conditionalFormatting>
  <conditionalFormatting sqref="Q7:Q13 Q20:Q46 Q16:Q18">
    <cfRule type="expression" dxfId="757" priority="1239">
      <formula>$L7&gt;0.15</formula>
    </cfRule>
    <cfRule type="expression" dxfId="756" priority="1240">
      <formula>AND($L7&gt;0.08,$L7&lt;0.15)</formula>
    </cfRule>
  </conditionalFormatting>
  <conditionalFormatting sqref="Q7:Q13">
    <cfRule type="expression" dxfId="755" priority="1237">
      <formula>$L7&gt;0.15</formula>
    </cfRule>
    <cfRule type="expression" dxfId="754" priority="1238">
      <formula>AND($L7&gt;0.08,$L7&lt;0.15)</formula>
    </cfRule>
  </conditionalFormatting>
  <conditionalFormatting sqref="S7:S13 S20:S46 S16:S18">
    <cfRule type="expression" dxfId="753" priority="1235">
      <formula>$L7&gt;0.15</formula>
    </cfRule>
    <cfRule type="expression" dxfId="752" priority="1236">
      <formula>AND($L7&gt;0.08,$L7&lt;0.15)</formula>
    </cfRule>
  </conditionalFormatting>
  <conditionalFormatting sqref="S7:S13">
    <cfRule type="expression" dxfId="751" priority="1233">
      <formula>$L7&gt;0.15</formula>
    </cfRule>
    <cfRule type="expression" dxfId="750" priority="1234">
      <formula>AND($L7&gt;0.08,$L7&lt;0.15)</formula>
    </cfRule>
  </conditionalFormatting>
  <conditionalFormatting sqref="Y7:Y13 Y16:Y46">
    <cfRule type="expression" dxfId="749" priority="1231">
      <formula>$L7&gt;0.15</formula>
    </cfRule>
    <cfRule type="expression" dxfId="748" priority="1232">
      <formula>AND($L7&gt;0.08,$L7&lt;0.15)</formula>
    </cfRule>
  </conditionalFormatting>
  <conditionalFormatting sqref="Y7:Y13">
    <cfRule type="expression" dxfId="747" priority="1229">
      <formula>$L7&gt;0.15</formula>
    </cfRule>
    <cfRule type="expression" dxfId="746" priority="1230">
      <formula>AND($L7&gt;0.08,$L7&lt;0.15)</formula>
    </cfRule>
  </conditionalFormatting>
  <conditionalFormatting sqref="P19 R19 T19:V19">
    <cfRule type="expression" dxfId="745" priority="1227">
      <formula>$L19&gt;0.15</formula>
    </cfRule>
    <cfRule type="expression" dxfId="744" priority="1228">
      <formula>AND($L19&gt;0.08,$L19&lt;0.15)</formula>
    </cfRule>
  </conditionalFormatting>
  <conditionalFormatting sqref="Q19">
    <cfRule type="expression" dxfId="743" priority="1225">
      <formula>$L19&gt;0.15</formula>
    </cfRule>
    <cfRule type="expression" dxfId="742" priority="1226">
      <formula>AND($L19&gt;0.08,$L19&lt;0.15)</formula>
    </cfRule>
  </conditionalFormatting>
  <conditionalFormatting sqref="S19">
    <cfRule type="expression" dxfId="741" priority="1223">
      <formula>$L19&gt;0.15</formula>
    </cfRule>
    <cfRule type="expression" dxfId="740" priority="1224">
      <formula>AND($L19&gt;0.08,$L19&lt;0.15)</formula>
    </cfRule>
  </conditionalFormatting>
  <conditionalFormatting sqref="AF16:AF46 AE38:AE46 AF7:AF12 AE16:AE27">
    <cfRule type="expression" dxfId="739" priority="1221">
      <formula>$L7&gt;0.15</formula>
    </cfRule>
    <cfRule type="expression" dxfId="738" priority="1222">
      <formula>AND($L7&gt;0.08,$L7&lt;0.15)</formula>
    </cfRule>
  </conditionalFormatting>
  <conditionalFormatting sqref="AA57:AF63 AA49:AC56 AF49:AF56">
    <cfRule type="expression" dxfId="737" priority="1219">
      <formula>$L49&gt;0.15</formula>
    </cfRule>
    <cfRule type="expression" dxfId="736" priority="1220">
      <formula>AND($L49&gt;0.08,$L49&lt;0.15)</formula>
    </cfRule>
  </conditionalFormatting>
  <conditionalFormatting sqref="AF7:AF15 AE16:AE27">
    <cfRule type="expression" dxfId="735" priority="1217">
      <formula>$L7&gt;0.15</formula>
    </cfRule>
    <cfRule type="expression" dxfId="734" priority="1218">
      <formula>AND($L7&gt;0.08,$L7&lt;0.15)</formula>
    </cfRule>
  </conditionalFormatting>
  <conditionalFormatting sqref="AA7:AA9">
    <cfRule type="expression" dxfId="733" priority="1215">
      <formula>$L7&gt;0.15</formula>
    </cfRule>
    <cfRule type="expression" dxfId="732" priority="1216">
      <formula>AND($L7&gt;0.08,$L7&lt;0.15)</formula>
    </cfRule>
  </conditionalFormatting>
  <conditionalFormatting sqref="AA7:AA9">
    <cfRule type="expression" dxfId="731" priority="1213">
      <formula>$L7&gt;0.15</formula>
    </cfRule>
    <cfRule type="expression" dxfId="730" priority="1214">
      <formula>AND($L7&gt;0.08,$L7&lt;0.15)</formula>
    </cfRule>
  </conditionalFormatting>
  <conditionalFormatting sqref="AA7:AA14 AA16:AA27 AA29 AA31">
    <cfRule type="expression" dxfId="729" priority="1211">
      <formula>$L7&gt;0.15</formula>
    </cfRule>
    <cfRule type="expression" dxfId="728" priority="1212">
      <formula>AND($L7&gt;0.08,$L7&lt;0.15)</formula>
    </cfRule>
  </conditionalFormatting>
  <conditionalFormatting sqref="AA9:AA13">
    <cfRule type="expression" dxfId="727" priority="1209">
      <formula>$L9&gt;0.15</formula>
    </cfRule>
    <cfRule type="expression" dxfId="726" priority="1210">
      <formula>AND($L9&gt;0.08,$L9&lt;0.15)</formula>
    </cfRule>
  </conditionalFormatting>
  <conditionalFormatting sqref="AA28 AA30">
    <cfRule type="expression" dxfId="725" priority="1203">
      <formula>$L28&gt;0.15</formula>
    </cfRule>
    <cfRule type="expression" dxfId="724" priority="1204">
      <formula>AND($L28&gt;0.08,$L28&lt;0.15)</formula>
    </cfRule>
  </conditionalFormatting>
  <conditionalFormatting sqref="AA28 AA30">
    <cfRule type="expression" dxfId="723" priority="1201">
      <formula>$L28&gt;0.15</formula>
    </cfRule>
    <cfRule type="expression" dxfId="722" priority="1202">
      <formula>AND($L28&gt;0.08,$L28&lt;0.15)</formula>
    </cfRule>
  </conditionalFormatting>
  <conditionalFormatting sqref="AA38:AA46">
    <cfRule type="expression" dxfId="721" priority="1199">
      <formula>$L38&gt;0.15</formula>
    </cfRule>
    <cfRule type="expression" dxfId="720" priority="1200">
      <formula>AND($L38&gt;0.08,$L38&lt;0.15)</formula>
    </cfRule>
  </conditionalFormatting>
  <conditionalFormatting sqref="AA32:AA33">
    <cfRule type="expression" dxfId="719" priority="1197">
      <formula>$L32&gt;0.15</formula>
    </cfRule>
    <cfRule type="expression" dxfId="718" priority="1198">
      <formula>AND($L32&gt;0.08,$L32&lt;0.15)</formula>
    </cfRule>
  </conditionalFormatting>
  <conditionalFormatting sqref="AB7:AB8">
    <cfRule type="expression" dxfId="717" priority="1195">
      <formula>$L7&gt;0.15</formula>
    </cfRule>
    <cfRule type="expression" dxfId="716" priority="1196">
      <formula>AND($L7&gt;0.08,$L7&lt;0.15)</formula>
    </cfRule>
  </conditionalFormatting>
  <conditionalFormatting sqref="AB7:AB8">
    <cfRule type="expression" dxfId="715" priority="1193">
      <formula>$L7&gt;0.15</formula>
    </cfRule>
    <cfRule type="expression" dxfId="714" priority="1194">
      <formula>AND($L7&gt;0.08,$L7&lt;0.15)</formula>
    </cfRule>
  </conditionalFormatting>
  <conditionalFormatting sqref="AC7">
    <cfRule type="expression" dxfId="713" priority="1191">
      <formula>$L7&gt;0.15</formula>
    </cfRule>
    <cfRule type="expression" dxfId="712" priority="1192">
      <formula>AND($L7&gt;0.08,$L7&lt;0.15)</formula>
    </cfRule>
  </conditionalFormatting>
  <conditionalFormatting sqref="AC7:AC8">
    <cfRule type="expression" dxfId="711" priority="1189">
      <formula>$L7&gt;0.15</formula>
    </cfRule>
    <cfRule type="expression" dxfId="710" priority="1190">
      <formula>AND($L7&gt;0.08,$L7&lt;0.15)</formula>
    </cfRule>
  </conditionalFormatting>
  <conditionalFormatting sqref="AB7:AB13 AB16:AB25">
    <cfRule type="expression" dxfId="709" priority="1187">
      <formula>$L7&gt;0.15</formula>
    </cfRule>
    <cfRule type="expression" dxfId="708" priority="1188">
      <formula>AND($L7&gt;0.08,$L7&lt;0.15)</formula>
    </cfRule>
  </conditionalFormatting>
  <conditionalFormatting sqref="AB9:AB12">
    <cfRule type="expression" dxfId="707" priority="1185">
      <formula>$L9&gt;0.15</formula>
    </cfRule>
    <cfRule type="expression" dxfId="706" priority="1186">
      <formula>AND($L9&gt;0.08,$L9&lt;0.15)</formula>
    </cfRule>
  </conditionalFormatting>
  <conditionalFormatting sqref="AC7:AC13 AC16:AC25">
    <cfRule type="expression" dxfId="705" priority="1183">
      <formula>$L7&gt;0.15</formula>
    </cfRule>
    <cfRule type="expression" dxfId="704" priority="1184">
      <formula>AND($L7&gt;0.08,$L7&lt;0.15)</formula>
    </cfRule>
  </conditionalFormatting>
  <conditionalFormatting sqref="AC9:AC12">
    <cfRule type="expression" dxfId="703" priority="1181">
      <formula>$L9&gt;0.15</formula>
    </cfRule>
    <cfRule type="expression" dxfId="702" priority="1182">
      <formula>AND($L9&gt;0.08,$L9&lt;0.15)</formula>
    </cfRule>
  </conditionalFormatting>
  <conditionalFormatting sqref="AB26:AB27">
    <cfRule type="expression" dxfId="701" priority="1179">
      <formula>$L26&gt;0.15</formula>
    </cfRule>
    <cfRule type="expression" dxfId="700" priority="1180">
      <formula>AND($L26&gt;0.08,$L26&lt;0.15)</formula>
    </cfRule>
  </conditionalFormatting>
  <conditionalFormatting sqref="AB26:AB27">
    <cfRule type="expression" dxfId="699" priority="1177">
      <formula>$L26&gt;0.15</formula>
    </cfRule>
    <cfRule type="expression" dxfId="698" priority="1178">
      <formula>AND($L26&gt;0.08,$L26&lt;0.15)</formula>
    </cfRule>
  </conditionalFormatting>
  <conditionalFormatting sqref="AC26">
    <cfRule type="expression" dxfId="697" priority="1175">
      <formula>$L26&gt;0.15</formula>
    </cfRule>
    <cfRule type="expression" dxfId="696" priority="1176">
      <formula>AND($L26&gt;0.08,$L26&lt;0.15)</formula>
    </cfRule>
  </conditionalFormatting>
  <conditionalFormatting sqref="AC26:AC27">
    <cfRule type="expression" dxfId="695" priority="1173">
      <formula>$L26&gt;0.15</formula>
    </cfRule>
    <cfRule type="expression" dxfId="694" priority="1174">
      <formula>AND($L26&gt;0.08,$L26&lt;0.15)</formula>
    </cfRule>
  </conditionalFormatting>
  <conditionalFormatting sqref="AB28:AB29">
    <cfRule type="expression" dxfId="693" priority="1171">
      <formula>$L28&gt;0.15</formula>
    </cfRule>
    <cfRule type="expression" dxfId="692" priority="1172">
      <formula>AND($L28&gt;0.08,$L28&lt;0.15)</formula>
    </cfRule>
  </conditionalFormatting>
  <conditionalFormatting sqref="AB28:AB29">
    <cfRule type="expression" dxfId="691" priority="1169">
      <formula>$L28&gt;0.15</formula>
    </cfRule>
    <cfRule type="expression" dxfId="690" priority="1170">
      <formula>AND($L28&gt;0.08,$L28&lt;0.15)</formula>
    </cfRule>
  </conditionalFormatting>
  <conditionalFormatting sqref="AC28">
    <cfRule type="expression" dxfId="689" priority="1167">
      <formula>$L28&gt;0.15</formula>
    </cfRule>
    <cfRule type="expression" dxfId="688" priority="1168">
      <formula>AND($L28&gt;0.08,$L28&lt;0.15)</formula>
    </cfRule>
  </conditionalFormatting>
  <conditionalFormatting sqref="AC28:AC29">
    <cfRule type="expression" dxfId="687" priority="1165">
      <formula>$L28&gt;0.15</formula>
    </cfRule>
    <cfRule type="expression" dxfId="686" priority="1166">
      <formula>AND($L28&gt;0.08,$L28&lt;0.15)</formula>
    </cfRule>
  </conditionalFormatting>
  <conditionalFormatting sqref="AB30 AB34:AB46">
    <cfRule type="expression" dxfId="685" priority="1163">
      <formula>$L30&gt;0.15</formula>
    </cfRule>
    <cfRule type="expression" dxfId="684" priority="1164">
      <formula>AND($L30&gt;0.08,$L30&lt;0.15)</formula>
    </cfRule>
  </conditionalFormatting>
  <conditionalFormatting sqref="AB30:AB33">
    <cfRule type="expression" dxfId="683" priority="1161">
      <formula>$L30&gt;0.15</formula>
    </cfRule>
    <cfRule type="expression" dxfId="682" priority="1162">
      <formula>AND($L30&gt;0.08,$L30&lt;0.15)</formula>
    </cfRule>
  </conditionalFormatting>
  <conditionalFormatting sqref="AC30 AC34:AC46">
    <cfRule type="expression" dxfId="681" priority="1159">
      <formula>$L30&gt;0.15</formula>
    </cfRule>
    <cfRule type="expression" dxfId="680" priority="1160">
      <formula>AND($L30&gt;0.08,$L30&lt;0.15)</formula>
    </cfRule>
  </conditionalFormatting>
  <conditionalFormatting sqref="AC30:AC33">
    <cfRule type="expression" dxfId="679" priority="1157">
      <formula>$L30&gt;0.15</formula>
    </cfRule>
    <cfRule type="expression" dxfId="678" priority="1158">
      <formula>AND($L30&gt;0.08,$L30&lt;0.15)</formula>
    </cfRule>
  </conditionalFormatting>
  <conditionalFormatting sqref="AA9:AA11">
    <cfRule type="expression" dxfId="677" priority="1155">
      <formula>$L9&gt;0.15</formula>
    </cfRule>
    <cfRule type="expression" dxfId="676" priority="1156">
      <formula>AND($L9&gt;0.08,$L9&lt;0.15)</formula>
    </cfRule>
  </conditionalFormatting>
  <conditionalFormatting sqref="AA9:AA11">
    <cfRule type="expression" dxfId="675" priority="1153">
      <formula>$L9&gt;0.15</formula>
    </cfRule>
    <cfRule type="expression" dxfId="674" priority="1154">
      <formula>AND($L9&gt;0.08,$L9&lt;0.15)</formula>
    </cfRule>
  </conditionalFormatting>
  <conditionalFormatting sqref="AA9:AA11">
    <cfRule type="expression" dxfId="673" priority="1151">
      <formula>$L9&gt;0.15</formula>
    </cfRule>
    <cfRule type="expression" dxfId="672" priority="1152">
      <formula>AND($L9&gt;0.08,$L9&lt;0.15)</formula>
    </cfRule>
  </conditionalFormatting>
  <conditionalFormatting sqref="AA9:AA11">
    <cfRule type="expression" dxfId="671" priority="1149">
      <formula>$L9&gt;0.15</formula>
    </cfRule>
    <cfRule type="expression" dxfId="670" priority="1150">
      <formula>AND($L9&gt;0.08,$L9&lt;0.15)</formula>
    </cfRule>
  </conditionalFormatting>
  <conditionalFormatting sqref="AA13">
    <cfRule type="expression" dxfId="669" priority="1147">
      <formula>$L13&gt;0.15</formula>
    </cfRule>
    <cfRule type="expression" dxfId="668" priority="1148">
      <formula>AND($L13&gt;0.08,$L13&lt;0.15)</formula>
    </cfRule>
  </conditionalFormatting>
  <conditionalFormatting sqref="AE28:AE37">
    <cfRule type="expression" dxfId="667" priority="1145">
      <formula>$L28&gt;0.15</formula>
    </cfRule>
    <cfRule type="expression" dxfId="666" priority="1146">
      <formula>AND($L28&gt;0.08,$L28&lt;0.15)</formula>
    </cfRule>
  </conditionalFormatting>
  <conditionalFormatting sqref="AE49:AE56">
    <cfRule type="expression" dxfId="665" priority="1143">
      <formula>$L49&gt;0.15</formula>
    </cfRule>
    <cfRule type="expression" dxfId="664" priority="1144">
      <formula>AND($L49&gt;0.08,$L49&lt;0.15)</formula>
    </cfRule>
  </conditionalFormatting>
  <conditionalFormatting sqref="AD49:AD56">
    <cfRule type="expression" dxfId="663" priority="1141">
      <formula>$L49&gt;0.15</formula>
    </cfRule>
    <cfRule type="expression" dxfId="662" priority="1142">
      <formula>AND($L49&gt;0.08,$L49&lt;0.15)</formula>
    </cfRule>
  </conditionalFormatting>
  <conditionalFormatting sqref="J15:K15 K14">
    <cfRule type="expression" dxfId="661" priority="1139">
      <formula>$L14&gt;0.15</formula>
    </cfRule>
    <cfRule type="expression" dxfId="660" priority="1140">
      <formula>AND($L14&gt;0.08,$L14&lt;0.15)</formula>
    </cfRule>
  </conditionalFormatting>
  <conditionalFormatting sqref="I15">
    <cfRule type="expression" dxfId="659" priority="1137">
      <formula>$L15&gt;0.15</formula>
    </cfRule>
    <cfRule type="expression" dxfId="658" priority="1138">
      <formula>AND($L15&gt;0.08,$L15&lt;0.15)</formula>
    </cfRule>
  </conditionalFormatting>
  <conditionalFormatting sqref="I15">
    <cfRule type="expression" dxfId="657" priority="1135">
      <formula>$L15&gt;0.15</formula>
    </cfRule>
    <cfRule type="expression" dxfId="656" priority="1136">
      <formula>AND($L15&gt;0.08,$L15&lt;0.15)</formula>
    </cfRule>
  </conditionalFormatting>
  <conditionalFormatting sqref="I15">
    <cfRule type="expression" dxfId="655" priority="1133">
      <formula>$L15&gt;0.15</formula>
    </cfRule>
    <cfRule type="expression" dxfId="654" priority="1134">
      <formula>AND($L15&gt;0.08,$L15&lt;0.15)</formula>
    </cfRule>
  </conditionalFormatting>
  <conditionalFormatting sqref="Z14:Z15 T14:X15 R14:R15 M14:P15">
    <cfRule type="expression" dxfId="653" priority="1131">
      <formula>$L14&gt;0.15</formula>
    </cfRule>
    <cfRule type="expression" dxfId="652" priority="1132">
      <formula>AND($L14&gt;0.08,$L14&lt;0.15)</formula>
    </cfRule>
  </conditionalFormatting>
  <conditionalFormatting sqref="Q14:Q15">
    <cfRule type="expression" dxfId="651" priority="1129">
      <formula>$L14&gt;0.15</formula>
    </cfRule>
    <cfRule type="expression" dxfId="650" priority="1130">
      <formula>AND($L14&gt;0.08,$L14&lt;0.15)</formula>
    </cfRule>
  </conditionalFormatting>
  <conditionalFormatting sqref="S14:S15">
    <cfRule type="expression" dxfId="649" priority="1127">
      <formula>$L14&gt;0.15</formula>
    </cfRule>
    <cfRule type="expression" dxfId="648" priority="1128">
      <formula>AND($L14&gt;0.08,$L14&lt;0.15)</formula>
    </cfRule>
  </conditionalFormatting>
  <conditionalFormatting sqref="Y14:Y15">
    <cfRule type="expression" dxfId="647" priority="1125">
      <formula>$L14&gt;0.15</formula>
    </cfRule>
    <cfRule type="expression" dxfId="646" priority="1126">
      <formula>AND($L14&gt;0.08,$L14&lt;0.15)</formula>
    </cfRule>
  </conditionalFormatting>
  <conditionalFormatting sqref="AA14 AA16">
    <cfRule type="expression" dxfId="645" priority="1123">
      <formula>$L14&gt;0.15</formula>
    </cfRule>
    <cfRule type="expression" dxfId="644" priority="1124">
      <formula>AND($L14&gt;0.08,$L14&lt;0.15)</formula>
    </cfRule>
  </conditionalFormatting>
  <conditionalFormatting sqref="AB14:AB15">
    <cfRule type="expression" dxfId="643" priority="1121">
      <formula>$L14&gt;0.15</formula>
    </cfRule>
    <cfRule type="expression" dxfId="642" priority="1122">
      <formula>AND($L14&gt;0.08,$L14&lt;0.15)</formula>
    </cfRule>
  </conditionalFormatting>
  <conditionalFormatting sqref="AC14:AC15">
    <cfRule type="expression" dxfId="641" priority="1119">
      <formula>$L14&gt;0.15</formula>
    </cfRule>
    <cfRule type="expression" dxfId="640" priority="1120">
      <formula>AND($L14&gt;0.08,$L14&lt;0.15)</formula>
    </cfRule>
  </conditionalFormatting>
  <conditionalFormatting sqref="AA14">
    <cfRule type="expression" dxfId="639" priority="1105">
      <formula>$L14&gt;0.15</formula>
    </cfRule>
    <cfRule type="expression" dxfId="638" priority="1106">
      <formula>AND($L14&gt;0.08,$L14&lt;0.15)</formula>
    </cfRule>
  </conditionalFormatting>
  <conditionalFormatting sqref="E49:F49">
    <cfRule type="expression" dxfId="637" priority="1087">
      <formula>$L49&gt;0.15</formula>
    </cfRule>
    <cfRule type="expression" dxfId="636" priority="1088">
      <formula>AND($L49&gt;0.08,$L49&lt;0.15)</formula>
    </cfRule>
  </conditionalFormatting>
  <conditionalFormatting sqref="E49:F49">
    <cfRule type="expression" dxfId="635" priority="1085">
      <formula>$L49&gt;0.15</formula>
    </cfRule>
    <cfRule type="expression" dxfId="634" priority="1086">
      <formula>AND($L49&gt;0.08,$L49&lt;0.15)</formula>
    </cfRule>
  </conditionalFormatting>
  <conditionalFormatting sqref="G49:H49">
    <cfRule type="expression" dxfId="633" priority="1083">
      <formula>$L49&gt;0.15</formula>
    </cfRule>
    <cfRule type="expression" dxfId="632" priority="1084">
      <formula>AND($L49&gt;0.08,$L49&lt;0.15)</formula>
    </cfRule>
  </conditionalFormatting>
  <conditionalFormatting sqref="E49:H49">
    <cfRule type="expression" dxfId="631" priority="1081">
      <formula>$L49&gt;0.15</formula>
    </cfRule>
    <cfRule type="expression" dxfId="630" priority="1082">
      <formula>AND($L49&gt;0.08,$L49&lt;0.15)</formula>
    </cfRule>
  </conditionalFormatting>
  <conditionalFormatting sqref="D49">
    <cfRule type="expression" dxfId="629" priority="1079">
      <formula>$L49&gt;0.15</formula>
    </cfRule>
    <cfRule type="expression" dxfId="628" priority="1080">
      <formula>AND($L49&gt;0.08,$L49&lt;0.15)</formula>
    </cfRule>
  </conditionalFormatting>
  <conditionalFormatting sqref="AA10">
    <cfRule type="expression" dxfId="627" priority="1065">
      <formula>$L10&gt;0.15</formula>
    </cfRule>
    <cfRule type="expression" dxfId="626" priority="1066">
      <formula>AND($L10&gt;0.08,$L10&lt;0.15)</formula>
    </cfRule>
  </conditionalFormatting>
  <conditionalFormatting sqref="AA10">
    <cfRule type="expression" dxfId="625" priority="1063">
      <formula>$L10&gt;0.15</formula>
    </cfRule>
    <cfRule type="expression" dxfId="624" priority="1064">
      <formula>AND($L10&gt;0.08,$L10&lt;0.15)</formula>
    </cfRule>
  </conditionalFormatting>
  <conditionalFormatting sqref="AE7:AE9">
    <cfRule type="expression" dxfId="623" priority="933">
      <formula>$L7&gt;0.15</formula>
    </cfRule>
    <cfRule type="expression" dxfId="622" priority="934">
      <formula>AND($L7&gt;0.08,$L7&lt;0.15)</formula>
    </cfRule>
  </conditionalFormatting>
  <conditionalFormatting sqref="AE7:AE9">
    <cfRule type="expression" dxfId="621" priority="931">
      <formula>$L7&gt;0.15</formula>
    </cfRule>
    <cfRule type="expression" dxfId="620" priority="932">
      <formula>AND($L7&gt;0.08,$L7&lt;0.15)</formula>
    </cfRule>
  </conditionalFormatting>
  <conditionalFormatting sqref="AD9:AD14">
    <cfRule type="expression" dxfId="619" priority="929">
      <formula>$L9&gt;0.15</formula>
    </cfRule>
    <cfRule type="expression" dxfId="618" priority="930">
      <formula>AND($L9&gt;0.08,$L9&lt;0.15)</formula>
    </cfRule>
  </conditionalFormatting>
  <conditionalFormatting sqref="AD7:AD8">
    <cfRule type="expression" dxfId="617" priority="927">
      <formula>$L7&gt;0.15</formula>
    </cfRule>
    <cfRule type="expression" dxfId="616" priority="928">
      <formula>AND($L7&gt;0.08,$L7&lt;0.15)</formula>
    </cfRule>
  </conditionalFormatting>
  <conditionalFormatting sqref="AD15:AD16">
    <cfRule type="expression" dxfId="615" priority="925">
      <formula>$L15&gt;0.15</formula>
    </cfRule>
    <cfRule type="expression" dxfId="614" priority="926">
      <formula>AND($L15&gt;0.08,$L15&lt;0.15)</formula>
    </cfRule>
  </conditionalFormatting>
  <conditionalFormatting sqref="AD19:AD29">
    <cfRule type="expression" dxfId="613" priority="923">
      <formula>$L19&gt;0.15</formula>
    </cfRule>
    <cfRule type="expression" dxfId="612" priority="924">
      <formula>AND($L19&gt;0.08,$L19&lt;0.15)</formula>
    </cfRule>
  </conditionalFormatting>
  <conditionalFormatting sqref="AD17:AD18">
    <cfRule type="expression" dxfId="611" priority="921">
      <formula>$L17&gt;0.15</formula>
    </cfRule>
    <cfRule type="expression" dxfId="610" priority="922">
      <formula>AND($L17&gt;0.08,$L17&lt;0.15)</formula>
    </cfRule>
  </conditionalFormatting>
  <conditionalFormatting sqref="AD30">
    <cfRule type="expression" dxfId="609" priority="919">
      <formula>$L30&gt;0.15</formula>
    </cfRule>
    <cfRule type="expression" dxfId="608" priority="920">
      <formula>AND($L30&gt;0.08,$L30&lt;0.15)</formula>
    </cfRule>
  </conditionalFormatting>
  <conditionalFormatting sqref="AD31:AD32">
    <cfRule type="expression" dxfId="607" priority="917">
      <formula>$L31&gt;0.15</formula>
    </cfRule>
    <cfRule type="expression" dxfId="606" priority="918">
      <formula>AND($L31&gt;0.08,$L31&lt;0.15)</formula>
    </cfRule>
  </conditionalFormatting>
  <conditionalFormatting sqref="AD33">
    <cfRule type="expression" dxfId="605" priority="915">
      <formula>$L33&gt;0.15</formula>
    </cfRule>
    <cfRule type="expression" dxfId="604" priority="916">
      <formula>AND($L33&gt;0.08,$L33&lt;0.15)</formula>
    </cfRule>
  </conditionalFormatting>
  <conditionalFormatting sqref="AD34">
    <cfRule type="expression" dxfId="603" priority="913">
      <formula>$L34&gt;0.15</formula>
    </cfRule>
    <cfRule type="expression" dxfId="602" priority="914">
      <formula>AND($L34&gt;0.08,$L34&lt;0.15)</formula>
    </cfRule>
  </conditionalFormatting>
  <conditionalFormatting sqref="AD35">
    <cfRule type="expression" dxfId="601" priority="911">
      <formula>$L35&gt;0.15</formula>
    </cfRule>
    <cfRule type="expression" dxfId="600" priority="912">
      <formula>AND($L35&gt;0.08,$L35&lt;0.15)</formula>
    </cfRule>
  </conditionalFormatting>
  <conditionalFormatting sqref="AD36">
    <cfRule type="expression" dxfId="599" priority="909">
      <formula>$L36&gt;0.15</formula>
    </cfRule>
    <cfRule type="expression" dxfId="598" priority="910">
      <formula>AND($L36&gt;0.08,$L36&lt;0.15)</formula>
    </cfRule>
  </conditionalFormatting>
  <conditionalFormatting sqref="AD37">
    <cfRule type="expression" dxfId="597" priority="907">
      <formula>$L37&gt;0.15</formula>
    </cfRule>
    <cfRule type="expression" dxfId="596" priority="908">
      <formula>AND($L37&gt;0.08,$L37&lt;0.15)</formula>
    </cfRule>
  </conditionalFormatting>
  <conditionalFormatting sqref="AD38:AD39">
    <cfRule type="expression" dxfId="595" priority="905">
      <formula>$L38&gt;0.15</formula>
    </cfRule>
    <cfRule type="expression" dxfId="594" priority="906">
      <formula>AND($L38&gt;0.08,$L38&lt;0.15)</formula>
    </cfRule>
  </conditionalFormatting>
  <conditionalFormatting sqref="AD42:AD46">
    <cfRule type="expression" dxfId="593" priority="903">
      <formula>$L42&gt;0.15</formula>
    </cfRule>
    <cfRule type="expression" dxfId="592" priority="904">
      <formula>AND($L42&gt;0.08,$L42&lt;0.15)</formula>
    </cfRule>
  </conditionalFormatting>
  <conditionalFormatting sqref="AD40:AD41">
    <cfRule type="expression" dxfId="591" priority="901">
      <formula>$L40&gt;0.15</formula>
    </cfRule>
    <cfRule type="expression" dxfId="590" priority="902">
      <formula>AND($L40&gt;0.08,$L40&lt;0.15)</formula>
    </cfRule>
  </conditionalFormatting>
  <conditionalFormatting sqref="J14">
    <cfRule type="expression" dxfId="589" priority="843">
      <formula>$L14&gt;0.15</formula>
    </cfRule>
    <cfRule type="expression" dxfId="588" priority="844">
      <formula>AND($L14&gt;0.08,$L14&lt;0.15)</formula>
    </cfRule>
  </conditionalFormatting>
  <conditionalFormatting sqref="J14">
    <cfRule type="expression" dxfId="587" priority="841">
      <formula>$L14&gt;0.15</formula>
    </cfRule>
    <cfRule type="expression" dxfId="586" priority="842">
      <formula>AND($L14&gt;0.08,$L14&lt;0.15)</formula>
    </cfRule>
  </conditionalFormatting>
  <conditionalFormatting sqref="E14:F14">
    <cfRule type="expression" dxfId="585" priority="839">
      <formula>$L14&gt;0.15</formula>
    </cfRule>
    <cfRule type="expression" dxfId="584" priority="840">
      <formula>AND($L14&gt;0.08,$L14&lt;0.15)</formula>
    </cfRule>
  </conditionalFormatting>
  <conditionalFormatting sqref="E14:F14">
    <cfRule type="expression" dxfId="583" priority="837">
      <formula>$L14&gt;0.15</formula>
    </cfRule>
    <cfRule type="expression" dxfId="582" priority="838">
      <formula>AND($L14&gt;0.08,$L14&lt;0.15)</formula>
    </cfRule>
  </conditionalFormatting>
  <conditionalFormatting sqref="E14:F14">
    <cfRule type="expression" dxfId="581" priority="835">
      <formula>$L14&gt;0.15</formula>
    </cfRule>
    <cfRule type="expression" dxfId="580" priority="836">
      <formula>AND($L14&gt;0.08,$L14&lt;0.15)</formula>
    </cfRule>
  </conditionalFormatting>
  <conditionalFormatting sqref="D14">
    <cfRule type="expression" dxfId="579" priority="833">
      <formula>$L14&gt;0.15</formula>
    </cfRule>
    <cfRule type="expression" dxfId="578" priority="834">
      <formula>AND($L14&gt;0.08,$L14&lt;0.15)</formula>
    </cfRule>
  </conditionalFormatting>
  <conditionalFormatting sqref="G14:H14">
    <cfRule type="expression" dxfId="577" priority="831">
      <formula>$L14&gt;0.15</formula>
    </cfRule>
    <cfRule type="expression" dxfId="576" priority="832">
      <formula>AND($L14&gt;0.08,$L14&lt;0.15)</formula>
    </cfRule>
  </conditionalFormatting>
  <conditionalFormatting sqref="G14:H14">
    <cfRule type="expression" dxfId="575" priority="829">
      <formula>$L14&gt;0.15</formula>
    </cfRule>
    <cfRule type="expression" dxfId="574" priority="830">
      <formula>AND($L14&gt;0.08,$L14&lt;0.15)</formula>
    </cfRule>
  </conditionalFormatting>
  <conditionalFormatting sqref="I14">
    <cfRule type="expression" dxfId="573" priority="827">
      <formula>$L14&gt;0.15</formula>
    </cfRule>
    <cfRule type="expression" dxfId="572" priority="828">
      <formula>AND($L14&gt;0.08,$L14&lt;0.15)</formula>
    </cfRule>
  </conditionalFormatting>
  <conditionalFormatting sqref="I14">
    <cfRule type="expression" dxfId="571" priority="825">
      <formula>$L14&gt;0.15</formula>
    </cfRule>
    <cfRule type="expression" dxfId="570" priority="826">
      <formula>AND($L14&gt;0.08,$L14&lt;0.15)</formula>
    </cfRule>
  </conditionalFormatting>
  <conditionalFormatting sqref="D7">
    <cfRule type="expression" dxfId="569" priority="641">
      <formula>$L7&gt;0.15</formula>
    </cfRule>
    <cfRule type="expression" dxfId="568" priority="642">
      <formula>AND($L7&gt;0.08,$L7&lt;0.15)</formula>
    </cfRule>
  </conditionalFormatting>
  <conditionalFormatting sqref="D7">
    <cfRule type="expression" dxfId="567" priority="639">
      <formula>$L7&gt;0.15</formula>
    </cfRule>
    <cfRule type="expression" dxfId="566" priority="640">
      <formula>AND($L7&gt;0.08,$L7&lt;0.15)</formula>
    </cfRule>
  </conditionalFormatting>
  <conditionalFormatting sqref="F7">
    <cfRule type="expression" dxfId="565" priority="637">
      <formula>$L6&gt;0.15</formula>
    </cfRule>
    <cfRule type="expression" dxfId="564" priority="638">
      <formula>AND($L6&gt;0.08,$L6&lt;0.15)</formula>
    </cfRule>
  </conditionalFormatting>
  <conditionalFormatting sqref="F7">
    <cfRule type="expression" dxfId="563" priority="635">
      <formula>$L7&gt;0.15</formula>
    </cfRule>
    <cfRule type="expression" dxfId="562" priority="636">
      <formula>AND($L7&gt;0.08,$L7&lt;0.15)</formula>
    </cfRule>
  </conditionalFormatting>
  <conditionalFormatting sqref="F7">
    <cfRule type="expression" dxfId="561" priority="633">
      <formula>$L7&gt;0.15</formula>
    </cfRule>
    <cfRule type="expression" dxfId="560" priority="634">
      <formula>AND($L7&gt;0.08,$L7&lt;0.15)</formula>
    </cfRule>
  </conditionalFormatting>
  <conditionalFormatting sqref="H7">
    <cfRule type="expression" dxfId="559" priority="631">
      <formula>$L7&gt;0.15</formula>
    </cfRule>
    <cfRule type="expression" dxfId="558" priority="632">
      <formula>AND($L7&gt;0.08,$L7&lt;0.15)</formula>
    </cfRule>
  </conditionalFormatting>
  <conditionalFormatting sqref="H7">
    <cfRule type="expression" dxfId="557" priority="629">
      <formula>$L7&gt;0.15</formula>
    </cfRule>
    <cfRule type="expression" dxfId="556" priority="630">
      <formula>AND($L7&gt;0.08,$L7&lt;0.15)</formula>
    </cfRule>
  </conditionalFormatting>
  <conditionalFormatting sqref="E7">
    <cfRule type="expression" dxfId="555" priority="627">
      <formula>$L7&gt;0.15</formula>
    </cfRule>
    <cfRule type="expression" dxfId="554" priority="628">
      <formula>AND($L7&gt;0.08,$L7&lt;0.15)</formula>
    </cfRule>
  </conditionalFormatting>
  <conditionalFormatting sqref="E7">
    <cfRule type="expression" dxfId="553" priority="625">
      <formula>$L7&gt;0.15</formula>
    </cfRule>
    <cfRule type="expression" dxfId="552" priority="626">
      <formula>AND($L7&gt;0.08,$L7&lt;0.15)</formula>
    </cfRule>
  </conditionalFormatting>
  <conditionalFormatting sqref="E7">
    <cfRule type="expression" dxfId="551" priority="623">
      <formula>$L7&gt;0.15</formula>
    </cfRule>
    <cfRule type="expression" dxfId="550" priority="624">
      <formula>AND($L7&gt;0.08,$L7&lt;0.15)</formula>
    </cfRule>
  </conditionalFormatting>
  <conditionalFormatting sqref="G7">
    <cfRule type="expression" dxfId="549" priority="619">
      <formula>$L7&gt;0.15</formula>
    </cfRule>
    <cfRule type="expression" dxfId="548" priority="620">
      <formula>AND($L7&gt;0.08,$L7&lt;0.15)</formula>
    </cfRule>
  </conditionalFormatting>
  <conditionalFormatting sqref="G7">
    <cfRule type="expression" dxfId="547" priority="621">
      <formula>$L7&gt;0.15</formula>
    </cfRule>
    <cfRule type="expression" dxfId="546" priority="622">
      <formula>AND($L7&gt;0.08,$L7&lt;0.15)</formula>
    </cfRule>
  </conditionalFormatting>
  <conditionalFormatting sqref="E8:F8">
    <cfRule type="expression" dxfId="545" priority="617">
      <formula>$L8&gt;0.15</formula>
    </cfRule>
    <cfRule type="expression" dxfId="544" priority="618">
      <formula>AND($L8&gt;0.08,$L8&lt;0.15)</formula>
    </cfRule>
  </conditionalFormatting>
  <conditionalFormatting sqref="E8:F8">
    <cfRule type="expression" dxfId="543" priority="615">
      <formula>$L8&gt;0.15</formula>
    </cfRule>
    <cfRule type="expression" dxfId="542" priority="616">
      <formula>AND($L8&gt;0.08,$L8&lt;0.15)</formula>
    </cfRule>
  </conditionalFormatting>
  <conditionalFormatting sqref="E8:F8">
    <cfRule type="expression" dxfId="541" priority="613">
      <formula>$L8&gt;0.15</formula>
    </cfRule>
    <cfRule type="expression" dxfId="540" priority="614">
      <formula>AND($L8&gt;0.08,$L8&lt;0.15)</formula>
    </cfRule>
  </conditionalFormatting>
  <conditionalFormatting sqref="D8">
    <cfRule type="expression" dxfId="539" priority="611">
      <formula>$L8&gt;0.15</formula>
    </cfRule>
    <cfRule type="expression" dxfId="538" priority="612">
      <formula>AND($L8&gt;0.08,$L8&lt;0.15)</formula>
    </cfRule>
  </conditionalFormatting>
  <conditionalFormatting sqref="G8:H8">
    <cfRule type="expression" dxfId="537" priority="609">
      <formula>$L8&gt;0.15</formula>
    </cfRule>
    <cfRule type="expression" dxfId="536" priority="610">
      <formula>AND($L8&gt;0.08,$L8&lt;0.15)</formula>
    </cfRule>
  </conditionalFormatting>
  <conditionalFormatting sqref="G8:H8">
    <cfRule type="expression" dxfId="535" priority="607">
      <formula>$L8&gt;0.15</formula>
    </cfRule>
    <cfRule type="expression" dxfId="534" priority="608">
      <formula>AND($L8&gt;0.08,$L8&lt;0.15)</formula>
    </cfRule>
  </conditionalFormatting>
  <conditionalFormatting sqref="E9:F9">
    <cfRule type="expression" dxfId="533" priority="599">
      <formula>$L9&gt;0.15</formula>
    </cfRule>
    <cfRule type="expression" dxfId="532" priority="600">
      <formula>AND($L9&gt;0.08,$L9&lt;0.15)</formula>
    </cfRule>
  </conditionalFormatting>
  <conditionalFormatting sqref="E9:F9">
    <cfRule type="expression" dxfId="531" priority="597">
      <formula>$L9&gt;0.15</formula>
    </cfRule>
    <cfRule type="expression" dxfId="530" priority="598">
      <formula>AND($L9&gt;0.08,$L9&lt;0.15)</formula>
    </cfRule>
  </conditionalFormatting>
  <conditionalFormatting sqref="G9:H9">
    <cfRule type="expression" dxfId="529" priority="595">
      <formula>$L9&gt;0.15</formula>
    </cfRule>
    <cfRule type="expression" dxfId="528" priority="596">
      <formula>AND($L9&gt;0.08,$L9&lt;0.15)</formula>
    </cfRule>
  </conditionalFormatting>
  <conditionalFormatting sqref="G9:H9">
    <cfRule type="expression" dxfId="527" priority="601">
      <formula>$L9&gt;0.15</formula>
    </cfRule>
    <cfRule type="expression" dxfId="526" priority="602">
      <formula>AND($L9&gt;0.08,$L9&lt;0.15)</formula>
    </cfRule>
  </conditionalFormatting>
  <conditionalFormatting sqref="E9:F9">
    <cfRule type="expression" dxfId="525" priority="605">
      <formula>$L9&gt;0.15</formula>
    </cfRule>
    <cfRule type="expression" dxfId="524" priority="606">
      <formula>AND($L9&gt;0.08,$L9&lt;0.15)</formula>
    </cfRule>
  </conditionalFormatting>
  <conditionalFormatting sqref="E9:F9">
    <cfRule type="expression" dxfId="523" priority="603">
      <formula>$L9&gt;0.15</formula>
    </cfRule>
    <cfRule type="expression" dxfId="522" priority="604">
      <formula>AND($L9&gt;0.08,$L9&lt;0.15)</formula>
    </cfRule>
  </conditionalFormatting>
  <conditionalFormatting sqref="D9">
    <cfRule type="expression" dxfId="521" priority="593">
      <formula>$L9&gt;0.15</formula>
    </cfRule>
    <cfRule type="expression" dxfId="520" priority="594">
      <formula>AND($L9&gt;0.08,$L9&lt;0.15)</formula>
    </cfRule>
  </conditionalFormatting>
  <conditionalFormatting sqref="D9">
    <cfRule type="expression" dxfId="519" priority="591">
      <formula>$L9&gt;0.15</formula>
    </cfRule>
    <cfRule type="expression" dxfId="518" priority="592">
      <formula>AND($L9&gt;0.08,$L9&lt;0.15)</formula>
    </cfRule>
  </conditionalFormatting>
  <conditionalFormatting sqref="G51">
    <cfRule type="expression" dxfId="517" priority="587">
      <formula>$L51&gt;0.15</formula>
    </cfRule>
    <cfRule type="expression" dxfId="516" priority="588">
      <formula>AND($L51&gt;0.08,$L51&lt;0.15)</formula>
    </cfRule>
  </conditionalFormatting>
  <conditionalFormatting sqref="G51">
    <cfRule type="expression" dxfId="515" priority="589">
      <formula>$L51&gt;0.15</formula>
    </cfRule>
    <cfRule type="expression" dxfId="514" priority="590">
      <formula>AND($L51&gt;0.08,$L51&lt;0.15)</formula>
    </cfRule>
  </conditionalFormatting>
  <conditionalFormatting sqref="AE10:AE15">
    <cfRule type="expression" dxfId="513" priority="585">
      <formula>$L10&gt;0.15</formula>
    </cfRule>
    <cfRule type="expression" dxfId="512" priority="586">
      <formula>AND($L10&gt;0.08,$L10&lt;0.15)</formula>
    </cfRule>
  </conditionalFormatting>
  <conditionalFormatting sqref="AE10:AE15">
    <cfRule type="expression" dxfId="511" priority="583">
      <formula>$L10&gt;0.15</formula>
    </cfRule>
    <cfRule type="expression" dxfId="510" priority="584">
      <formula>AND($L10&gt;0.08,$L10&lt;0.15)</formula>
    </cfRule>
  </conditionalFormatting>
  <conditionalFormatting sqref="AE14:AE15">
    <cfRule type="expression" dxfId="509" priority="581">
      <formula>$L14&gt;0.15</formula>
    </cfRule>
    <cfRule type="expression" dxfId="508" priority="582">
      <formula>AND($L14&gt;0.08,$L14&lt;0.15)</formula>
    </cfRule>
  </conditionalFormatting>
  <conditionalFormatting sqref="AE14:AE15">
    <cfRule type="expression" dxfId="507" priority="579">
      <formula>$L14&gt;0.15</formula>
    </cfRule>
    <cfRule type="expression" dxfId="506" priority="580">
      <formula>AND($L14&gt;0.08,$L14&lt;0.15)</formula>
    </cfRule>
  </conditionalFormatting>
  <conditionalFormatting sqref="AA13">
    <cfRule type="expression" dxfId="505" priority="577">
      <formula>$L13&gt;0.15</formula>
    </cfRule>
    <cfRule type="expression" dxfId="504" priority="578">
      <formula>AND($L13&gt;0.08,$L13&lt;0.15)</formula>
    </cfRule>
  </conditionalFormatting>
  <conditionalFormatting sqref="AA13">
    <cfRule type="expression" dxfId="503" priority="575">
      <formula>$L13&gt;0.15</formula>
    </cfRule>
    <cfRule type="expression" dxfId="502" priority="576">
      <formula>AND($L13&gt;0.08,$L13&lt;0.15)</formula>
    </cfRule>
  </conditionalFormatting>
  <conditionalFormatting sqref="AA13">
    <cfRule type="expression" dxfId="501" priority="573">
      <formula>$L13&gt;0.15</formula>
    </cfRule>
    <cfRule type="expression" dxfId="500" priority="574">
      <formula>AND($L13&gt;0.08,$L13&lt;0.15)</formula>
    </cfRule>
  </conditionalFormatting>
  <conditionalFormatting sqref="AA13">
    <cfRule type="expression" dxfId="499" priority="571">
      <formula>$L13&gt;0.15</formula>
    </cfRule>
    <cfRule type="expression" dxfId="498" priority="572">
      <formula>AND($L13&gt;0.08,$L13&lt;0.15)</formula>
    </cfRule>
  </conditionalFormatting>
  <conditionalFormatting sqref="AA14">
    <cfRule type="expression" dxfId="497" priority="569">
      <formula>$L14&gt;0.15</formula>
    </cfRule>
    <cfRule type="expression" dxfId="496" priority="570">
      <formula>AND($L14&gt;0.08,$L14&lt;0.15)</formula>
    </cfRule>
  </conditionalFormatting>
  <conditionalFormatting sqref="AA14">
    <cfRule type="expression" dxfId="495" priority="567">
      <formula>$L14&gt;0.15</formula>
    </cfRule>
    <cfRule type="expression" dxfId="494" priority="568">
      <formula>AND($L14&gt;0.08,$L14&lt;0.15)</formula>
    </cfRule>
  </conditionalFormatting>
  <conditionalFormatting sqref="AA14">
    <cfRule type="expression" dxfId="493" priority="565">
      <formula>$L14&gt;0.15</formula>
    </cfRule>
    <cfRule type="expression" dxfId="492" priority="566">
      <formula>AND($L14&gt;0.08,$L14&lt;0.15)</formula>
    </cfRule>
  </conditionalFormatting>
  <conditionalFormatting sqref="AA14">
    <cfRule type="expression" dxfId="491" priority="563">
      <formula>$L14&gt;0.15</formula>
    </cfRule>
    <cfRule type="expression" dxfId="490" priority="564">
      <formula>AND($L14&gt;0.08,$L14&lt;0.15)</formula>
    </cfRule>
  </conditionalFormatting>
  <conditionalFormatting sqref="AA14">
    <cfRule type="expression" dxfId="489" priority="561">
      <formula>$L14&gt;0.15</formula>
    </cfRule>
    <cfRule type="expression" dxfId="488" priority="562">
      <formula>AND($L14&gt;0.08,$L14&lt;0.15)</formula>
    </cfRule>
  </conditionalFormatting>
  <conditionalFormatting sqref="AA15">
    <cfRule type="expression" dxfId="487" priority="559">
      <formula>$L15&gt;0.15</formula>
    </cfRule>
    <cfRule type="expression" dxfId="486" priority="560">
      <formula>AND($L15&gt;0.08,$L15&lt;0.15)</formula>
    </cfRule>
  </conditionalFormatting>
  <conditionalFormatting sqref="AA15">
    <cfRule type="expression" dxfId="485" priority="557">
      <formula>$L15&gt;0.15</formula>
    </cfRule>
    <cfRule type="expression" dxfId="484" priority="558">
      <formula>AND($L15&gt;0.08,$L15&lt;0.15)</formula>
    </cfRule>
  </conditionalFormatting>
  <conditionalFormatting sqref="AA15">
    <cfRule type="expression" dxfId="483" priority="555">
      <formula>$L15&gt;0.15</formula>
    </cfRule>
    <cfRule type="expression" dxfId="482" priority="556">
      <formula>AND($L15&gt;0.08,$L15&lt;0.15)</formula>
    </cfRule>
  </conditionalFormatting>
  <conditionalFormatting sqref="AA15">
    <cfRule type="expression" dxfId="481" priority="553">
      <formula>$L15&gt;0.15</formula>
    </cfRule>
    <cfRule type="expression" dxfId="480" priority="554">
      <formula>AND($L15&gt;0.08,$L15&lt;0.15)</formula>
    </cfRule>
  </conditionalFormatting>
  <conditionalFormatting sqref="AA15">
    <cfRule type="expression" dxfId="479" priority="551">
      <formula>$L15&gt;0.15</formula>
    </cfRule>
    <cfRule type="expression" dxfId="478" priority="552">
      <formula>AND($L15&gt;0.08,$L15&lt;0.15)</formula>
    </cfRule>
  </conditionalFormatting>
  <conditionalFormatting sqref="AA15">
    <cfRule type="expression" dxfId="477" priority="549">
      <formula>$L15&gt;0.15</formula>
    </cfRule>
    <cfRule type="expression" dxfId="476" priority="550">
      <formula>AND($L15&gt;0.08,$L15&lt;0.15)</formula>
    </cfRule>
  </conditionalFormatting>
  <conditionalFormatting sqref="E10:F10">
    <cfRule type="expression" dxfId="475" priority="547">
      <formula>$L10&gt;0.15</formula>
    </cfRule>
    <cfRule type="expression" dxfId="474" priority="548">
      <formula>AND($L10&gt;0.08,$L10&lt;0.15)</formula>
    </cfRule>
  </conditionalFormatting>
  <conditionalFormatting sqref="E10:F10">
    <cfRule type="expression" dxfId="473" priority="545">
      <formula>$L10&gt;0.15</formula>
    </cfRule>
    <cfRule type="expression" dxfId="472" priority="546">
      <formula>AND($L10&gt;0.08,$L10&lt;0.15)</formula>
    </cfRule>
  </conditionalFormatting>
  <conditionalFormatting sqref="E10:F10">
    <cfRule type="expression" dxfId="471" priority="543">
      <formula>$L10&gt;0.15</formula>
    </cfRule>
    <cfRule type="expression" dxfId="470" priority="544">
      <formula>AND($L10&gt;0.08,$L10&lt;0.15)</formula>
    </cfRule>
  </conditionalFormatting>
  <conditionalFormatting sqref="D10">
    <cfRule type="expression" dxfId="469" priority="541">
      <formula>$L10&gt;0.15</formula>
    </cfRule>
    <cfRule type="expression" dxfId="468" priority="542">
      <formula>AND($L10&gt;0.08,$L10&lt;0.15)</formula>
    </cfRule>
  </conditionalFormatting>
  <conditionalFormatting sqref="G10:H10">
    <cfRule type="expression" dxfId="467" priority="539">
      <formula>$L10&gt;0.15</formula>
    </cfRule>
    <cfRule type="expression" dxfId="466" priority="540">
      <formula>AND($L10&gt;0.08,$L10&lt;0.15)</formula>
    </cfRule>
  </conditionalFormatting>
  <conditionalFormatting sqref="G10:H10">
    <cfRule type="expression" dxfId="465" priority="537">
      <formula>$L10&gt;0.15</formula>
    </cfRule>
    <cfRule type="expression" dxfId="464" priority="538">
      <formula>AND($L10&gt;0.08,$L10&lt;0.15)</formula>
    </cfRule>
  </conditionalFormatting>
  <conditionalFormatting sqref="E11:F11">
    <cfRule type="expression" dxfId="463" priority="535">
      <formula>$L11&gt;0.15</formula>
    </cfRule>
    <cfRule type="expression" dxfId="462" priority="536">
      <formula>AND($L11&gt;0.08,$L11&lt;0.15)</formula>
    </cfRule>
  </conditionalFormatting>
  <conditionalFormatting sqref="E11:F11">
    <cfRule type="expression" dxfId="461" priority="533">
      <formula>$L11&gt;0.15</formula>
    </cfRule>
    <cfRule type="expression" dxfId="460" priority="534">
      <formula>AND($L11&gt;0.08,$L11&lt;0.15)</formula>
    </cfRule>
  </conditionalFormatting>
  <conditionalFormatting sqref="E11:F11">
    <cfRule type="expression" dxfId="459" priority="531">
      <formula>$L11&gt;0.15</formula>
    </cfRule>
    <cfRule type="expression" dxfId="458" priority="532">
      <formula>AND($L11&gt;0.08,$L11&lt;0.15)</formula>
    </cfRule>
  </conditionalFormatting>
  <conditionalFormatting sqref="D11">
    <cfRule type="expression" dxfId="457" priority="529">
      <formula>$L11&gt;0.15</formula>
    </cfRule>
    <cfRule type="expression" dxfId="456" priority="530">
      <formula>AND($L11&gt;0.08,$L11&lt;0.15)</formula>
    </cfRule>
  </conditionalFormatting>
  <conditionalFormatting sqref="G11:H11">
    <cfRule type="expression" dxfId="455" priority="527">
      <formula>$L11&gt;0.15</formula>
    </cfRule>
    <cfRule type="expression" dxfId="454" priority="528">
      <formula>AND($L11&gt;0.08,$L11&lt;0.15)</formula>
    </cfRule>
  </conditionalFormatting>
  <conditionalFormatting sqref="G11:H11">
    <cfRule type="expression" dxfId="453" priority="525">
      <formula>$L11&gt;0.15</formula>
    </cfRule>
    <cfRule type="expression" dxfId="452" priority="526">
      <formula>AND($L11&gt;0.08,$L11&lt;0.15)</formula>
    </cfRule>
  </conditionalFormatting>
  <conditionalFormatting sqref="E12:F12">
    <cfRule type="expression" dxfId="451" priority="517">
      <formula>$L12&gt;0.15</formula>
    </cfRule>
    <cfRule type="expression" dxfId="450" priority="518">
      <formula>AND($L12&gt;0.08,$L12&lt;0.15)</formula>
    </cfRule>
  </conditionalFormatting>
  <conditionalFormatting sqref="E12:F12">
    <cfRule type="expression" dxfId="449" priority="515">
      <formula>$L12&gt;0.15</formula>
    </cfRule>
    <cfRule type="expression" dxfId="448" priority="516">
      <formula>AND($L12&gt;0.08,$L12&lt;0.15)</formula>
    </cfRule>
  </conditionalFormatting>
  <conditionalFormatting sqref="G12:H12">
    <cfRule type="expression" dxfId="447" priority="513">
      <formula>$L12&gt;0.15</formula>
    </cfRule>
    <cfRule type="expression" dxfId="446" priority="514">
      <formula>AND($L12&gt;0.08,$L12&lt;0.15)</formula>
    </cfRule>
  </conditionalFormatting>
  <conditionalFormatting sqref="G12:H12">
    <cfRule type="expression" dxfId="445" priority="519">
      <formula>$L12&gt;0.15</formula>
    </cfRule>
    <cfRule type="expression" dxfId="444" priority="520">
      <formula>AND($L12&gt;0.08,$L12&lt;0.15)</formula>
    </cfRule>
  </conditionalFormatting>
  <conditionalFormatting sqref="E12:F12">
    <cfRule type="expression" dxfId="443" priority="523">
      <formula>$L12&gt;0.15</formula>
    </cfRule>
    <cfRule type="expression" dxfId="442" priority="524">
      <formula>AND($L12&gt;0.08,$L12&lt;0.15)</formula>
    </cfRule>
  </conditionalFormatting>
  <conditionalFormatting sqref="E12:F12">
    <cfRule type="expression" dxfId="441" priority="521">
      <formula>$L12&gt;0.15</formula>
    </cfRule>
    <cfRule type="expression" dxfId="440" priority="522">
      <formula>AND($L12&gt;0.08,$L12&lt;0.15)</formula>
    </cfRule>
  </conditionalFormatting>
  <conditionalFormatting sqref="D12">
    <cfRule type="expression" dxfId="439" priority="511">
      <formula>$L12&gt;0.15</formula>
    </cfRule>
    <cfRule type="expression" dxfId="438" priority="512">
      <formula>AND($L12&gt;0.08,$L12&lt;0.15)</formula>
    </cfRule>
  </conditionalFormatting>
  <conditionalFormatting sqref="D12">
    <cfRule type="expression" dxfId="437" priority="509">
      <formula>$L12&gt;0.15</formula>
    </cfRule>
    <cfRule type="expression" dxfId="436" priority="510">
      <formula>AND($L12&gt;0.08,$L12&lt;0.15)</formula>
    </cfRule>
  </conditionalFormatting>
  <conditionalFormatting sqref="E13:F13">
    <cfRule type="expression" dxfId="435" priority="501">
      <formula>$L13&gt;0.15</formula>
    </cfRule>
    <cfRule type="expression" dxfId="434" priority="502">
      <formula>AND($L13&gt;0.08,$L13&lt;0.15)</formula>
    </cfRule>
  </conditionalFormatting>
  <conditionalFormatting sqref="E13:F13">
    <cfRule type="expression" dxfId="433" priority="499">
      <formula>$L13&gt;0.15</formula>
    </cfRule>
    <cfRule type="expression" dxfId="432" priority="500">
      <formula>AND($L13&gt;0.08,$L13&lt;0.15)</formula>
    </cfRule>
  </conditionalFormatting>
  <conditionalFormatting sqref="G13:H13">
    <cfRule type="expression" dxfId="431" priority="497">
      <formula>$L13&gt;0.15</formula>
    </cfRule>
    <cfRule type="expression" dxfId="430" priority="498">
      <formula>AND($L13&gt;0.08,$L13&lt;0.15)</formula>
    </cfRule>
  </conditionalFormatting>
  <conditionalFormatting sqref="G13:H13">
    <cfRule type="expression" dxfId="429" priority="503">
      <formula>$L13&gt;0.15</formula>
    </cfRule>
    <cfRule type="expression" dxfId="428" priority="504">
      <formula>AND($L13&gt;0.08,$L13&lt;0.15)</formula>
    </cfRule>
  </conditionalFormatting>
  <conditionalFormatting sqref="E13:F13">
    <cfRule type="expression" dxfId="427" priority="507">
      <formula>$L13&gt;0.15</formula>
    </cfRule>
    <cfRule type="expression" dxfId="426" priority="508">
      <formula>AND($L13&gt;0.08,$L13&lt;0.15)</formula>
    </cfRule>
  </conditionalFormatting>
  <conditionalFormatting sqref="E13:F13">
    <cfRule type="expression" dxfId="425" priority="505">
      <formula>$L13&gt;0.15</formula>
    </cfRule>
    <cfRule type="expression" dxfId="424" priority="506">
      <formula>AND($L13&gt;0.08,$L13&lt;0.15)</formula>
    </cfRule>
  </conditionalFormatting>
  <conditionalFormatting sqref="D13">
    <cfRule type="expression" dxfId="423" priority="495">
      <formula>$L13&gt;0.15</formula>
    </cfRule>
    <cfRule type="expression" dxfId="422" priority="496">
      <formula>AND($L13&gt;0.08,$L13&lt;0.15)</formula>
    </cfRule>
  </conditionalFormatting>
  <conditionalFormatting sqref="D13">
    <cfRule type="expression" dxfId="421" priority="493">
      <formula>$L13&gt;0.15</formula>
    </cfRule>
    <cfRule type="expression" dxfId="420" priority="494">
      <formula>AND($L13&gt;0.08,$L13&lt;0.15)</formula>
    </cfRule>
  </conditionalFormatting>
  <conditionalFormatting sqref="F15">
    <cfRule type="expression" dxfId="419" priority="487">
      <formula>$L15&gt;0.15</formula>
    </cfRule>
    <cfRule type="expression" dxfId="418" priority="488">
      <formula>AND($L15&gt;0.08,$L15&lt;0.15)</formula>
    </cfRule>
  </conditionalFormatting>
  <conditionalFormatting sqref="F15">
    <cfRule type="expression" dxfId="417" priority="485">
      <formula>$L15&gt;0.15</formula>
    </cfRule>
    <cfRule type="expression" dxfId="416" priority="486">
      <formula>AND($L15&gt;0.08,$L15&lt;0.15)</formula>
    </cfRule>
  </conditionalFormatting>
  <conditionalFormatting sqref="F15">
    <cfRule type="expression" dxfId="415" priority="491">
      <formula>$L15&gt;0.15</formula>
    </cfRule>
    <cfRule type="expression" dxfId="414" priority="492">
      <formula>AND($L15&gt;0.08,$L15&lt;0.15)</formula>
    </cfRule>
  </conditionalFormatting>
  <conditionalFormatting sqref="F15">
    <cfRule type="expression" dxfId="413" priority="489">
      <formula>$L15&gt;0.15</formula>
    </cfRule>
    <cfRule type="expression" dxfId="412" priority="490">
      <formula>AND($L15&gt;0.08,$L15&lt;0.15)</formula>
    </cfRule>
  </conditionalFormatting>
  <conditionalFormatting sqref="D15">
    <cfRule type="expression" dxfId="411" priority="483">
      <formula>$L15&gt;0.15</formula>
    </cfRule>
    <cfRule type="expression" dxfId="410" priority="484">
      <formula>AND($L15&gt;0.08,$L15&lt;0.15)</formula>
    </cfRule>
  </conditionalFormatting>
  <conditionalFormatting sqref="D15">
    <cfRule type="expression" dxfId="409" priority="481">
      <formula>$L15&gt;0.15</formula>
    </cfRule>
    <cfRule type="expression" dxfId="408" priority="482">
      <formula>AND($L15&gt;0.08,$L15&lt;0.15)</formula>
    </cfRule>
  </conditionalFormatting>
  <conditionalFormatting sqref="E15">
    <cfRule type="expression" dxfId="407" priority="473">
      <formula>$L15&gt;0.15</formula>
    </cfRule>
    <cfRule type="expression" dxfId="406" priority="474">
      <formula>AND($L15&gt;0.08,$L15&lt;0.15)</formula>
    </cfRule>
  </conditionalFormatting>
  <conditionalFormatting sqref="E15">
    <cfRule type="expression" dxfId="405" priority="471">
      <formula>$L15&gt;0.15</formula>
    </cfRule>
    <cfRule type="expression" dxfId="404" priority="472">
      <formula>AND($L15&gt;0.08,$L15&lt;0.15)</formula>
    </cfRule>
  </conditionalFormatting>
  <conditionalFormatting sqref="G15:H15">
    <cfRule type="expression" dxfId="403" priority="469">
      <formula>$L15&gt;0.15</formula>
    </cfRule>
    <cfRule type="expression" dxfId="402" priority="470">
      <formula>AND($L15&gt;0.08,$L15&lt;0.15)</formula>
    </cfRule>
  </conditionalFormatting>
  <conditionalFormatting sqref="G15:H15">
    <cfRule type="expression" dxfId="401" priority="475">
      <formula>$L15&gt;0.15</formula>
    </cfRule>
    <cfRule type="expression" dxfId="400" priority="476">
      <formula>AND($L15&gt;0.08,$L15&lt;0.15)</formula>
    </cfRule>
  </conditionalFormatting>
  <conditionalFormatting sqref="E15">
    <cfRule type="expression" dxfId="399" priority="479">
      <formula>$L15&gt;0.15</formula>
    </cfRule>
    <cfRule type="expression" dxfId="398" priority="480">
      <formula>AND($L15&gt;0.08,$L15&lt;0.15)</formula>
    </cfRule>
  </conditionalFormatting>
  <conditionalFormatting sqref="E15">
    <cfRule type="expression" dxfId="397" priority="477">
      <formula>$L15&gt;0.15</formula>
    </cfRule>
    <cfRule type="expression" dxfId="396" priority="478">
      <formula>AND($L15&gt;0.08,$L15&lt;0.15)</formula>
    </cfRule>
  </conditionalFormatting>
  <conditionalFormatting sqref="E16:F16">
    <cfRule type="expression" dxfId="395" priority="461">
      <formula>$L16&gt;0.15</formula>
    </cfRule>
    <cfRule type="expression" dxfId="394" priority="462">
      <formula>AND($L16&gt;0.08,$L16&lt;0.15)</formula>
    </cfRule>
  </conditionalFormatting>
  <conditionalFormatting sqref="E16:F16">
    <cfRule type="expression" dxfId="393" priority="459">
      <formula>$L16&gt;0.15</formula>
    </cfRule>
    <cfRule type="expression" dxfId="392" priority="460">
      <formula>AND($L16&gt;0.08,$L16&lt;0.15)</formula>
    </cfRule>
  </conditionalFormatting>
  <conditionalFormatting sqref="G16:H16">
    <cfRule type="expression" dxfId="391" priority="457">
      <formula>$L16&gt;0.15</formula>
    </cfRule>
    <cfRule type="expression" dxfId="390" priority="458">
      <formula>AND($L16&gt;0.08,$L16&lt;0.15)</formula>
    </cfRule>
  </conditionalFormatting>
  <conditionalFormatting sqref="G16:H16">
    <cfRule type="expression" dxfId="389" priority="463">
      <formula>$L16&gt;0.15</formula>
    </cfRule>
    <cfRule type="expression" dxfId="388" priority="464">
      <formula>AND($L16&gt;0.08,$L16&lt;0.15)</formula>
    </cfRule>
  </conditionalFormatting>
  <conditionalFormatting sqref="E16:F16">
    <cfRule type="expression" dxfId="387" priority="467">
      <formula>$L16&gt;0.15</formula>
    </cfRule>
    <cfRule type="expression" dxfId="386" priority="468">
      <formula>AND($L16&gt;0.08,$L16&lt;0.15)</formula>
    </cfRule>
  </conditionalFormatting>
  <conditionalFormatting sqref="E16:F16">
    <cfRule type="expression" dxfId="385" priority="465">
      <formula>$L16&gt;0.15</formula>
    </cfRule>
    <cfRule type="expression" dxfId="384" priority="466">
      <formula>AND($L16&gt;0.08,$L16&lt;0.15)</formula>
    </cfRule>
  </conditionalFormatting>
  <conditionalFormatting sqref="D16">
    <cfRule type="expression" dxfId="383" priority="455">
      <formula>$L16&gt;0.15</formula>
    </cfRule>
    <cfRule type="expression" dxfId="382" priority="456">
      <formula>AND($L16&gt;0.08,$L16&lt;0.15)</formula>
    </cfRule>
  </conditionalFormatting>
  <conditionalFormatting sqref="D16">
    <cfRule type="expression" dxfId="381" priority="453">
      <formula>$L16&gt;0.15</formula>
    </cfRule>
    <cfRule type="expression" dxfId="380" priority="454">
      <formula>AND($L16&gt;0.08,$L16&lt;0.15)</formula>
    </cfRule>
  </conditionalFormatting>
  <conditionalFormatting sqref="E17:F17">
    <cfRule type="expression" dxfId="379" priority="445">
      <formula>$L17&gt;0.15</formula>
    </cfRule>
    <cfRule type="expression" dxfId="378" priority="446">
      <formula>AND($L17&gt;0.08,$L17&lt;0.15)</formula>
    </cfRule>
  </conditionalFormatting>
  <conditionalFormatting sqref="E17:F17">
    <cfRule type="expression" dxfId="377" priority="443">
      <formula>$L17&gt;0.15</formula>
    </cfRule>
    <cfRule type="expression" dxfId="376" priority="444">
      <formula>AND($L17&gt;0.08,$L17&lt;0.15)</formula>
    </cfRule>
  </conditionalFormatting>
  <conditionalFormatting sqref="G17:H17">
    <cfRule type="expression" dxfId="375" priority="441">
      <formula>$L17&gt;0.15</formula>
    </cfRule>
    <cfRule type="expression" dxfId="374" priority="442">
      <formula>AND($L17&gt;0.08,$L17&lt;0.15)</formula>
    </cfRule>
  </conditionalFormatting>
  <conditionalFormatting sqref="G17:H17">
    <cfRule type="expression" dxfId="373" priority="447">
      <formula>$L17&gt;0.15</formula>
    </cfRule>
    <cfRule type="expression" dxfId="372" priority="448">
      <formula>AND($L17&gt;0.08,$L17&lt;0.15)</formula>
    </cfRule>
  </conditionalFormatting>
  <conditionalFormatting sqref="E17:F17">
    <cfRule type="expression" dxfId="371" priority="451">
      <formula>$L17&gt;0.15</formula>
    </cfRule>
    <cfRule type="expression" dxfId="370" priority="452">
      <formula>AND($L17&gt;0.08,$L17&lt;0.15)</formula>
    </cfRule>
  </conditionalFormatting>
  <conditionalFormatting sqref="E17:F17">
    <cfRule type="expression" dxfId="369" priority="449">
      <formula>$L17&gt;0.15</formula>
    </cfRule>
    <cfRule type="expression" dxfId="368" priority="450">
      <formula>AND($L17&gt;0.08,$L17&lt;0.15)</formula>
    </cfRule>
  </conditionalFormatting>
  <conditionalFormatting sqref="D17">
    <cfRule type="expression" dxfId="367" priority="439">
      <formula>$L17&gt;0.15</formula>
    </cfRule>
    <cfRule type="expression" dxfId="366" priority="440">
      <formula>AND($L17&gt;0.08,$L17&lt;0.15)</formula>
    </cfRule>
  </conditionalFormatting>
  <conditionalFormatting sqref="D17">
    <cfRule type="expression" dxfId="365" priority="437">
      <formula>$L17&gt;0.15</formula>
    </cfRule>
    <cfRule type="expression" dxfId="364" priority="438">
      <formula>AND($L17&gt;0.08,$L17&lt;0.15)</formula>
    </cfRule>
  </conditionalFormatting>
  <conditionalFormatting sqref="E18:F18">
    <cfRule type="expression" dxfId="363" priority="429">
      <formula>$L18&gt;0.15</formula>
    </cfRule>
    <cfRule type="expression" dxfId="362" priority="430">
      <formula>AND($L18&gt;0.08,$L18&lt;0.15)</formula>
    </cfRule>
  </conditionalFormatting>
  <conditionalFormatting sqref="E18:F18">
    <cfRule type="expression" dxfId="361" priority="427">
      <formula>$L18&gt;0.15</formula>
    </cfRule>
    <cfRule type="expression" dxfId="360" priority="428">
      <formula>AND($L18&gt;0.08,$L18&lt;0.15)</formula>
    </cfRule>
  </conditionalFormatting>
  <conditionalFormatting sqref="G18:H18">
    <cfRule type="expression" dxfId="359" priority="425">
      <formula>$L18&gt;0.15</formula>
    </cfRule>
    <cfRule type="expression" dxfId="358" priority="426">
      <formula>AND($L18&gt;0.08,$L18&lt;0.15)</formula>
    </cfRule>
  </conditionalFormatting>
  <conditionalFormatting sqref="G18:H18">
    <cfRule type="expression" dxfId="357" priority="431">
      <formula>$L18&gt;0.15</formula>
    </cfRule>
    <cfRule type="expression" dxfId="356" priority="432">
      <formula>AND($L18&gt;0.08,$L18&lt;0.15)</formula>
    </cfRule>
  </conditionalFormatting>
  <conditionalFormatting sqref="E18:F18">
    <cfRule type="expression" dxfId="355" priority="435">
      <formula>$L18&gt;0.15</formula>
    </cfRule>
    <cfRule type="expression" dxfId="354" priority="436">
      <formula>AND($L18&gt;0.08,$L18&lt;0.15)</formula>
    </cfRule>
  </conditionalFormatting>
  <conditionalFormatting sqref="E18:F18">
    <cfRule type="expression" dxfId="353" priority="433">
      <formula>$L18&gt;0.15</formula>
    </cfRule>
    <cfRule type="expression" dxfId="352" priority="434">
      <formula>AND($L18&gt;0.08,$L18&lt;0.15)</formula>
    </cfRule>
  </conditionalFormatting>
  <conditionalFormatting sqref="D18">
    <cfRule type="expression" dxfId="351" priority="423">
      <formula>$L18&gt;0.15</formula>
    </cfRule>
    <cfRule type="expression" dxfId="350" priority="424">
      <formula>AND($L18&gt;0.08,$L18&lt;0.15)</formula>
    </cfRule>
  </conditionalFormatting>
  <conditionalFormatting sqref="D18">
    <cfRule type="expression" dxfId="349" priority="421">
      <formula>$L18&gt;0.15</formula>
    </cfRule>
    <cfRule type="expression" dxfId="348" priority="422">
      <formula>AND($L18&gt;0.08,$L18&lt;0.15)</formula>
    </cfRule>
  </conditionalFormatting>
  <conditionalFormatting sqref="E19:F19">
    <cfRule type="expression" dxfId="347" priority="413">
      <formula>$L19&gt;0.15</formula>
    </cfRule>
    <cfRule type="expression" dxfId="346" priority="414">
      <formula>AND($L19&gt;0.08,$L19&lt;0.15)</formula>
    </cfRule>
  </conditionalFormatting>
  <conditionalFormatting sqref="E19:F19">
    <cfRule type="expression" dxfId="345" priority="411">
      <formula>$L19&gt;0.15</formula>
    </cfRule>
    <cfRule type="expression" dxfId="344" priority="412">
      <formula>AND($L19&gt;0.08,$L19&lt;0.15)</formula>
    </cfRule>
  </conditionalFormatting>
  <conditionalFormatting sqref="G19:H19">
    <cfRule type="expression" dxfId="343" priority="409">
      <formula>$L19&gt;0.15</formula>
    </cfRule>
    <cfRule type="expression" dxfId="342" priority="410">
      <formula>AND($L19&gt;0.08,$L19&lt;0.15)</formula>
    </cfRule>
  </conditionalFormatting>
  <conditionalFormatting sqref="G19:H19">
    <cfRule type="expression" dxfId="341" priority="415">
      <formula>$L19&gt;0.15</formula>
    </cfRule>
    <cfRule type="expression" dxfId="340" priority="416">
      <formula>AND($L19&gt;0.08,$L19&lt;0.15)</formula>
    </cfRule>
  </conditionalFormatting>
  <conditionalFormatting sqref="E19:F19">
    <cfRule type="expression" dxfId="339" priority="419">
      <formula>$L19&gt;0.15</formula>
    </cfRule>
    <cfRule type="expression" dxfId="338" priority="420">
      <formula>AND($L19&gt;0.08,$L19&lt;0.15)</formula>
    </cfRule>
  </conditionalFormatting>
  <conditionalFormatting sqref="E19:F19">
    <cfRule type="expression" dxfId="337" priority="417">
      <formula>$L19&gt;0.15</formula>
    </cfRule>
    <cfRule type="expression" dxfId="336" priority="418">
      <formula>AND($L19&gt;0.08,$L19&lt;0.15)</formula>
    </cfRule>
  </conditionalFormatting>
  <conditionalFormatting sqref="D19">
    <cfRule type="expression" dxfId="335" priority="407">
      <formula>$L19&gt;0.15</formula>
    </cfRule>
    <cfRule type="expression" dxfId="334" priority="408">
      <formula>AND($L19&gt;0.08,$L19&lt;0.15)</formula>
    </cfRule>
  </conditionalFormatting>
  <conditionalFormatting sqref="D19">
    <cfRule type="expression" dxfId="333" priority="405">
      <formula>$L19&gt;0.15</formula>
    </cfRule>
    <cfRule type="expression" dxfId="332" priority="406">
      <formula>AND($L19&gt;0.08,$L19&lt;0.15)</formula>
    </cfRule>
  </conditionalFormatting>
  <conditionalFormatting sqref="E20:F20">
    <cfRule type="expression" dxfId="331" priority="397">
      <formula>$L20&gt;0.15</formula>
    </cfRule>
    <cfRule type="expression" dxfId="330" priority="398">
      <formula>AND($L20&gt;0.08,$L20&lt;0.15)</formula>
    </cfRule>
  </conditionalFormatting>
  <conditionalFormatting sqref="E20:F20">
    <cfRule type="expression" dxfId="329" priority="395">
      <formula>$L20&gt;0.15</formula>
    </cfRule>
    <cfRule type="expression" dxfId="328" priority="396">
      <formula>AND($L20&gt;0.08,$L20&lt;0.15)</formula>
    </cfRule>
  </conditionalFormatting>
  <conditionalFormatting sqref="G20:H20">
    <cfRule type="expression" dxfId="327" priority="393">
      <formula>$L20&gt;0.15</formula>
    </cfRule>
    <cfRule type="expression" dxfId="326" priority="394">
      <formula>AND($L20&gt;0.08,$L20&lt;0.15)</formula>
    </cfRule>
  </conditionalFormatting>
  <conditionalFormatting sqref="G20:H20">
    <cfRule type="expression" dxfId="325" priority="399">
      <formula>$L20&gt;0.15</formula>
    </cfRule>
    <cfRule type="expression" dxfId="324" priority="400">
      <formula>AND($L20&gt;0.08,$L20&lt;0.15)</formula>
    </cfRule>
  </conditionalFormatting>
  <conditionalFormatting sqref="E20:F20">
    <cfRule type="expression" dxfId="323" priority="403">
      <formula>$L20&gt;0.15</formula>
    </cfRule>
    <cfRule type="expression" dxfId="322" priority="404">
      <formula>AND($L20&gt;0.08,$L20&lt;0.15)</formula>
    </cfRule>
  </conditionalFormatting>
  <conditionalFormatting sqref="E20:F20">
    <cfRule type="expression" dxfId="321" priority="401">
      <formula>$L20&gt;0.15</formula>
    </cfRule>
    <cfRule type="expression" dxfId="320" priority="402">
      <formula>AND($L20&gt;0.08,$L20&lt;0.15)</formula>
    </cfRule>
  </conditionalFormatting>
  <conditionalFormatting sqref="D20">
    <cfRule type="expression" dxfId="319" priority="391">
      <formula>$L20&gt;0.15</formula>
    </cfRule>
    <cfRule type="expression" dxfId="318" priority="392">
      <formula>AND($L20&gt;0.08,$L20&lt;0.15)</formula>
    </cfRule>
  </conditionalFormatting>
  <conditionalFormatting sqref="D20">
    <cfRule type="expression" dxfId="317" priority="389">
      <formula>$L20&gt;0.15</formula>
    </cfRule>
    <cfRule type="expression" dxfId="316" priority="390">
      <formula>AND($L20&gt;0.08,$L20&lt;0.15)</formula>
    </cfRule>
  </conditionalFormatting>
  <conditionalFormatting sqref="E21:F21">
    <cfRule type="expression" dxfId="315" priority="381">
      <formula>$L21&gt;0.15</formula>
    </cfRule>
    <cfRule type="expression" dxfId="314" priority="382">
      <formula>AND($L21&gt;0.08,$L21&lt;0.15)</formula>
    </cfRule>
  </conditionalFormatting>
  <conditionalFormatting sqref="E21:F21">
    <cfRule type="expression" dxfId="313" priority="379">
      <formula>$L21&gt;0.15</formula>
    </cfRule>
    <cfRule type="expression" dxfId="312" priority="380">
      <formula>AND($L21&gt;0.08,$L21&lt;0.15)</formula>
    </cfRule>
  </conditionalFormatting>
  <conditionalFormatting sqref="G21:H21">
    <cfRule type="expression" dxfId="311" priority="377">
      <formula>$L21&gt;0.15</formula>
    </cfRule>
    <cfRule type="expression" dxfId="310" priority="378">
      <formula>AND($L21&gt;0.08,$L21&lt;0.15)</formula>
    </cfRule>
  </conditionalFormatting>
  <conditionalFormatting sqref="G21:H21">
    <cfRule type="expression" dxfId="309" priority="383">
      <formula>$L21&gt;0.15</formula>
    </cfRule>
    <cfRule type="expression" dxfId="308" priority="384">
      <formula>AND($L21&gt;0.08,$L21&lt;0.15)</formula>
    </cfRule>
  </conditionalFormatting>
  <conditionalFormatting sqref="E21:F21">
    <cfRule type="expression" dxfId="307" priority="387">
      <formula>$L21&gt;0.15</formula>
    </cfRule>
    <cfRule type="expression" dxfId="306" priority="388">
      <formula>AND($L21&gt;0.08,$L21&lt;0.15)</formula>
    </cfRule>
  </conditionalFormatting>
  <conditionalFormatting sqref="E21:F21">
    <cfRule type="expression" dxfId="305" priority="385">
      <formula>$L21&gt;0.15</formula>
    </cfRule>
    <cfRule type="expression" dxfId="304" priority="386">
      <formula>AND($L21&gt;0.08,$L21&lt;0.15)</formula>
    </cfRule>
  </conditionalFormatting>
  <conditionalFormatting sqref="D21">
    <cfRule type="expression" dxfId="303" priority="375">
      <formula>$L21&gt;0.15</formula>
    </cfRule>
    <cfRule type="expression" dxfId="302" priority="376">
      <formula>AND($L21&gt;0.08,$L21&lt;0.15)</formula>
    </cfRule>
  </conditionalFormatting>
  <conditionalFormatting sqref="D21">
    <cfRule type="expression" dxfId="301" priority="373">
      <formula>$L21&gt;0.15</formula>
    </cfRule>
    <cfRule type="expression" dxfId="300" priority="374">
      <formula>AND($L21&gt;0.08,$L21&lt;0.15)</formula>
    </cfRule>
  </conditionalFormatting>
  <conditionalFormatting sqref="E22:F22">
    <cfRule type="expression" dxfId="299" priority="365">
      <formula>$L22&gt;0.15</formula>
    </cfRule>
    <cfRule type="expression" dxfId="298" priority="366">
      <formula>AND($L22&gt;0.08,$L22&lt;0.15)</formula>
    </cfRule>
  </conditionalFormatting>
  <conditionalFormatting sqref="E22:F22">
    <cfRule type="expression" dxfId="297" priority="363">
      <formula>$L22&gt;0.15</formula>
    </cfRule>
    <cfRule type="expression" dxfId="296" priority="364">
      <formula>AND($L22&gt;0.08,$L22&lt;0.15)</formula>
    </cfRule>
  </conditionalFormatting>
  <conditionalFormatting sqref="G22:H22">
    <cfRule type="expression" dxfId="295" priority="361">
      <formula>$L22&gt;0.15</formula>
    </cfRule>
    <cfRule type="expression" dxfId="294" priority="362">
      <formula>AND($L22&gt;0.08,$L22&lt;0.15)</formula>
    </cfRule>
  </conditionalFormatting>
  <conditionalFormatting sqref="G22:H22">
    <cfRule type="expression" dxfId="293" priority="367">
      <formula>$L22&gt;0.15</formula>
    </cfRule>
    <cfRule type="expression" dxfId="292" priority="368">
      <formula>AND($L22&gt;0.08,$L22&lt;0.15)</formula>
    </cfRule>
  </conditionalFormatting>
  <conditionalFormatting sqref="E22:F22">
    <cfRule type="expression" dxfId="291" priority="371">
      <formula>$L22&gt;0.15</formula>
    </cfRule>
    <cfRule type="expression" dxfId="290" priority="372">
      <formula>AND($L22&gt;0.08,$L22&lt;0.15)</formula>
    </cfRule>
  </conditionalFormatting>
  <conditionalFormatting sqref="E22:F22">
    <cfRule type="expression" dxfId="289" priority="369">
      <formula>$L22&gt;0.15</formula>
    </cfRule>
    <cfRule type="expression" dxfId="288" priority="370">
      <formula>AND($L22&gt;0.08,$L22&lt;0.15)</formula>
    </cfRule>
  </conditionalFormatting>
  <conditionalFormatting sqref="D22">
    <cfRule type="expression" dxfId="287" priority="359">
      <formula>$L22&gt;0.15</formula>
    </cfRule>
    <cfRule type="expression" dxfId="286" priority="360">
      <formula>AND($L22&gt;0.08,$L22&lt;0.15)</formula>
    </cfRule>
  </conditionalFormatting>
  <conditionalFormatting sqref="D22">
    <cfRule type="expression" dxfId="285" priority="357">
      <formula>$L22&gt;0.15</formula>
    </cfRule>
    <cfRule type="expression" dxfId="284" priority="358">
      <formula>AND($L22&gt;0.08,$L22&lt;0.15)</formula>
    </cfRule>
  </conditionalFormatting>
  <conditionalFormatting sqref="F23">
    <cfRule type="expression" dxfId="283" priority="327">
      <formula>$L23&gt;0.15</formula>
    </cfRule>
    <cfRule type="expression" dxfId="282" priority="328">
      <formula>AND($L23&gt;0.08,$L23&lt;0.15)</formula>
    </cfRule>
  </conditionalFormatting>
  <conditionalFormatting sqref="F23">
    <cfRule type="expression" dxfId="281" priority="325">
      <formula>$L23&gt;0.15</formula>
    </cfRule>
    <cfRule type="expression" dxfId="280" priority="326">
      <formula>AND($L23&gt;0.08,$L23&lt;0.15)</formula>
    </cfRule>
  </conditionalFormatting>
  <conditionalFormatting sqref="F23">
    <cfRule type="expression" dxfId="279" priority="331">
      <formula>$L23&gt;0.15</formula>
    </cfRule>
    <cfRule type="expression" dxfId="278" priority="332">
      <formula>AND($L23&gt;0.08,$L23&lt;0.15)</formula>
    </cfRule>
  </conditionalFormatting>
  <conditionalFormatting sqref="F23">
    <cfRule type="expression" dxfId="277" priority="329">
      <formula>$L23&gt;0.15</formula>
    </cfRule>
    <cfRule type="expression" dxfId="276" priority="330">
      <formula>AND($L23&gt;0.08,$L23&lt;0.15)</formula>
    </cfRule>
  </conditionalFormatting>
  <conditionalFormatting sqref="D23">
    <cfRule type="expression" dxfId="275" priority="323">
      <formula>$L23&gt;0.15</formula>
    </cfRule>
    <cfRule type="expression" dxfId="274" priority="324">
      <formula>AND($L23&gt;0.08,$L23&lt;0.15)</formula>
    </cfRule>
  </conditionalFormatting>
  <conditionalFormatting sqref="D23">
    <cfRule type="expression" dxfId="273" priority="321">
      <formula>$L23&gt;0.15</formula>
    </cfRule>
    <cfRule type="expression" dxfId="272" priority="322">
      <formula>AND($L23&gt;0.08,$L23&lt;0.15)</formula>
    </cfRule>
  </conditionalFormatting>
  <conditionalFormatting sqref="E23">
    <cfRule type="expression" dxfId="271" priority="313">
      <formula>$L23&gt;0.15</formula>
    </cfRule>
    <cfRule type="expression" dxfId="270" priority="314">
      <formula>AND($L23&gt;0.08,$L23&lt;0.15)</formula>
    </cfRule>
  </conditionalFormatting>
  <conditionalFormatting sqref="E23">
    <cfRule type="expression" dxfId="269" priority="311">
      <formula>$L23&gt;0.15</formula>
    </cfRule>
    <cfRule type="expression" dxfId="268" priority="312">
      <formula>AND($L23&gt;0.08,$L23&lt;0.15)</formula>
    </cfRule>
  </conditionalFormatting>
  <conditionalFormatting sqref="G23:H23">
    <cfRule type="expression" dxfId="267" priority="309">
      <formula>$L23&gt;0.15</formula>
    </cfRule>
    <cfRule type="expression" dxfId="266" priority="310">
      <formula>AND($L23&gt;0.08,$L23&lt;0.15)</formula>
    </cfRule>
  </conditionalFormatting>
  <conditionalFormatting sqref="G23:H23">
    <cfRule type="expression" dxfId="265" priority="315">
      <formula>$L23&gt;0.15</formula>
    </cfRule>
    <cfRule type="expression" dxfId="264" priority="316">
      <formula>AND($L23&gt;0.08,$L23&lt;0.15)</formula>
    </cfRule>
  </conditionalFormatting>
  <conditionalFormatting sqref="E23">
    <cfRule type="expression" dxfId="263" priority="319">
      <formula>$L23&gt;0.15</formula>
    </cfRule>
    <cfRule type="expression" dxfId="262" priority="320">
      <formula>AND($L23&gt;0.08,$L23&lt;0.15)</formula>
    </cfRule>
  </conditionalFormatting>
  <conditionalFormatting sqref="E23">
    <cfRule type="expression" dxfId="261" priority="317">
      <formula>$L23&gt;0.15</formula>
    </cfRule>
    <cfRule type="expression" dxfId="260" priority="318">
      <formula>AND($L23&gt;0.08,$L23&lt;0.15)</formula>
    </cfRule>
  </conditionalFormatting>
  <conditionalFormatting sqref="F24">
    <cfRule type="expression" dxfId="259" priority="303">
      <formula>$L24&gt;0.15</formula>
    </cfRule>
    <cfRule type="expression" dxfId="258" priority="304">
      <formula>AND($L24&gt;0.08,$L24&lt;0.15)</formula>
    </cfRule>
  </conditionalFormatting>
  <conditionalFormatting sqref="F24">
    <cfRule type="expression" dxfId="257" priority="301">
      <formula>$L24&gt;0.15</formula>
    </cfRule>
    <cfRule type="expression" dxfId="256" priority="302">
      <formula>AND($L24&gt;0.08,$L24&lt;0.15)</formula>
    </cfRule>
  </conditionalFormatting>
  <conditionalFormatting sqref="F24">
    <cfRule type="expression" dxfId="255" priority="307">
      <formula>$L24&gt;0.15</formula>
    </cfRule>
    <cfRule type="expression" dxfId="254" priority="308">
      <formula>AND($L24&gt;0.08,$L24&lt;0.15)</formula>
    </cfRule>
  </conditionalFormatting>
  <conditionalFormatting sqref="F24">
    <cfRule type="expression" dxfId="253" priority="305">
      <formula>$L24&gt;0.15</formula>
    </cfRule>
    <cfRule type="expression" dxfId="252" priority="306">
      <formula>AND($L24&gt;0.08,$L24&lt;0.15)</formula>
    </cfRule>
  </conditionalFormatting>
  <conditionalFormatting sqref="D24">
    <cfRule type="expression" dxfId="251" priority="299">
      <formula>$L24&gt;0.15</formula>
    </cfRule>
    <cfRule type="expression" dxfId="250" priority="300">
      <formula>AND($L24&gt;0.08,$L24&lt;0.15)</formula>
    </cfRule>
  </conditionalFormatting>
  <conditionalFormatting sqref="D24">
    <cfRule type="expression" dxfId="249" priority="297">
      <formula>$L24&gt;0.15</formula>
    </cfRule>
    <cfRule type="expression" dxfId="248" priority="298">
      <formula>AND($L24&gt;0.08,$L24&lt;0.15)</formula>
    </cfRule>
  </conditionalFormatting>
  <conditionalFormatting sqref="E24">
    <cfRule type="expression" dxfId="247" priority="289">
      <formula>$L24&gt;0.15</formula>
    </cfRule>
    <cfRule type="expression" dxfId="246" priority="290">
      <formula>AND($L24&gt;0.08,$L24&lt;0.15)</formula>
    </cfRule>
  </conditionalFormatting>
  <conditionalFormatting sqref="E24">
    <cfRule type="expression" dxfId="245" priority="287">
      <formula>$L24&gt;0.15</formula>
    </cfRule>
    <cfRule type="expression" dxfId="244" priority="288">
      <formula>AND($L24&gt;0.08,$L24&lt;0.15)</formula>
    </cfRule>
  </conditionalFormatting>
  <conditionalFormatting sqref="G24:H24">
    <cfRule type="expression" dxfId="243" priority="285">
      <formula>$L24&gt;0.15</formula>
    </cfRule>
    <cfRule type="expression" dxfId="242" priority="286">
      <formula>AND($L24&gt;0.08,$L24&lt;0.15)</formula>
    </cfRule>
  </conditionalFormatting>
  <conditionalFormatting sqref="G24:H24">
    <cfRule type="expression" dxfId="241" priority="291">
      <formula>$L24&gt;0.15</formula>
    </cfRule>
    <cfRule type="expression" dxfId="240" priority="292">
      <formula>AND($L24&gt;0.08,$L24&lt;0.15)</formula>
    </cfRule>
  </conditionalFormatting>
  <conditionalFormatting sqref="E24">
    <cfRule type="expression" dxfId="239" priority="295">
      <formula>$L24&gt;0.15</formula>
    </cfRule>
    <cfRule type="expression" dxfId="238" priority="296">
      <formula>AND($L24&gt;0.08,$L24&lt;0.15)</formula>
    </cfRule>
  </conditionalFormatting>
  <conditionalFormatting sqref="E24">
    <cfRule type="expression" dxfId="237" priority="293">
      <formula>$L24&gt;0.15</formula>
    </cfRule>
    <cfRule type="expression" dxfId="236" priority="294">
      <formula>AND($L24&gt;0.08,$L24&lt;0.15)</formula>
    </cfRule>
  </conditionalFormatting>
  <conditionalFormatting sqref="E25:F25">
    <cfRule type="expression" dxfId="235" priority="277">
      <formula>$L25&gt;0.15</formula>
    </cfRule>
    <cfRule type="expression" dxfId="234" priority="278">
      <formula>AND($L25&gt;0.08,$L25&lt;0.15)</formula>
    </cfRule>
  </conditionalFormatting>
  <conditionalFormatting sqref="E25:F25">
    <cfRule type="expression" dxfId="233" priority="275">
      <formula>$L25&gt;0.15</formula>
    </cfRule>
    <cfRule type="expression" dxfId="232" priority="276">
      <formula>AND($L25&gt;0.08,$L25&lt;0.15)</formula>
    </cfRule>
  </conditionalFormatting>
  <conditionalFormatting sqref="G25:H25">
    <cfRule type="expression" dxfId="231" priority="273">
      <formula>$L25&gt;0.15</formula>
    </cfRule>
    <cfRule type="expression" dxfId="230" priority="274">
      <formula>AND($L25&gt;0.08,$L25&lt;0.15)</formula>
    </cfRule>
  </conditionalFormatting>
  <conditionalFormatting sqref="G25:H25">
    <cfRule type="expression" dxfId="229" priority="279">
      <formula>$L25&gt;0.15</formula>
    </cfRule>
    <cfRule type="expression" dxfId="228" priority="280">
      <formula>AND($L25&gt;0.08,$L25&lt;0.15)</formula>
    </cfRule>
  </conditionalFormatting>
  <conditionalFormatting sqref="E25:F25">
    <cfRule type="expression" dxfId="227" priority="283">
      <formula>$L25&gt;0.15</formula>
    </cfRule>
    <cfRule type="expression" dxfId="226" priority="284">
      <formula>AND($L25&gt;0.08,$L25&lt;0.15)</formula>
    </cfRule>
  </conditionalFormatting>
  <conditionalFormatting sqref="E25:F25">
    <cfRule type="expression" dxfId="225" priority="281">
      <formula>$L25&gt;0.15</formula>
    </cfRule>
    <cfRule type="expression" dxfId="224" priority="282">
      <formula>AND($L25&gt;0.08,$L25&lt;0.15)</formula>
    </cfRule>
  </conditionalFormatting>
  <conditionalFormatting sqref="D25">
    <cfRule type="expression" dxfId="223" priority="271">
      <formula>$L25&gt;0.15</formula>
    </cfRule>
    <cfRule type="expression" dxfId="222" priority="272">
      <formula>AND($L25&gt;0.08,$L25&lt;0.15)</formula>
    </cfRule>
  </conditionalFormatting>
  <conditionalFormatting sqref="D25">
    <cfRule type="expression" dxfId="221" priority="269">
      <formula>$L25&gt;0.15</formula>
    </cfRule>
    <cfRule type="expression" dxfId="220" priority="270">
      <formula>AND($L25&gt;0.08,$L25&lt;0.15)</formula>
    </cfRule>
  </conditionalFormatting>
  <conditionalFormatting sqref="E26:F26">
    <cfRule type="expression" dxfId="219" priority="261">
      <formula>$L26&gt;0.15</formula>
    </cfRule>
    <cfRule type="expression" dxfId="218" priority="262">
      <formula>AND($L26&gt;0.08,$L26&lt;0.15)</formula>
    </cfRule>
  </conditionalFormatting>
  <conditionalFormatting sqref="E26:F26">
    <cfRule type="expression" dxfId="217" priority="259">
      <formula>$L26&gt;0.15</formula>
    </cfRule>
    <cfRule type="expression" dxfId="216" priority="260">
      <formula>AND($L26&gt;0.08,$L26&lt;0.15)</formula>
    </cfRule>
  </conditionalFormatting>
  <conditionalFormatting sqref="G26:H26">
    <cfRule type="expression" dxfId="215" priority="257">
      <formula>$L26&gt;0.15</formula>
    </cfRule>
    <cfRule type="expression" dxfId="214" priority="258">
      <formula>AND($L26&gt;0.08,$L26&lt;0.15)</formula>
    </cfRule>
  </conditionalFormatting>
  <conditionalFormatting sqref="G26:H26">
    <cfRule type="expression" dxfId="213" priority="263">
      <formula>$L26&gt;0.15</formula>
    </cfRule>
    <cfRule type="expression" dxfId="212" priority="264">
      <formula>AND($L26&gt;0.08,$L26&lt;0.15)</formula>
    </cfRule>
  </conditionalFormatting>
  <conditionalFormatting sqref="E26:F26">
    <cfRule type="expression" dxfId="211" priority="267">
      <formula>$L26&gt;0.15</formula>
    </cfRule>
    <cfRule type="expression" dxfId="210" priority="268">
      <formula>AND($L26&gt;0.08,$L26&lt;0.15)</formula>
    </cfRule>
  </conditionalFormatting>
  <conditionalFormatting sqref="E26:F26">
    <cfRule type="expression" dxfId="209" priority="265">
      <formula>$L26&gt;0.15</formula>
    </cfRule>
    <cfRule type="expression" dxfId="208" priority="266">
      <formula>AND($L26&gt;0.08,$L26&lt;0.15)</formula>
    </cfRule>
  </conditionalFormatting>
  <conditionalFormatting sqref="D26">
    <cfRule type="expression" dxfId="207" priority="255">
      <formula>$L26&gt;0.15</formula>
    </cfRule>
    <cfRule type="expression" dxfId="206" priority="256">
      <formula>AND($L26&gt;0.08,$L26&lt;0.15)</formula>
    </cfRule>
  </conditionalFormatting>
  <conditionalFormatting sqref="D26">
    <cfRule type="expression" dxfId="205" priority="253">
      <formula>$L26&gt;0.15</formula>
    </cfRule>
    <cfRule type="expression" dxfId="204" priority="254">
      <formula>AND($L26&gt;0.08,$L26&lt;0.15)</formula>
    </cfRule>
  </conditionalFormatting>
  <conditionalFormatting sqref="E27:F27">
    <cfRule type="expression" dxfId="203" priority="245">
      <formula>$L27&gt;0.15</formula>
    </cfRule>
    <cfRule type="expression" dxfId="202" priority="246">
      <formula>AND($L27&gt;0.08,$L27&lt;0.15)</formula>
    </cfRule>
  </conditionalFormatting>
  <conditionalFormatting sqref="E27:F27">
    <cfRule type="expression" dxfId="201" priority="243">
      <formula>$L27&gt;0.15</formula>
    </cfRule>
    <cfRule type="expression" dxfId="200" priority="244">
      <formula>AND($L27&gt;0.08,$L27&lt;0.15)</formula>
    </cfRule>
  </conditionalFormatting>
  <conditionalFormatting sqref="G27:H27">
    <cfRule type="expression" dxfId="199" priority="241">
      <formula>$L27&gt;0.15</formula>
    </cfRule>
    <cfRule type="expression" dxfId="198" priority="242">
      <formula>AND($L27&gt;0.08,$L27&lt;0.15)</formula>
    </cfRule>
  </conditionalFormatting>
  <conditionalFormatting sqref="G27:H27">
    <cfRule type="expression" dxfId="197" priority="247">
      <formula>$L27&gt;0.15</formula>
    </cfRule>
    <cfRule type="expression" dxfId="196" priority="248">
      <formula>AND($L27&gt;0.08,$L27&lt;0.15)</formula>
    </cfRule>
  </conditionalFormatting>
  <conditionalFormatting sqref="E27:F27">
    <cfRule type="expression" dxfId="195" priority="251">
      <formula>$L27&gt;0.15</formula>
    </cfRule>
    <cfRule type="expression" dxfId="194" priority="252">
      <formula>AND($L27&gt;0.08,$L27&lt;0.15)</formula>
    </cfRule>
  </conditionalFormatting>
  <conditionalFormatting sqref="E27:F27">
    <cfRule type="expression" dxfId="193" priority="249">
      <formula>$L27&gt;0.15</formula>
    </cfRule>
    <cfRule type="expression" dxfId="192" priority="250">
      <formula>AND($L27&gt;0.08,$L27&lt;0.15)</formula>
    </cfRule>
  </conditionalFormatting>
  <conditionalFormatting sqref="D27">
    <cfRule type="expression" dxfId="191" priority="239">
      <formula>$L27&gt;0.15</formula>
    </cfRule>
    <cfRule type="expression" dxfId="190" priority="240">
      <formula>AND($L27&gt;0.08,$L27&lt;0.15)</formula>
    </cfRule>
  </conditionalFormatting>
  <conditionalFormatting sqref="D27">
    <cfRule type="expression" dxfId="189" priority="237">
      <formula>$L27&gt;0.15</formula>
    </cfRule>
    <cfRule type="expression" dxfId="188" priority="238">
      <formula>AND($L27&gt;0.08,$L27&lt;0.15)</formula>
    </cfRule>
  </conditionalFormatting>
  <conditionalFormatting sqref="F28">
    <cfRule type="expression" dxfId="187" priority="231">
      <formula>$L28&gt;0.15</formula>
    </cfRule>
    <cfRule type="expression" dxfId="186" priority="232">
      <formula>AND($L28&gt;0.08,$L28&lt;0.15)</formula>
    </cfRule>
  </conditionalFormatting>
  <conditionalFormatting sqref="F28">
    <cfRule type="expression" dxfId="185" priority="229">
      <formula>$L28&gt;0.15</formula>
    </cfRule>
    <cfRule type="expression" dxfId="184" priority="230">
      <formula>AND($L28&gt;0.08,$L28&lt;0.15)</formula>
    </cfRule>
  </conditionalFormatting>
  <conditionalFormatting sqref="F28">
    <cfRule type="expression" dxfId="183" priority="235">
      <formula>$L28&gt;0.15</formula>
    </cfRule>
    <cfRule type="expression" dxfId="182" priority="236">
      <formula>AND($L28&gt;0.08,$L28&lt;0.15)</formula>
    </cfRule>
  </conditionalFormatting>
  <conditionalFormatting sqref="F28">
    <cfRule type="expression" dxfId="181" priority="233">
      <formula>$L28&gt;0.15</formula>
    </cfRule>
    <cfRule type="expression" dxfId="180" priority="234">
      <formula>AND($L28&gt;0.08,$L28&lt;0.15)</formula>
    </cfRule>
  </conditionalFormatting>
  <conditionalFormatting sqref="D28">
    <cfRule type="expression" dxfId="179" priority="227">
      <formula>$L28&gt;0.15</formula>
    </cfRule>
    <cfRule type="expression" dxfId="178" priority="228">
      <formula>AND($L28&gt;0.08,$L28&lt;0.15)</formula>
    </cfRule>
  </conditionalFormatting>
  <conditionalFormatting sqref="D28">
    <cfRule type="expression" dxfId="177" priority="225">
      <formula>$L28&gt;0.15</formula>
    </cfRule>
    <cfRule type="expression" dxfId="176" priority="226">
      <formula>AND($L28&gt;0.08,$L28&lt;0.15)</formula>
    </cfRule>
  </conditionalFormatting>
  <conditionalFormatting sqref="E28">
    <cfRule type="expression" dxfId="175" priority="217">
      <formula>$L28&gt;0.15</formula>
    </cfRule>
    <cfRule type="expression" dxfId="174" priority="218">
      <formula>AND($L28&gt;0.08,$L28&lt;0.15)</formula>
    </cfRule>
  </conditionalFormatting>
  <conditionalFormatting sqref="E28">
    <cfRule type="expression" dxfId="173" priority="215">
      <formula>$L28&gt;0.15</formula>
    </cfRule>
    <cfRule type="expression" dxfId="172" priority="216">
      <formula>AND($L28&gt;0.08,$L28&lt;0.15)</formula>
    </cfRule>
  </conditionalFormatting>
  <conditionalFormatting sqref="G28:H28">
    <cfRule type="expression" dxfId="171" priority="213">
      <formula>$L28&gt;0.15</formula>
    </cfRule>
    <cfRule type="expression" dxfId="170" priority="214">
      <formula>AND($L28&gt;0.08,$L28&lt;0.15)</formula>
    </cfRule>
  </conditionalFormatting>
  <conditionalFormatting sqref="G28:H28">
    <cfRule type="expression" dxfId="169" priority="219">
      <formula>$L28&gt;0.15</formula>
    </cfRule>
    <cfRule type="expression" dxfId="168" priority="220">
      <formula>AND($L28&gt;0.08,$L28&lt;0.15)</formula>
    </cfRule>
  </conditionalFormatting>
  <conditionalFormatting sqref="E28">
    <cfRule type="expression" dxfId="167" priority="223">
      <formula>$L28&gt;0.15</formula>
    </cfRule>
    <cfRule type="expression" dxfId="166" priority="224">
      <formula>AND($L28&gt;0.08,$L28&lt;0.15)</formula>
    </cfRule>
  </conditionalFormatting>
  <conditionalFormatting sqref="E28">
    <cfRule type="expression" dxfId="165" priority="221">
      <formula>$L28&gt;0.15</formula>
    </cfRule>
    <cfRule type="expression" dxfId="164" priority="222">
      <formula>AND($L28&gt;0.08,$L28&lt;0.15)</formula>
    </cfRule>
  </conditionalFormatting>
  <conditionalFormatting sqref="E29:F29">
    <cfRule type="expression" dxfId="163" priority="211">
      <formula>$L29&gt;0.15</formula>
    </cfRule>
    <cfRule type="expression" dxfId="162" priority="212">
      <formula>AND($L29&gt;0.08,$L29&lt;0.15)</formula>
    </cfRule>
  </conditionalFormatting>
  <conditionalFormatting sqref="E29:F29">
    <cfRule type="expression" dxfId="161" priority="209">
      <formula>$L29&gt;0.15</formula>
    </cfRule>
    <cfRule type="expression" dxfId="160" priority="210">
      <formula>AND($L29&gt;0.08,$L29&lt;0.15)</formula>
    </cfRule>
  </conditionalFormatting>
  <conditionalFormatting sqref="E29:F29">
    <cfRule type="expression" dxfId="159" priority="207">
      <formula>$L29&gt;0.15</formula>
    </cfRule>
    <cfRule type="expression" dxfId="158" priority="208">
      <formula>AND($L29&gt;0.08,$L29&lt;0.15)</formula>
    </cfRule>
  </conditionalFormatting>
  <conditionalFormatting sqref="D29">
    <cfRule type="expression" dxfId="157" priority="205">
      <formula>$L29&gt;0.15</formula>
    </cfRule>
    <cfRule type="expression" dxfId="156" priority="206">
      <formula>AND($L29&gt;0.08,$L29&lt;0.15)</formula>
    </cfRule>
  </conditionalFormatting>
  <conditionalFormatting sqref="G29:H29">
    <cfRule type="expression" dxfId="155" priority="203">
      <formula>$L29&gt;0.15</formula>
    </cfRule>
    <cfRule type="expression" dxfId="154" priority="204">
      <formula>AND($L29&gt;0.08,$L29&lt;0.15)</formula>
    </cfRule>
  </conditionalFormatting>
  <conditionalFormatting sqref="G29:H29">
    <cfRule type="expression" dxfId="153" priority="201">
      <formula>$L29&gt;0.15</formula>
    </cfRule>
    <cfRule type="expression" dxfId="152" priority="202">
      <formula>AND($L29&gt;0.08,$L29&lt;0.15)</formula>
    </cfRule>
  </conditionalFormatting>
  <conditionalFormatting sqref="E30:F30">
    <cfRule type="expression" dxfId="151" priority="199">
      <formula>$L30&gt;0.15</formula>
    </cfRule>
    <cfRule type="expression" dxfId="150" priority="200">
      <formula>AND($L30&gt;0.08,$L30&lt;0.15)</formula>
    </cfRule>
  </conditionalFormatting>
  <conditionalFormatting sqref="E30:F30">
    <cfRule type="expression" dxfId="149" priority="197">
      <formula>$L30&gt;0.15</formula>
    </cfRule>
    <cfRule type="expression" dxfId="148" priority="198">
      <formula>AND($L30&gt;0.08,$L30&lt;0.15)</formula>
    </cfRule>
  </conditionalFormatting>
  <conditionalFormatting sqref="E30:F30">
    <cfRule type="expression" dxfId="147" priority="195">
      <formula>$L30&gt;0.15</formula>
    </cfRule>
    <cfRule type="expression" dxfId="146" priority="196">
      <formula>AND($L30&gt;0.08,$L30&lt;0.15)</formula>
    </cfRule>
  </conditionalFormatting>
  <conditionalFormatting sqref="D30">
    <cfRule type="expression" dxfId="145" priority="193">
      <formula>$L30&gt;0.15</formula>
    </cfRule>
    <cfRule type="expression" dxfId="144" priority="194">
      <formula>AND($L30&gt;0.08,$L30&lt;0.15)</formula>
    </cfRule>
  </conditionalFormatting>
  <conditionalFormatting sqref="G30:H30">
    <cfRule type="expression" dxfId="143" priority="191">
      <formula>$L30&gt;0.15</formula>
    </cfRule>
    <cfRule type="expression" dxfId="142" priority="192">
      <formula>AND($L30&gt;0.08,$L30&lt;0.15)</formula>
    </cfRule>
  </conditionalFormatting>
  <conditionalFormatting sqref="G30:H30">
    <cfRule type="expression" dxfId="141" priority="189">
      <formula>$L30&gt;0.15</formula>
    </cfRule>
    <cfRule type="expression" dxfId="140" priority="190">
      <formula>AND($L30&gt;0.08,$L30&lt;0.15)</formula>
    </cfRule>
  </conditionalFormatting>
  <conditionalFormatting sqref="E31:F31">
    <cfRule type="expression" dxfId="139" priority="187">
      <formula>$L31&gt;0.15</formula>
    </cfRule>
    <cfRule type="expression" dxfId="138" priority="188">
      <formula>AND($L31&gt;0.08,$L31&lt;0.15)</formula>
    </cfRule>
  </conditionalFormatting>
  <conditionalFormatting sqref="E31:F31">
    <cfRule type="expression" dxfId="137" priority="185">
      <formula>$L31&gt;0.15</formula>
    </cfRule>
    <cfRule type="expression" dxfId="136" priority="186">
      <formula>AND($L31&gt;0.08,$L31&lt;0.15)</formula>
    </cfRule>
  </conditionalFormatting>
  <conditionalFormatting sqref="E31:F31">
    <cfRule type="expression" dxfId="135" priority="183">
      <formula>$L31&gt;0.15</formula>
    </cfRule>
    <cfRule type="expression" dxfId="134" priority="184">
      <formula>AND($L31&gt;0.08,$L31&lt;0.15)</formula>
    </cfRule>
  </conditionalFormatting>
  <conditionalFormatting sqref="D31">
    <cfRule type="expression" dxfId="133" priority="181">
      <formula>$L31&gt;0.15</formula>
    </cfRule>
    <cfRule type="expression" dxfId="132" priority="182">
      <formula>AND($L31&gt;0.08,$L31&lt;0.15)</formula>
    </cfRule>
  </conditionalFormatting>
  <conditionalFormatting sqref="G31:H31">
    <cfRule type="expression" dxfId="131" priority="179">
      <formula>$L31&gt;0.15</formula>
    </cfRule>
    <cfRule type="expression" dxfId="130" priority="180">
      <formula>AND($L31&gt;0.08,$L31&lt;0.15)</formula>
    </cfRule>
  </conditionalFormatting>
  <conditionalFormatting sqref="G31:H31">
    <cfRule type="expression" dxfId="129" priority="177">
      <formula>$L31&gt;0.15</formula>
    </cfRule>
    <cfRule type="expression" dxfId="128" priority="178">
      <formula>AND($L31&gt;0.08,$L31&lt;0.15)</formula>
    </cfRule>
  </conditionalFormatting>
  <conditionalFormatting sqref="AA34">
    <cfRule type="expression" dxfId="127" priority="175">
      <formula>$L34&gt;0.15</formula>
    </cfRule>
    <cfRule type="expression" dxfId="126" priority="176">
      <formula>AND($L34&gt;0.08,$L34&lt;0.15)</formula>
    </cfRule>
  </conditionalFormatting>
  <conditionalFormatting sqref="AA35">
    <cfRule type="expression" dxfId="125" priority="173">
      <formula>$L35&gt;0.15</formula>
    </cfRule>
    <cfRule type="expression" dxfId="124" priority="174">
      <formula>AND($L35&gt;0.08,$L35&lt;0.15)</formula>
    </cfRule>
  </conditionalFormatting>
  <conditionalFormatting sqref="AA36">
    <cfRule type="expression" dxfId="123" priority="171">
      <formula>$L36&gt;0.15</formula>
    </cfRule>
    <cfRule type="expression" dxfId="122" priority="172">
      <formula>AND($L36&gt;0.08,$L36&lt;0.15)</formula>
    </cfRule>
  </conditionalFormatting>
  <conditionalFormatting sqref="AA37">
    <cfRule type="expression" dxfId="121" priority="169">
      <formula>$L37&gt;0.15</formula>
    </cfRule>
    <cfRule type="expression" dxfId="120" priority="170">
      <formula>AND($L37&gt;0.08,$L37&lt;0.15)</formula>
    </cfRule>
  </conditionalFormatting>
  <conditionalFormatting sqref="E32:F32">
    <cfRule type="expression" dxfId="119" priority="137">
      <formula>$L32&gt;0.15</formula>
    </cfRule>
    <cfRule type="expression" dxfId="118" priority="138">
      <formula>AND($L32&gt;0.08,$L32&lt;0.15)</formula>
    </cfRule>
  </conditionalFormatting>
  <conditionalFormatting sqref="E32:F32">
    <cfRule type="expression" dxfId="117" priority="135">
      <formula>$L32&gt;0.15</formula>
    </cfRule>
    <cfRule type="expression" dxfId="116" priority="136">
      <formula>AND($L32&gt;0.08,$L32&lt;0.15)</formula>
    </cfRule>
  </conditionalFormatting>
  <conditionalFormatting sqref="G32:H32">
    <cfRule type="expression" dxfId="115" priority="133">
      <formula>$L32&gt;0.15</formula>
    </cfRule>
    <cfRule type="expression" dxfId="114" priority="134">
      <formula>AND($L32&gt;0.08,$L32&lt;0.15)</formula>
    </cfRule>
  </conditionalFormatting>
  <conditionalFormatting sqref="G32:H32">
    <cfRule type="expression" dxfId="113" priority="139">
      <formula>$L32&gt;0.15</formula>
    </cfRule>
    <cfRule type="expression" dxfId="112" priority="140">
      <formula>AND($L32&gt;0.08,$L32&lt;0.15)</formula>
    </cfRule>
  </conditionalFormatting>
  <conditionalFormatting sqref="E32:F32">
    <cfRule type="expression" dxfId="111" priority="143">
      <formula>$L32&gt;0.15</formula>
    </cfRule>
    <cfRule type="expression" dxfId="110" priority="144">
      <formula>AND($L32&gt;0.08,$L32&lt;0.15)</formula>
    </cfRule>
  </conditionalFormatting>
  <conditionalFormatting sqref="E32:F32">
    <cfRule type="expression" dxfId="109" priority="141">
      <formula>$L32&gt;0.15</formula>
    </cfRule>
    <cfRule type="expression" dxfId="108" priority="142">
      <formula>AND($L32&gt;0.08,$L32&lt;0.15)</formula>
    </cfRule>
  </conditionalFormatting>
  <conditionalFormatting sqref="D32">
    <cfRule type="expression" dxfId="107" priority="131">
      <formula>$L32&gt;0.15</formula>
    </cfRule>
    <cfRule type="expression" dxfId="106" priority="132">
      <formula>AND($L32&gt;0.08,$L32&lt;0.15)</formula>
    </cfRule>
  </conditionalFormatting>
  <conditionalFormatting sqref="D32">
    <cfRule type="expression" dxfId="105" priority="129">
      <formula>$L32&gt;0.15</formula>
    </cfRule>
    <cfRule type="expression" dxfId="104" priority="130">
      <formula>AND($L32&gt;0.08,$L32&lt;0.15)</formula>
    </cfRule>
  </conditionalFormatting>
  <conditionalFormatting sqref="E33:F33">
    <cfRule type="expression" dxfId="103" priority="121">
      <formula>$L33&gt;0.15</formula>
    </cfRule>
    <cfRule type="expression" dxfId="102" priority="122">
      <formula>AND($L33&gt;0.08,$L33&lt;0.15)</formula>
    </cfRule>
  </conditionalFormatting>
  <conditionalFormatting sqref="E33:F33">
    <cfRule type="expression" dxfId="101" priority="119">
      <formula>$L33&gt;0.15</formula>
    </cfRule>
    <cfRule type="expression" dxfId="100" priority="120">
      <formula>AND($L33&gt;0.08,$L33&lt;0.15)</formula>
    </cfRule>
  </conditionalFormatting>
  <conditionalFormatting sqref="G33:H33">
    <cfRule type="expression" dxfId="99" priority="117">
      <formula>$L33&gt;0.15</formula>
    </cfRule>
    <cfRule type="expression" dxfId="98" priority="118">
      <formula>AND($L33&gt;0.08,$L33&lt;0.15)</formula>
    </cfRule>
  </conditionalFormatting>
  <conditionalFormatting sqref="G33:H33">
    <cfRule type="expression" dxfId="97" priority="123">
      <formula>$L33&gt;0.15</formula>
    </cfRule>
    <cfRule type="expression" dxfId="96" priority="124">
      <formula>AND($L33&gt;0.08,$L33&lt;0.15)</formula>
    </cfRule>
  </conditionalFormatting>
  <conditionalFormatting sqref="E33:F33">
    <cfRule type="expression" dxfId="95" priority="127">
      <formula>$L33&gt;0.15</formula>
    </cfRule>
    <cfRule type="expression" dxfId="94" priority="128">
      <formula>AND($L33&gt;0.08,$L33&lt;0.15)</formula>
    </cfRule>
  </conditionalFormatting>
  <conditionalFormatting sqref="E33:F33">
    <cfRule type="expression" dxfId="93" priority="125">
      <formula>$L33&gt;0.15</formula>
    </cfRule>
    <cfRule type="expression" dxfId="92" priority="126">
      <formula>AND($L33&gt;0.08,$L33&lt;0.15)</formula>
    </cfRule>
  </conditionalFormatting>
  <conditionalFormatting sqref="D33">
    <cfRule type="expression" dxfId="91" priority="115">
      <formula>$L33&gt;0.15</formula>
    </cfRule>
    <cfRule type="expression" dxfId="90" priority="116">
      <formula>AND($L33&gt;0.08,$L33&lt;0.15)</formula>
    </cfRule>
  </conditionalFormatting>
  <conditionalFormatting sqref="D33">
    <cfRule type="expression" dxfId="89" priority="113">
      <formula>$L33&gt;0.15</formula>
    </cfRule>
    <cfRule type="expression" dxfId="88" priority="114">
      <formula>AND($L33&gt;0.08,$L33&lt;0.15)</formula>
    </cfRule>
  </conditionalFormatting>
  <conditionalFormatting sqref="E34:F34">
    <cfRule type="expression" dxfId="87" priority="105">
      <formula>$L34&gt;0.15</formula>
    </cfRule>
    <cfRule type="expression" dxfId="86" priority="106">
      <formula>AND($L34&gt;0.08,$L34&lt;0.15)</formula>
    </cfRule>
  </conditionalFormatting>
  <conditionalFormatting sqref="E34:F34">
    <cfRule type="expression" dxfId="85" priority="103">
      <formula>$L34&gt;0.15</formula>
    </cfRule>
    <cfRule type="expression" dxfId="84" priority="104">
      <formula>AND($L34&gt;0.08,$L34&lt;0.15)</formula>
    </cfRule>
  </conditionalFormatting>
  <conditionalFormatting sqref="G34:H34">
    <cfRule type="expression" dxfId="83" priority="101">
      <formula>$L34&gt;0.15</formula>
    </cfRule>
    <cfRule type="expression" dxfId="82" priority="102">
      <formula>AND($L34&gt;0.08,$L34&lt;0.15)</formula>
    </cfRule>
  </conditionalFormatting>
  <conditionalFormatting sqref="G34:H34">
    <cfRule type="expression" dxfId="81" priority="107">
      <formula>$L34&gt;0.15</formula>
    </cfRule>
    <cfRule type="expression" dxfId="80" priority="108">
      <formula>AND($L34&gt;0.08,$L34&lt;0.15)</formula>
    </cfRule>
  </conditionalFormatting>
  <conditionalFormatting sqref="E34:F34">
    <cfRule type="expression" dxfId="79" priority="111">
      <formula>$L34&gt;0.15</formula>
    </cfRule>
    <cfRule type="expression" dxfId="78" priority="112">
      <formula>AND($L34&gt;0.08,$L34&lt;0.15)</formula>
    </cfRule>
  </conditionalFormatting>
  <conditionalFormatting sqref="E34:F34">
    <cfRule type="expression" dxfId="77" priority="109">
      <formula>$L34&gt;0.15</formula>
    </cfRule>
    <cfRule type="expression" dxfId="76" priority="110">
      <formula>AND($L34&gt;0.08,$L34&lt;0.15)</formula>
    </cfRule>
  </conditionalFormatting>
  <conditionalFormatting sqref="D34">
    <cfRule type="expression" dxfId="75" priority="99">
      <formula>$L34&gt;0.15</formula>
    </cfRule>
    <cfRule type="expression" dxfId="74" priority="100">
      <formula>AND($L34&gt;0.08,$L34&lt;0.15)</formula>
    </cfRule>
  </conditionalFormatting>
  <conditionalFormatting sqref="D34">
    <cfRule type="expression" dxfId="73" priority="97">
      <formula>$L34&gt;0.15</formula>
    </cfRule>
    <cfRule type="expression" dxfId="72" priority="98">
      <formula>AND($L34&gt;0.08,$L34&lt;0.15)</formula>
    </cfRule>
  </conditionalFormatting>
  <conditionalFormatting sqref="F35">
    <cfRule type="expression" dxfId="71" priority="91">
      <formula>$L35&gt;0.15</formula>
    </cfRule>
    <cfRule type="expression" dxfId="70" priority="92">
      <formula>AND($L35&gt;0.08,$L35&lt;0.15)</formula>
    </cfRule>
  </conditionalFormatting>
  <conditionalFormatting sqref="F35">
    <cfRule type="expression" dxfId="69" priority="89">
      <formula>$L35&gt;0.15</formula>
    </cfRule>
    <cfRule type="expression" dxfId="68" priority="90">
      <formula>AND($L35&gt;0.08,$L35&lt;0.15)</formula>
    </cfRule>
  </conditionalFormatting>
  <conditionalFormatting sqref="F35">
    <cfRule type="expression" dxfId="67" priority="95">
      <formula>$L35&gt;0.15</formula>
    </cfRule>
    <cfRule type="expression" dxfId="66" priority="96">
      <formula>AND($L35&gt;0.08,$L35&lt;0.15)</formula>
    </cfRule>
  </conditionalFormatting>
  <conditionalFormatting sqref="F35">
    <cfRule type="expression" dxfId="65" priority="93">
      <formula>$L35&gt;0.15</formula>
    </cfRule>
    <cfRule type="expression" dxfId="64" priority="94">
      <formula>AND($L35&gt;0.08,$L35&lt;0.15)</formula>
    </cfRule>
  </conditionalFormatting>
  <conditionalFormatting sqref="D35">
    <cfRule type="expression" dxfId="63" priority="87">
      <formula>$L35&gt;0.15</formula>
    </cfRule>
    <cfRule type="expression" dxfId="62" priority="88">
      <formula>AND($L35&gt;0.08,$L35&lt;0.15)</formula>
    </cfRule>
  </conditionalFormatting>
  <conditionalFormatting sqref="D35">
    <cfRule type="expression" dxfId="61" priority="85">
      <formula>$L35&gt;0.15</formula>
    </cfRule>
    <cfRule type="expression" dxfId="60" priority="86">
      <formula>AND($L35&gt;0.08,$L35&lt;0.15)</formula>
    </cfRule>
  </conditionalFormatting>
  <conditionalFormatting sqref="E35">
    <cfRule type="expression" dxfId="59" priority="77">
      <formula>$L35&gt;0.15</formula>
    </cfRule>
    <cfRule type="expression" dxfId="58" priority="78">
      <formula>AND($L35&gt;0.08,$L35&lt;0.15)</formula>
    </cfRule>
  </conditionalFormatting>
  <conditionalFormatting sqref="E35">
    <cfRule type="expression" dxfId="57" priority="75">
      <formula>$L35&gt;0.15</formula>
    </cfRule>
    <cfRule type="expression" dxfId="56" priority="76">
      <formula>AND($L35&gt;0.08,$L35&lt;0.15)</formula>
    </cfRule>
  </conditionalFormatting>
  <conditionalFormatting sqref="G35:H35">
    <cfRule type="expression" dxfId="55" priority="73">
      <formula>$L35&gt;0.15</formula>
    </cfRule>
    <cfRule type="expression" dxfId="54" priority="74">
      <formula>AND($L35&gt;0.08,$L35&lt;0.15)</formula>
    </cfRule>
  </conditionalFormatting>
  <conditionalFormatting sqref="G35:H35">
    <cfRule type="expression" dxfId="53" priority="79">
      <formula>$L35&gt;0.15</formula>
    </cfRule>
    <cfRule type="expression" dxfId="52" priority="80">
      <formula>AND($L35&gt;0.08,$L35&lt;0.15)</formula>
    </cfRule>
  </conditionalFormatting>
  <conditionalFormatting sqref="E35">
    <cfRule type="expression" dxfId="51" priority="83">
      <formula>$L35&gt;0.15</formula>
    </cfRule>
    <cfRule type="expression" dxfId="50" priority="84">
      <formula>AND($L35&gt;0.08,$L35&lt;0.15)</formula>
    </cfRule>
  </conditionalFormatting>
  <conditionalFormatting sqref="E35">
    <cfRule type="expression" dxfId="49" priority="81">
      <formula>$L35&gt;0.15</formula>
    </cfRule>
    <cfRule type="expression" dxfId="48" priority="82">
      <formula>AND($L35&gt;0.08,$L35&lt;0.15)</formula>
    </cfRule>
  </conditionalFormatting>
  <conditionalFormatting sqref="F36">
    <cfRule type="expression" dxfId="47" priority="43">
      <formula>$L36&gt;0.15</formula>
    </cfRule>
    <cfRule type="expression" dxfId="46" priority="44">
      <formula>AND($L36&gt;0.08,$L36&lt;0.15)</formula>
    </cfRule>
  </conditionalFormatting>
  <conditionalFormatting sqref="F36">
    <cfRule type="expression" dxfId="45" priority="41">
      <formula>$L36&gt;0.15</formula>
    </cfRule>
    <cfRule type="expression" dxfId="44" priority="42">
      <formula>AND($L36&gt;0.08,$L36&lt;0.15)</formula>
    </cfRule>
  </conditionalFormatting>
  <conditionalFormatting sqref="F36">
    <cfRule type="expression" dxfId="43" priority="47">
      <formula>$L36&gt;0.15</formula>
    </cfRule>
    <cfRule type="expression" dxfId="42" priority="48">
      <formula>AND($L36&gt;0.08,$L36&lt;0.15)</formula>
    </cfRule>
  </conditionalFormatting>
  <conditionalFormatting sqref="F36">
    <cfRule type="expression" dxfId="41" priority="45">
      <formula>$L36&gt;0.15</formula>
    </cfRule>
    <cfRule type="expression" dxfId="40" priority="46">
      <formula>AND($L36&gt;0.08,$L36&lt;0.15)</formula>
    </cfRule>
  </conditionalFormatting>
  <conditionalFormatting sqref="D36">
    <cfRule type="expression" dxfId="39" priority="39">
      <formula>$L36&gt;0.15</formula>
    </cfRule>
    <cfRule type="expression" dxfId="38" priority="40">
      <formula>AND($L36&gt;0.08,$L36&lt;0.15)</formula>
    </cfRule>
  </conditionalFormatting>
  <conditionalFormatting sqref="D36">
    <cfRule type="expression" dxfId="37" priority="37">
      <formula>$L36&gt;0.15</formula>
    </cfRule>
    <cfRule type="expression" dxfId="36" priority="38">
      <formula>AND($L36&gt;0.08,$L36&lt;0.15)</formula>
    </cfRule>
  </conditionalFormatting>
  <conditionalFormatting sqref="E36">
    <cfRule type="expression" dxfId="35" priority="29">
      <formula>$L36&gt;0.15</formula>
    </cfRule>
    <cfRule type="expression" dxfId="34" priority="30">
      <formula>AND($L36&gt;0.08,$L36&lt;0.15)</formula>
    </cfRule>
  </conditionalFormatting>
  <conditionalFormatting sqref="E36">
    <cfRule type="expression" dxfId="33" priority="27">
      <formula>$L36&gt;0.15</formula>
    </cfRule>
    <cfRule type="expression" dxfId="32" priority="28">
      <formula>AND($L36&gt;0.08,$L36&lt;0.15)</formula>
    </cfRule>
  </conditionalFormatting>
  <conditionalFormatting sqref="G36:H36">
    <cfRule type="expression" dxfId="31" priority="25">
      <formula>$L36&gt;0.15</formula>
    </cfRule>
    <cfRule type="expression" dxfId="30" priority="26">
      <formula>AND($L36&gt;0.08,$L36&lt;0.15)</formula>
    </cfRule>
  </conditionalFormatting>
  <conditionalFormatting sqref="G36:H36">
    <cfRule type="expression" dxfId="29" priority="31">
      <formula>$L36&gt;0.15</formula>
    </cfRule>
    <cfRule type="expression" dxfId="28" priority="32">
      <formula>AND($L36&gt;0.08,$L36&lt;0.15)</formula>
    </cfRule>
  </conditionalFormatting>
  <conditionalFormatting sqref="E36">
    <cfRule type="expression" dxfId="27" priority="35">
      <formula>$L36&gt;0.15</formula>
    </cfRule>
    <cfRule type="expression" dxfId="26" priority="36">
      <formula>AND($L36&gt;0.08,$L36&lt;0.15)</formula>
    </cfRule>
  </conditionalFormatting>
  <conditionalFormatting sqref="E36">
    <cfRule type="expression" dxfId="25" priority="33">
      <formula>$L36&gt;0.15</formula>
    </cfRule>
    <cfRule type="expression" dxfId="24" priority="34">
      <formula>AND($L36&gt;0.08,$L36&lt;0.15)</formula>
    </cfRule>
  </conditionalFormatting>
  <conditionalFormatting sqref="F37">
    <cfRule type="expression" dxfId="23" priority="19">
      <formula>$L37&gt;0.15</formula>
    </cfRule>
    <cfRule type="expression" dxfId="22" priority="20">
      <formula>AND($L37&gt;0.08,$L37&lt;0.15)</formula>
    </cfRule>
  </conditionalFormatting>
  <conditionalFormatting sqref="F37">
    <cfRule type="expression" dxfId="21" priority="17">
      <formula>$L37&gt;0.15</formula>
    </cfRule>
    <cfRule type="expression" dxfId="20" priority="18">
      <formula>AND($L37&gt;0.08,$L37&lt;0.15)</formula>
    </cfRule>
  </conditionalFormatting>
  <conditionalFormatting sqref="F37">
    <cfRule type="expression" dxfId="19" priority="23">
      <formula>$L37&gt;0.15</formula>
    </cfRule>
    <cfRule type="expression" dxfId="18" priority="24">
      <formula>AND($L37&gt;0.08,$L37&lt;0.15)</formula>
    </cfRule>
  </conditionalFormatting>
  <conditionalFormatting sqref="F37">
    <cfRule type="expression" dxfId="17" priority="21">
      <formula>$L37&gt;0.15</formula>
    </cfRule>
    <cfRule type="expression" dxfId="16" priority="22">
      <formula>AND($L37&gt;0.08,$L37&lt;0.15)</formula>
    </cfRule>
  </conditionalFormatting>
  <conditionalFormatting sqref="D37">
    <cfRule type="expression" dxfId="15" priority="15">
      <formula>$L37&gt;0.15</formula>
    </cfRule>
    <cfRule type="expression" dxfId="14" priority="16">
      <formula>AND($L37&gt;0.08,$L37&lt;0.15)</formula>
    </cfRule>
  </conditionalFormatting>
  <conditionalFormatting sqref="D37">
    <cfRule type="expression" dxfId="13" priority="13">
      <formula>$L37&gt;0.15</formula>
    </cfRule>
    <cfRule type="expression" dxfId="12" priority="14">
      <formula>AND($L37&gt;0.08,$L37&lt;0.15)</formula>
    </cfRule>
  </conditionalFormatting>
  <conditionalFormatting sqref="E37">
    <cfRule type="expression" dxfId="11" priority="5">
      <formula>$L37&gt;0.15</formula>
    </cfRule>
    <cfRule type="expression" dxfId="10" priority="6">
      <formula>AND($L37&gt;0.08,$L37&lt;0.15)</formula>
    </cfRule>
  </conditionalFormatting>
  <conditionalFormatting sqref="E37">
    <cfRule type="expression" dxfId="9" priority="3">
      <formula>$L37&gt;0.15</formula>
    </cfRule>
    <cfRule type="expression" dxfId="8" priority="4">
      <formula>AND($L37&gt;0.08,$L37&lt;0.15)</formula>
    </cfRule>
  </conditionalFormatting>
  <conditionalFormatting sqref="G37:H37">
    <cfRule type="expression" dxfId="7" priority="1">
      <formula>$L37&gt;0.15</formula>
    </cfRule>
    <cfRule type="expression" dxfId="6" priority="2">
      <formula>AND($L37&gt;0.08,$L37&lt;0.15)</formula>
    </cfRule>
  </conditionalFormatting>
  <conditionalFormatting sqref="G37:H37">
    <cfRule type="expression" dxfId="5" priority="7">
      <formula>$L37&gt;0.15</formula>
    </cfRule>
    <cfRule type="expression" dxfId="4" priority="8">
      <formula>AND($L37&gt;0.08,$L37&lt;0.15)</formula>
    </cfRule>
  </conditionalFormatting>
  <conditionalFormatting sqref="E37">
    <cfRule type="expression" dxfId="3" priority="11">
      <formula>$L37&gt;0.15</formula>
    </cfRule>
    <cfRule type="expression" dxfId="2" priority="12">
      <formula>AND($L37&gt;0.08,$L37&lt;0.15)</formula>
    </cfRule>
  </conditionalFormatting>
  <conditionalFormatting sqref="E37">
    <cfRule type="expression" dxfId="1" priority="9">
      <formula>$L37&gt;0.15</formula>
    </cfRule>
    <cfRule type="expression" dxfId="0" priority="10">
      <formula>AND($L37&gt;0.08,$L37&lt;0.15)</formula>
    </cfRule>
  </conditionalFormatting>
  <dataValidations count="3">
    <dataValidation type="list" allowBlank="1" showInputMessage="1" showErrorMessage="1" sqref="AC7:AC25 AC30:AC46 AC49:AC63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49:Z63 M7:Z46" xr:uid="{00000000-0002-0000-0500-000001000000}">
      <formula1>0</formula1>
      <formula2>20000</formula2>
    </dataValidation>
    <dataValidation allowBlank="1" showInputMessage="1" showErrorMessage="1" prompt="수식 계산_x000a_수치 입력 금지" sqref="K49:K63 K7:K46" xr:uid="{00000000-0002-0000-0500-000002000000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데이터!$B$4:$B$17</xm:f>
          </x14:formula1>
          <xm:sqref>D49:D63 D10:D11 D14 D8 D29:D31 D38:D46</xm:sqref>
        </x14:dataValidation>
        <x14:dataValidation type="list" allowBlank="1" showInputMessage="1" showErrorMessage="1" xr:uid="{00000000-0002-0000-0500-000004000000}">
          <x14:formula1>
            <xm:f>'Z:\검사일보\2020년 검사일보\검사일보 12월\[검사일보 12월 2째주 (12.7~12.11).xlsx]데이터'!#REF!</xm:f>
          </x14:formula1>
          <xm:sqref>AE39:AE46 AE58:AE63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12월21일</vt:lpstr>
      <vt:lpstr>12월22일</vt:lpstr>
      <vt:lpstr>12월23일</vt:lpstr>
      <vt:lpstr>12월24일</vt:lpstr>
      <vt:lpstr>12월25일</vt:lpstr>
      <vt:lpstr>'12월21일'!Print_Area</vt:lpstr>
      <vt:lpstr>'12월22일'!Print_Area</vt:lpstr>
      <vt:lpstr>'12월23일'!Print_Area</vt:lpstr>
      <vt:lpstr>'12월24일'!Print_Area</vt:lpstr>
      <vt:lpstr>'12월25일'!Print_Area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2020-12-28T09:37:34Z</dcterms:modified>
</cp:coreProperties>
</file>