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6월\"/>
    </mc:Choice>
  </mc:AlternateContent>
  <xr:revisionPtr revIDLastSave="0" documentId="13_ncr:1_{8BC25463-147F-444A-B2C5-4E523FC59298}" xr6:coauthVersionLast="45" xr6:coauthVersionMax="45" xr10:uidLastSave="{00000000-0000-0000-0000-000000000000}"/>
  <bookViews>
    <workbookView xWindow="-120" yWindow="-120" windowWidth="29040" windowHeight="15840" firstSheet="1" activeTab="2" xr2:uid="{BD4EB5AE-10EB-483A-919C-3F380A3CAE8E}"/>
  </bookViews>
  <sheets>
    <sheet name="데이터" sheetId="4" state="hidden" r:id="rId1"/>
    <sheet name="6월 29일" sheetId="1" r:id="rId2"/>
    <sheet name="6월 30일" sheetId="5" r:id="rId3"/>
    <sheet name="7월 1일" sheetId="6" r:id="rId4"/>
    <sheet name="7월 2일" sheetId="7" r:id="rId5"/>
    <sheet name="7월 3일" sheetId="8" r:id="rId6"/>
    <sheet name="7월 4일" sheetId="9" r:id="rId7"/>
  </sheets>
  <definedNames>
    <definedName name="_xlnm.Print_Area" localSheetId="1">'6월 29일'!$A$1:$AC$56</definedName>
    <definedName name="_xlnm.Print_Area" localSheetId="2">'6월 30일'!$A$1:$AC$56</definedName>
    <definedName name="_xlnm.Print_Area" localSheetId="3">'7월 1일'!$A$1:$AC$56</definedName>
    <definedName name="_xlnm.Print_Area" localSheetId="4">'7월 2일'!$A$1:$AC$56</definedName>
    <definedName name="_xlnm.Print_Area" localSheetId="5">'7월 3일'!$A$1:$AC$56</definedName>
    <definedName name="_xlnm.Print_Area" localSheetId="6">'7월 4일'!$A$1:$AC$56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8" i="1"/>
  <c r="AA9" i="1"/>
  <c r="AA10" i="1"/>
  <c r="AA11" i="1"/>
  <c r="AA12" i="1"/>
  <c r="W55" i="9"/>
  <c r="V55" i="9"/>
  <c r="U55" i="9"/>
  <c r="T55" i="9"/>
  <c r="S55" i="9"/>
  <c r="R55" i="9"/>
  <c r="Q55" i="9"/>
  <c r="P55" i="9"/>
  <c r="O55" i="9"/>
  <c r="N55" i="9"/>
  <c r="M55" i="9"/>
  <c r="J55" i="9"/>
  <c r="AA54" i="9"/>
  <c r="L54" i="9"/>
  <c r="K54" i="9"/>
  <c r="I54" i="9"/>
  <c r="C54" i="9"/>
  <c r="B54" i="9"/>
  <c r="AA53" i="9"/>
  <c r="K53" i="9"/>
  <c r="I53" i="9" s="1"/>
  <c r="C53" i="9"/>
  <c r="B53" i="9"/>
  <c r="AA52" i="9"/>
  <c r="L52" i="9"/>
  <c r="K52" i="9"/>
  <c r="I52" i="9"/>
  <c r="C52" i="9"/>
  <c r="B52" i="9"/>
  <c r="AA51" i="9"/>
  <c r="K51" i="9"/>
  <c r="I51" i="9" s="1"/>
  <c r="C51" i="9"/>
  <c r="B51" i="9"/>
  <c r="AA50" i="9"/>
  <c r="L50" i="9"/>
  <c r="K50" i="9"/>
  <c r="I50" i="9"/>
  <c r="C50" i="9"/>
  <c r="B50" i="9"/>
  <c r="AA49" i="9"/>
  <c r="K49" i="9"/>
  <c r="I49" i="9" s="1"/>
  <c r="C49" i="9"/>
  <c r="B49" i="9"/>
  <c r="AA48" i="9"/>
  <c r="K48" i="9"/>
  <c r="I48" i="9" s="1"/>
  <c r="L48" i="9" s="1"/>
  <c r="C48" i="9"/>
  <c r="B48" i="9"/>
  <c r="AA47" i="9"/>
  <c r="K47" i="9"/>
  <c r="I47" i="9" s="1"/>
  <c r="C47" i="9"/>
  <c r="B47" i="9"/>
  <c r="AA46" i="9"/>
  <c r="K46" i="9"/>
  <c r="I46" i="9" s="1"/>
  <c r="L46" i="9" s="1"/>
  <c r="C46" i="9"/>
  <c r="B46" i="9"/>
  <c r="AA45" i="9"/>
  <c r="K45" i="9"/>
  <c r="I45" i="9" s="1"/>
  <c r="C45" i="9"/>
  <c r="B45" i="9"/>
  <c r="AA44" i="9"/>
  <c r="K44" i="9"/>
  <c r="I44" i="9" s="1"/>
  <c r="L44" i="9" s="1"/>
  <c r="C44" i="9"/>
  <c r="B44" i="9"/>
  <c r="AA43" i="9"/>
  <c r="K43" i="9"/>
  <c r="I43" i="9" s="1"/>
  <c r="C43" i="9"/>
  <c r="B43" i="9"/>
  <c r="AA42" i="9"/>
  <c r="K42" i="9"/>
  <c r="I42" i="9" s="1"/>
  <c r="L42" i="9" s="1"/>
  <c r="C42" i="9"/>
  <c r="B42" i="9"/>
  <c r="AA41" i="9"/>
  <c r="K41" i="9"/>
  <c r="I41" i="9" s="1"/>
  <c r="C41" i="9"/>
  <c r="B41" i="9"/>
  <c r="AA40" i="9"/>
  <c r="K40" i="9"/>
  <c r="I40" i="9" s="1"/>
  <c r="L40" i="9" s="1"/>
  <c r="C40" i="9"/>
  <c r="B40" i="9"/>
  <c r="AA39" i="9"/>
  <c r="K39" i="9"/>
  <c r="I39" i="9" s="1"/>
  <c r="C39" i="9"/>
  <c r="B39" i="9"/>
  <c r="AA38" i="9"/>
  <c r="K38" i="9"/>
  <c r="I38" i="9" s="1"/>
  <c r="L38" i="9" s="1"/>
  <c r="C38" i="9"/>
  <c r="B38" i="9"/>
  <c r="AA37" i="9"/>
  <c r="K37" i="9"/>
  <c r="I37" i="9" s="1"/>
  <c r="C37" i="9"/>
  <c r="B37" i="9"/>
  <c r="AA36" i="9"/>
  <c r="K36" i="9"/>
  <c r="I36" i="9" s="1"/>
  <c r="L36" i="9" s="1"/>
  <c r="C36" i="9"/>
  <c r="B36" i="9"/>
  <c r="AA35" i="9"/>
  <c r="K35" i="9"/>
  <c r="I35" i="9" s="1"/>
  <c r="C35" i="9"/>
  <c r="B35" i="9"/>
  <c r="AA34" i="9"/>
  <c r="K34" i="9"/>
  <c r="I34" i="9" s="1"/>
  <c r="L34" i="9" s="1"/>
  <c r="C34" i="9"/>
  <c r="B34" i="9"/>
  <c r="AA33" i="9"/>
  <c r="K33" i="9"/>
  <c r="I33" i="9" s="1"/>
  <c r="C33" i="9"/>
  <c r="B33" i="9"/>
  <c r="AA32" i="9"/>
  <c r="K32" i="9"/>
  <c r="I32" i="9" s="1"/>
  <c r="L32" i="9" s="1"/>
  <c r="C32" i="9"/>
  <c r="B32" i="9"/>
  <c r="AA31" i="9"/>
  <c r="K31" i="9"/>
  <c r="I31" i="9" s="1"/>
  <c r="C31" i="9"/>
  <c r="B31" i="9"/>
  <c r="AA30" i="9"/>
  <c r="K30" i="9"/>
  <c r="I30" i="9" s="1"/>
  <c r="L30" i="9" s="1"/>
  <c r="C30" i="9"/>
  <c r="B30" i="9"/>
  <c r="AA29" i="9"/>
  <c r="K29" i="9"/>
  <c r="I29" i="9" s="1"/>
  <c r="C29" i="9"/>
  <c r="B29" i="9"/>
  <c r="AA28" i="9"/>
  <c r="K28" i="9"/>
  <c r="I28" i="9" s="1"/>
  <c r="L28" i="9" s="1"/>
  <c r="C28" i="9"/>
  <c r="B28" i="9"/>
  <c r="AA27" i="9"/>
  <c r="K27" i="9"/>
  <c r="I27" i="9" s="1"/>
  <c r="C27" i="9"/>
  <c r="B27" i="9"/>
  <c r="AA26" i="9"/>
  <c r="K26" i="9"/>
  <c r="I26" i="9" s="1"/>
  <c r="L26" i="9" s="1"/>
  <c r="C26" i="9"/>
  <c r="B26" i="9"/>
  <c r="AA25" i="9"/>
  <c r="K25" i="9"/>
  <c r="I25" i="9" s="1"/>
  <c r="C25" i="9"/>
  <c r="B25" i="9"/>
  <c r="AA24" i="9"/>
  <c r="K24" i="9"/>
  <c r="I24" i="9" s="1"/>
  <c r="L24" i="9" s="1"/>
  <c r="C24" i="9"/>
  <c r="B24" i="9"/>
  <c r="AA23" i="9"/>
  <c r="K23" i="9"/>
  <c r="I23" i="9" s="1"/>
  <c r="C23" i="9"/>
  <c r="B23" i="9"/>
  <c r="AA22" i="9"/>
  <c r="K22" i="9"/>
  <c r="I22" i="9" s="1"/>
  <c r="L22" i="9" s="1"/>
  <c r="C22" i="9"/>
  <c r="B22" i="9"/>
  <c r="AA21" i="9"/>
  <c r="K21" i="9"/>
  <c r="I21" i="9" s="1"/>
  <c r="C21" i="9"/>
  <c r="B21" i="9"/>
  <c r="AA20" i="9"/>
  <c r="K20" i="9"/>
  <c r="I20" i="9" s="1"/>
  <c r="L20" i="9" s="1"/>
  <c r="C20" i="9"/>
  <c r="B20" i="9"/>
  <c r="AA19" i="9"/>
  <c r="K19" i="9"/>
  <c r="I19" i="9" s="1"/>
  <c r="C19" i="9"/>
  <c r="B19" i="9"/>
  <c r="AA18" i="9"/>
  <c r="K18" i="9"/>
  <c r="I18" i="9" s="1"/>
  <c r="L18" i="9" s="1"/>
  <c r="C18" i="9"/>
  <c r="B18" i="9"/>
  <c r="AA17" i="9"/>
  <c r="K17" i="9"/>
  <c r="I17" i="9" s="1"/>
  <c r="C17" i="9"/>
  <c r="B17" i="9"/>
  <c r="AA16" i="9"/>
  <c r="K16" i="9"/>
  <c r="I16" i="9" s="1"/>
  <c r="L16" i="9" s="1"/>
  <c r="C16" i="9"/>
  <c r="B16" i="9"/>
  <c r="AA15" i="9"/>
  <c r="K15" i="9"/>
  <c r="I15" i="9" s="1"/>
  <c r="C15" i="9"/>
  <c r="B15" i="9"/>
  <c r="AA14" i="9"/>
  <c r="K14" i="9"/>
  <c r="I14" i="9" s="1"/>
  <c r="L14" i="9" s="1"/>
  <c r="C14" i="9"/>
  <c r="B14" i="9"/>
  <c r="AA13" i="9"/>
  <c r="K13" i="9"/>
  <c r="I13" i="9" s="1"/>
  <c r="C13" i="9"/>
  <c r="B13" i="9"/>
  <c r="AA12" i="9"/>
  <c r="K12" i="9"/>
  <c r="I12" i="9" s="1"/>
  <c r="L12" i="9" s="1"/>
  <c r="C12" i="9"/>
  <c r="B12" i="9"/>
  <c r="AA11" i="9"/>
  <c r="K11" i="9"/>
  <c r="I11" i="9" s="1"/>
  <c r="C11" i="9"/>
  <c r="B11" i="9"/>
  <c r="AA10" i="9"/>
  <c r="K10" i="9"/>
  <c r="I10" i="9" s="1"/>
  <c r="L10" i="9" s="1"/>
  <c r="C10" i="9"/>
  <c r="B10" i="9"/>
  <c r="AA9" i="9"/>
  <c r="K9" i="9"/>
  <c r="I9" i="9" s="1"/>
  <c r="C9" i="9"/>
  <c r="B9" i="9"/>
  <c r="AA8" i="9"/>
  <c r="K8" i="9"/>
  <c r="I8" i="9" s="1"/>
  <c r="L8" i="9" s="1"/>
  <c r="C8" i="9"/>
  <c r="B8" i="9"/>
  <c r="AA7" i="9"/>
  <c r="K7" i="9"/>
  <c r="K55" i="9" s="1"/>
  <c r="C7" i="9"/>
  <c r="B7" i="9"/>
  <c r="C5" i="9"/>
  <c r="B5" i="9"/>
  <c r="W55" i="8"/>
  <c r="V55" i="8"/>
  <c r="U55" i="8"/>
  <c r="T55" i="8"/>
  <c r="S55" i="8"/>
  <c r="R55" i="8"/>
  <c r="Q55" i="8"/>
  <c r="P55" i="8"/>
  <c r="O55" i="8"/>
  <c r="N55" i="8"/>
  <c r="M55" i="8"/>
  <c r="J55" i="8"/>
  <c r="AA54" i="8"/>
  <c r="K54" i="8"/>
  <c r="I54" i="8"/>
  <c r="L54" i="8" s="1"/>
  <c r="C54" i="8"/>
  <c r="B54" i="8"/>
  <c r="AA53" i="8"/>
  <c r="K53" i="8"/>
  <c r="I53" i="8" s="1"/>
  <c r="L53" i="8" s="1"/>
  <c r="C53" i="8"/>
  <c r="B53" i="8"/>
  <c r="AA52" i="8"/>
  <c r="K52" i="8"/>
  <c r="I52" i="8"/>
  <c r="L52" i="8" s="1"/>
  <c r="C52" i="8"/>
  <c r="B52" i="8"/>
  <c r="AA51" i="8"/>
  <c r="K51" i="8"/>
  <c r="I51" i="8" s="1"/>
  <c r="L51" i="8" s="1"/>
  <c r="C51" i="8"/>
  <c r="B51" i="8"/>
  <c r="AA50" i="8"/>
  <c r="K50" i="8"/>
  <c r="I50" i="8"/>
  <c r="L50" i="8" s="1"/>
  <c r="C50" i="8"/>
  <c r="B50" i="8"/>
  <c r="AA49" i="8"/>
  <c r="K49" i="8"/>
  <c r="I49" i="8" s="1"/>
  <c r="L49" i="8" s="1"/>
  <c r="C49" i="8"/>
  <c r="B49" i="8"/>
  <c r="AA48" i="8"/>
  <c r="K48" i="8"/>
  <c r="I48" i="8"/>
  <c r="L48" i="8" s="1"/>
  <c r="C48" i="8"/>
  <c r="B48" i="8"/>
  <c r="AA47" i="8"/>
  <c r="K47" i="8"/>
  <c r="I47" i="8" s="1"/>
  <c r="L47" i="8" s="1"/>
  <c r="C47" i="8"/>
  <c r="B47" i="8"/>
  <c r="AA46" i="8"/>
  <c r="K46" i="8"/>
  <c r="I46" i="8"/>
  <c r="L46" i="8" s="1"/>
  <c r="C46" i="8"/>
  <c r="B46" i="8"/>
  <c r="AA45" i="8"/>
  <c r="K45" i="8"/>
  <c r="I45" i="8" s="1"/>
  <c r="L45" i="8" s="1"/>
  <c r="C45" i="8"/>
  <c r="B45" i="8"/>
  <c r="AA44" i="8"/>
  <c r="K44" i="8"/>
  <c r="I44" i="8"/>
  <c r="L44" i="8" s="1"/>
  <c r="C44" i="8"/>
  <c r="B44" i="8"/>
  <c r="AA43" i="8"/>
  <c r="K43" i="8"/>
  <c r="I43" i="8" s="1"/>
  <c r="L43" i="8" s="1"/>
  <c r="C43" i="8"/>
  <c r="B43" i="8"/>
  <c r="AA42" i="8"/>
  <c r="K42" i="8"/>
  <c r="I42" i="8"/>
  <c r="L42" i="8" s="1"/>
  <c r="C42" i="8"/>
  <c r="B42" i="8"/>
  <c r="AA41" i="8"/>
  <c r="K41" i="8"/>
  <c r="I41" i="8" s="1"/>
  <c r="L41" i="8" s="1"/>
  <c r="C41" i="8"/>
  <c r="B41" i="8"/>
  <c r="AA40" i="8"/>
  <c r="K40" i="8"/>
  <c r="I40" i="8"/>
  <c r="L40" i="8" s="1"/>
  <c r="C40" i="8"/>
  <c r="B40" i="8"/>
  <c r="AA39" i="8"/>
  <c r="K39" i="8"/>
  <c r="I39" i="8" s="1"/>
  <c r="L39" i="8" s="1"/>
  <c r="C39" i="8"/>
  <c r="B39" i="8"/>
  <c r="AA38" i="8"/>
  <c r="K38" i="8"/>
  <c r="I38" i="8"/>
  <c r="L38" i="8" s="1"/>
  <c r="C38" i="8"/>
  <c r="B38" i="8"/>
  <c r="AA37" i="8"/>
  <c r="K37" i="8"/>
  <c r="I37" i="8" s="1"/>
  <c r="L37" i="8" s="1"/>
  <c r="C37" i="8"/>
  <c r="B37" i="8"/>
  <c r="AA36" i="8"/>
  <c r="K36" i="8"/>
  <c r="I36" i="8"/>
  <c r="L36" i="8" s="1"/>
  <c r="C36" i="8"/>
  <c r="B36" i="8"/>
  <c r="AA35" i="8"/>
  <c r="K35" i="8"/>
  <c r="I35" i="8" s="1"/>
  <c r="L35" i="8" s="1"/>
  <c r="C35" i="8"/>
  <c r="B35" i="8"/>
  <c r="AA34" i="8"/>
  <c r="K34" i="8"/>
  <c r="I34" i="8"/>
  <c r="L34" i="8" s="1"/>
  <c r="C34" i="8"/>
  <c r="B34" i="8"/>
  <c r="AA33" i="8"/>
  <c r="K33" i="8"/>
  <c r="I33" i="8" s="1"/>
  <c r="L33" i="8" s="1"/>
  <c r="C33" i="8"/>
  <c r="B33" i="8"/>
  <c r="AA32" i="8"/>
  <c r="K32" i="8"/>
  <c r="I32" i="8"/>
  <c r="L32" i="8" s="1"/>
  <c r="C32" i="8"/>
  <c r="B32" i="8"/>
  <c r="AA31" i="8"/>
  <c r="K31" i="8"/>
  <c r="I31" i="8" s="1"/>
  <c r="L31" i="8" s="1"/>
  <c r="C31" i="8"/>
  <c r="B31" i="8"/>
  <c r="AA30" i="8"/>
  <c r="K30" i="8"/>
  <c r="I30" i="8"/>
  <c r="L30" i="8" s="1"/>
  <c r="C30" i="8"/>
  <c r="B30" i="8"/>
  <c r="AA29" i="8"/>
  <c r="K29" i="8"/>
  <c r="I29" i="8" s="1"/>
  <c r="L29" i="8" s="1"/>
  <c r="C29" i="8"/>
  <c r="B29" i="8"/>
  <c r="AA28" i="8"/>
  <c r="K28" i="8"/>
  <c r="L28" i="8" s="1"/>
  <c r="I28" i="8"/>
  <c r="C28" i="8"/>
  <c r="B28" i="8"/>
  <c r="AA27" i="8"/>
  <c r="K27" i="8"/>
  <c r="I27" i="8" s="1"/>
  <c r="L27" i="8" s="1"/>
  <c r="C27" i="8"/>
  <c r="B27" i="8"/>
  <c r="AA26" i="8"/>
  <c r="K26" i="8"/>
  <c r="L26" i="8" s="1"/>
  <c r="I26" i="8"/>
  <c r="C26" i="8"/>
  <c r="B26" i="8"/>
  <c r="AA25" i="8"/>
  <c r="K25" i="8"/>
  <c r="I25" i="8" s="1"/>
  <c r="L25" i="8" s="1"/>
  <c r="C25" i="8"/>
  <c r="B25" i="8"/>
  <c r="AA24" i="8"/>
  <c r="K24" i="8"/>
  <c r="L24" i="8" s="1"/>
  <c r="I24" i="8"/>
  <c r="C24" i="8"/>
  <c r="B24" i="8"/>
  <c r="AA23" i="8"/>
  <c r="K23" i="8"/>
  <c r="I23" i="8" s="1"/>
  <c r="L23" i="8" s="1"/>
  <c r="C23" i="8"/>
  <c r="B23" i="8"/>
  <c r="AA22" i="8"/>
  <c r="K22" i="8"/>
  <c r="L22" i="8" s="1"/>
  <c r="I22" i="8"/>
  <c r="C22" i="8"/>
  <c r="B22" i="8"/>
  <c r="AA21" i="8"/>
  <c r="K21" i="8"/>
  <c r="I21" i="8" s="1"/>
  <c r="L21" i="8" s="1"/>
  <c r="C21" i="8"/>
  <c r="B21" i="8"/>
  <c r="AA20" i="8"/>
  <c r="K20" i="8"/>
  <c r="L20" i="8" s="1"/>
  <c r="I20" i="8"/>
  <c r="C20" i="8"/>
  <c r="B20" i="8"/>
  <c r="AA19" i="8"/>
  <c r="K19" i="8"/>
  <c r="I19" i="8" s="1"/>
  <c r="L19" i="8" s="1"/>
  <c r="C19" i="8"/>
  <c r="B19" i="8"/>
  <c r="AA18" i="8"/>
  <c r="K18" i="8"/>
  <c r="L18" i="8" s="1"/>
  <c r="I18" i="8"/>
  <c r="C18" i="8"/>
  <c r="B18" i="8"/>
  <c r="AA17" i="8"/>
  <c r="K17" i="8"/>
  <c r="I17" i="8" s="1"/>
  <c r="L17" i="8" s="1"/>
  <c r="C17" i="8"/>
  <c r="B17" i="8"/>
  <c r="AA16" i="8"/>
  <c r="K16" i="8"/>
  <c r="L16" i="8" s="1"/>
  <c r="I16" i="8"/>
  <c r="C16" i="8"/>
  <c r="B16" i="8"/>
  <c r="AA15" i="8"/>
  <c r="K15" i="8"/>
  <c r="I15" i="8" s="1"/>
  <c r="L15" i="8" s="1"/>
  <c r="C15" i="8"/>
  <c r="B15" i="8"/>
  <c r="AA14" i="8"/>
  <c r="K14" i="8"/>
  <c r="L14" i="8" s="1"/>
  <c r="I14" i="8"/>
  <c r="C14" i="8"/>
  <c r="B14" i="8"/>
  <c r="AA13" i="8"/>
  <c r="K13" i="8"/>
  <c r="I13" i="8" s="1"/>
  <c r="L13" i="8" s="1"/>
  <c r="C13" i="8"/>
  <c r="B13" i="8"/>
  <c r="AA12" i="8"/>
  <c r="K12" i="8"/>
  <c r="L12" i="8" s="1"/>
  <c r="I12" i="8"/>
  <c r="C12" i="8"/>
  <c r="B12" i="8"/>
  <c r="AA11" i="8"/>
  <c r="K11" i="8"/>
  <c r="I11" i="8" s="1"/>
  <c r="L11" i="8" s="1"/>
  <c r="C11" i="8"/>
  <c r="B11" i="8"/>
  <c r="AA10" i="8"/>
  <c r="K10" i="8"/>
  <c r="L10" i="8" s="1"/>
  <c r="I10" i="8"/>
  <c r="C10" i="8"/>
  <c r="B10" i="8"/>
  <c r="AA9" i="8"/>
  <c r="K9" i="8"/>
  <c r="I9" i="8" s="1"/>
  <c r="L9" i="8" s="1"/>
  <c r="C9" i="8"/>
  <c r="B9" i="8"/>
  <c r="AA8" i="8"/>
  <c r="K8" i="8"/>
  <c r="L8" i="8" s="1"/>
  <c r="I8" i="8"/>
  <c r="C8" i="8"/>
  <c r="B8" i="8"/>
  <c r="AA7" i="8"/>
  <c r="K7" i="8"/>
  <c r="K55" i="8" s="1"/>
  <c r="C7" i="8"/>
  <c r="B7" i="8"/>
  <c r="C5" i="8"/>
  <c r="B5" i="8"/>
  <c r="W55" i="7"/>
  <c r="V55" i="7"/>
  <c r="U55" i="7"/>
  <c r="T55" i="7"/>
  <c r="S55" i="7"/>
  <c r="R55" i="7"/>
  <c r="Q55" i="7"/>
  <c r="P55" i="7"/>
  <c r="O55" i="7"/>
  <c r="N55" i="7"/>
  <c r="M55" i="7"/>
  <c r="J55" i="7"/>
  <c r="AA54" i="7"/>
  <c r="K54" i="7"/>
  <c r="I54" i="7" s="1"/>
  <c r="L54" i="7" s="1"/>
  <c r="C54" i="7"/>
  <c r="B54" i="7"/>
  <c r="AA53" i="7"/>
  <c r="K53" i="7"/>
  <c r="I53" i="7" s="1"/>
  <c r="C53" i="7"/>
  <c r="B53" i="7"/>
  <c r="AA52" i="7"/>
  <c r="K52" i="7"/>
  <c r="I52" i="7" s="1"/>
  <c r="L52" i="7" s="1"/>
  <c r="C52" i="7"/>
  <c r="B52" i="7"/>
  <c r="AA51" i="7"/>
  <c r="K51" i="7"/>
  <c r="I51" i="7" s="1"/>
  <c r="C51" i="7"/>
  <c r="B51" i="7"/>
  <c r="AA50" i="7"/>
  <c r="K50" i="7"/>
  <c r="I50" i="7" s="1"/>
  <c r="L50" i="7" s="1"/>
  <c r="C50" i="7"/>
  <c r="B50" i="7"/>
  <c r="AA49" i="7"/>
  <c r="K49" i="7"/>
  <c r="I49" i="7" s="1"/>
  <c r="C49" i="7"/>
  <c r="B49" i="7"/>
  <c r="AA48" i="7"/>
  <c r="K48" i="7"/>
  <c r="I48" i="7" s="1"/>
  <c r="L48" i="7" s="1"/>
  <c r="C48" i="7"/>
  <c r="B48" i="7"/>
  <c r="AA47" i="7"/>
  <c r="K47" i="7"/>
  <c r="I47" i="7" s="1"/>
  <c r="C47" i="7"/>
  <c r="B47" i="7"/>
  <c r="AA46" i="7"/>
  <c r="K46" i="7"/>
  <c r="I46" i="7" s="1"/>
  <c r="L46" i="7" s="1"/>
  <c r="C46" i="7"/>
  <c r="B46" i="7"/>
  <c r="AA45" i="7"/>
  <c r="K45" i="7"/>
  <c r="I45" i="7" s="1"/>
  <c r="C45" i="7"/>
  <c r="B45" i="7"/>
  <c r="AA44" i="7"/>
  <c r="K44" i="7"/>
  <c r="I44" i="7" s="1"/>
  <c r="L44" i="7" s="1"/>
  <c r="C44" i="7"/>
  <c r="B44" i="7"/>
  <c r="AA43" i="7"/>
  <c r="K43" i="7"/>
  <c r="I43" i="7" s="1"/>
  <c r="C43" i="7"/>
  <c r="B43" i="7"/>
  <c r="AA42" i="7"/>
  <c r="K42" i="7"/>
  <c r="C42" i="7"/>
  <c r="B42" i="7"/>
  <c r="AA41" i="7"/>
  <c r="K41" i="7"/>
  <c r="I41" i="7" s="1"/>
  <c r="C41" i="7"/>
  <c r="B41" i="7"/>
  <c r="AA40" i="7"/>
  <c r="K40" i="7"/>
  <c r="C40" i="7"/>
  <c r="B40" i="7"/>
  <c r="AA39" i="7"/>
  <c r="K39" i="7"/>
  <c r="I39" i="7" s="1"/>
  <c r="C39" i="7"/>
  <c r="B39" i="7"/>
  <c r="AA38" i="7"/>
  <c r="K38" i="7"/>
  <c r="C38" i="7"/>
  <c r="B38" i="7"/>
  <c r="AA37" i="7"/>
  <c r="K37" i="7"/>
  <c r="I37" i="7" s="1"/>
  <c r="C37" i="7"/>
  <c r="B37" i="7"/>
  <c r="AA36" i="7"/>
  <c r="K36" i="7"/>
  <c r="C36" i="7"/>
  <c r="B36" i="7"/>
  <c r="AA35" i="7"/>
  <c r="K35" i="7"/>
  <c r="I35" i="7" s="1"/>
  <c r="C35" i="7"/>
  <c r="B35" i="7"/>
  <c r="AA34" i="7"/>
  <c r="K34" i="7"/>
  <c r="C34" i="7"/>
  <c r="B34" i="7"/>
  <c r="AA33" i="7"/>
  <c r="K33" i="7"/>
  <c r="I33" i="7" s="1"/>
  <c r="C33" i="7"/>
  <c r="B33" i="7"/>
  <c r="AA32" i="7"/>
  <c r="K32" i="7"/>
  <c r="C32" i="7"/>
  <c r="B32" i="7"/>
  <c r="AA31" i="7"/>
  <c r="K31" i="7"/>
  <c r="I31" i="7" s="1"/>
  <c r="C31" i="7"/>
  <c r="B31" i="7"/>
  <c r="AA30" i="7"/>
  <c r="K30" i="7"/>
  <c r="C30" i="7"/>
  <c r="B30" i="7"/>
  <c r="AA29" i="7"/>
  <c r="K29" i="7"/>
  <c r="I29" i="7" s="1"/>
  <c r="C29" i="7"/>
  <c r="B29" i="7"/>
  <c r="AA28" i="7"/>
  <c r="K28" i="7"/>
  <c r="C28" i="7"/>
  <c r="B28" i="7"/>
  <c r="AA27" i="7"/>
  <c r="K27" i="7"/>
  <c r="I27" i="7" s="1"/>
  <c r="C27" i="7"/>
  <c r="B27" i="7"/>
  <c r="AA26" i="7"/>
  <c r="K26" i="7"/>
  <c r="C26" i="7"/>
  <c r="B26" i="7"/>
  <c r="AA25" i="7"/>
  <c r="K25" i="7"/>
  <c r="I25" i="7" s="1"/>
  <c r="C25" i="7"/>
  <c r="B25" i="7"/>
  <c r="AA24" i="7"/>
  <c r="K24" i="7"/>
  <c r="C24" i="7"/>
  <c r="B24" i="7"/>
  <c r="AA23" i="7"/>
  <c r="K23" i="7"/>
  <c r="I23" i="7" s="1"/>
  <c r="C23" i="7"/>
  <c r="B23" i="7"/>
  <c r="AA22" i="7"/>
  <c r="K22" i="7"/>
  <c r="C22" i="7"/>
  <c r="B22" i="7"/>
  <c r="AA21" i="7"/>
  <c r="K21" i="7"/>
  <c r="I21" i="7" s="1"/>
  <c r="C21" i="7"/>
  <c r="B21" i="7"/>
  <c r="AA20" i="7"/>
  <c r="K20" i="7"/>
  <c r="C20" i="7"/>
  <c r="B20" i="7"/>
  <c r="AA19" i="7"/>
  <c r="K19" i="7"/>
  <c r="I19" i="7" s="1"/>
  <c r="C19" i="7"/>
  <c r="B19" i="7"/>
  <c r="AA18" i="7"/>
  <c r="K18" i="7"/>
  <c r="C18" i="7"/>
  <c r="B18" i="7"/>
  <c r="AA17" i="7"/>
  <c r="K17" i="7"/>
  <c r="I17" i="7" s="1"/>
  <c r="C17" i="7"/>
  <c r="B17" i="7"/>
  <c r="AA16" i="7"/>
  <c r="K16" i="7"/>
  <c r="C16" i="7"/>
  <c r="B16" i="7"/>
  <c r="AA15" i="7"/>
  <c r="K15" i="7"/>
  <c r="I15" i="7" s="1"/>
  <c r="C15" i="7"/>
  <c r="B15" i="7"/>
  <c r="AA14" i="7"/>
  <c r="K14" i="7"/>
  <c r="C14" i="7"/>
  <c r="B14" i="7"/>
  <c r="AA13" i="7"/>
  <c r="K13" i="7"/>
  <c r="I13" i="7" s="1"/>
  <c r="C13" i="7"/>
  <c r="B13" i="7"/>
  <c r="AA12" i="7"/>
  <c r="K12" i="7"/>
  <c r="C12" i="7"/>
  <c r="B12" i="7"/>
  <c r="AA11" i="7"/>
  <c r="K11" i="7"/>
  <c r="I11" i="7" s="1"/>
  <c r="C11" i="7"/>
  <c r="B11" i="7"/>
  <c r="AA10" i="7"/>
  <c r="K10" i="7"/>
  <c r="C10" i="7"/>
  <c r="B10" i="7"/>
  <c r="AA9" i="7"/>
  <c r="K9" i="7"/>
  <c r="I9" i="7" s="1"/>
  <c r="C9" i="7"/>
  <c r="B9" i="7"/>
  <c r="AA8" i="7"/>
  <c r="K8" i="7"/>
  <c r="C8" i="7"/>
  <c r="B8" i="7"/>
  <c r="AA7" i="7"/>
  <c r="K7" i="7"/>
  <c r="K55" i="7" s="1"/>
  <c r="C7" i="7"/>
  <c r="B7" i="7"/>
  <c r="C5" i="7"/>
  <c r="B5" i="7"/>
  <c r="W55" i="6"/>
  <c r="V55" i="6"/>
  <c r="U55" i="6"/>
  <c r="T55" i="6"/>
  <c r="S55" i="6"/>
  <c r="R55" i="6"/>
  <c r="Q55" i="6"/>
  <c r="P55" i="6"/>
  <c r="O55" i="6"/>
  <c r="N55" i="6"/>
  <c r="M55" i="6"/>
  <c r="J55" i="6"/>
  <c r="AA54" i="6"/>
  <c r="K54" i="6"/>
  <c r="I54" i="6"/>
  <c r="L54" i="6" s="1"/>
  <c r="C54" i="6"/>
  <c r="B54" i="6"/>
  <c r="AA53" i="6"/>
  <c r="L53" i="6"/>
  <c r="K53" i="6"/>
  <c r="I53" i="6"/>
  <c r="C53" i="6"/>
  <c r="B53" i="6"/>
  <c r="AA52" i="6"/>
  <c r="K52" i="6"/>
  <c r="I52" i="6"/>
  <c r="L52" i="6" s="1"/>
  <c r="C52" i="6"/>
  <c r="B52" i="6"/>
  <c r="AA51" i="6"/>
  <c r="L51" i="6"/>
  <c r="K51" i="6"/>
  <c r="I51" i="6"/>
  <c r="C51" i="6"/>
  <c r="B51" i="6"/>
  <c r="AA50" i="6"/>
  <c r="K50" i="6"/>
  <c r="I50" i="6"/>
  <c r="L50" i="6" s="1"/>
  <c r="C50" i="6"/>
  <c r="B50" i="6"/>
  <c r="AA49" i="6"/>
  <c r="L49" i="6"/>
  <c r="K49" i="6"/>
  <c r="I49" i="6"/>
  <c r="C49" i="6"/>
  <c r="B49" i="6"/>
  <c r="AA48" i="6"/>
  <c r="K48" i="6"/>
  <c r="I48" i="6"/>
  <c r="L48" i="6" s="1"/>
  <c r="C48" i="6"/>
  <c r="B48" i="6"/>
  <c r="AA47" i="6"/>
  <c r="L47" i="6"/>
  <c r="K47" i="6"/>
  <c r="I47" i="6"/>
  <c r="C47" i="6"/>
  <c r="B47" i="6"/>
  <c r="AA46" i="6"/>
  <c r="K46" i="6"/>
  <c r="I46" i="6"/>
  <c r="L46" i="6" s="1"/>
  <c r="C46" i="6"/>
  <c r="B46" i="6"/>
  <c r="AA45" i="6"/>
  <c r="L45" i="6"/>
  <c r="K45" i="6"/>
  <c r="I45" i="6"/>
  <c r="C45" i="6"/>
  <c r="B45" i="6"/>
  <c r="AA44" i="6"/>
  <c r="K44" i="6"/>
  <c r="I44" i="6"/>
  <c r="L44" i="6" s="1"/>
  <c r="C44" i="6"/>
  <c r="B44" i="6"/>
  <c r="AA43" i="6"/>
  <c r="L43" i="6"/>
  <c r="K43" i="6"/>
  <c r="I43" i="6"/>
  <c r="C43" i="6"/>
  <c r="B43" i="6"/>
  <c r="AA42" i="6"/>
  <c r="K42" i="6"/>
  <c r="I42" i="6"/>
  <c r="L42" i="6" s="1"/>
  <c r="C42" i="6"/>
  <c r="B42" i="6"/>
  <c r="AA41" i="6"/>
  <c r="L41" i="6"/>
  <c r="K41" i="6"/>
  <c r="I41" i="6"/>
  <c r="C41" i="6"/>
  <c r="B41" i="6"/>
  <c r="AA40" i="6"/>
  <c r="K40" i="6"/>
  <c r="I40" i="6"/>
  <c r="L40" i="6" s="1"/>
  <c r="C40" i="6"/>
  <c r="B40" i="6"/>
  <c r="AA39" i="6"/>
  <c r="L39" i="6"/>
  <c r="K39" i="6"/>
  <c r="I39" i="6"/>
  <c r="C39" i="6"/>
  <c r="B39" i="6"/>
  <c r="AA38" i="6"/>
  <c r="K38" i="6"/>
  <c r="I38" i="6"/>
  <c r="L38" i="6" s="1"/>
  <c r="C38" i="6"/>
  <c r="B38" i="6"/>
  <c r="AA37" i="6"/>
  <c r="L37" i="6"/>
  <c r="K37" i="6"/>
  <c r="I37" i="6"/>
  <c r="C37" i="6"/>
  <c r="B37" i="6"/>
  <c r="AA36" i="6"/>
  <c r="K36" i="6"/>
  <c r="I36" i="6"/>
  <c r="L36" i="6" s="1"/>
  <c r="C36" i="6"/>
  <c r="B36" i="6"/>
  <c r="AA35" i="6"/>
  <c r="L35" i="6"/>
  <c r="K35" i="6"/>
  <c r="I35" i="6"/>
  <c r="C35" i="6"/>
  <c r="B35" i="6"/>
  <c r="AA34" i="6"/>
  <c r="K34" i="6"/>
  <c r="I34" i="6"/>
  <c r="L34" i="6" s="1"/>
  <c r="C34" i="6"/>
  <c r="B34" i="6"/>
  <c r="AA33" i="6"/>
  <c r="L33" i="6"/>
  <c r="K33" i="6"/>
  <c r="I33" i="6"/>
  <c r="C33" i="6"/>
  <c r="B33" i="6"/>
  <c r="AA32" i="6"/>
  <c r="K32" i="6"/>
  <c r="I32" i="6"/>
  <c r="L32" i="6" s="1"/>
  <c r="C32" i="6"/>
  <c r="B32" i="6"/>
  <c r="AA31" i="6"/>
  <c r="L31" i="6"/>
  <c r="K31" i="6"/>
  <c r="I31" i="6"/>
  <c r="C31" i="6"/>
  <c r="B31" i="6"/>
  <c r="AA30" i="6"/>
  <c r="K30" i="6"/>
  <c r="I30" i="6"/>
  <c r="L30" i="6" s="1"/>
  <c r="C30" i="6"/>
  <c r="B30" i="6"/>
  <c r="AA29" i="6"/>
  <c r="L29" i="6"/>
  <c r="K29" i="6"/>
  <c r="I29" i="6"/>
  <c r="C29" i="6"/>
  <c r="B29" i="6"/>
  <c r="AA28" i="6"/>
  <c r="K28" i="6"/>
  <c r="I28" i="6"/>
  <c r="L28" i="6" s="1"/>
  <c r="C28" i="6"/>
  <c r="B28" i="6"/>
  <c r="AA27" i="6"/>
  <c r="L27" i="6"/>
  <c r="K27" i="6"/>
  <c r="I27" i="6"/>
  <c r="C27" i="6"/>
  <c r="B27" i="6"/>
  <c r="AA26" i="6"/>
  <c r="K26" i="6"/>
  <c r="I26" i="6"/>
  <c r="L26" i="6" s="1"/>
  <c r="C26" i="6"/>
  <c r="B26" i="6"/>
  <c r="AA25" i="6"/>
  <c r="L25" i="6"/>
  <c r="K25" i="6"/>
  <c r="I25" i="6"/>
  <c r="C25" i="6"/>
  <c r="B25" i="6"/>
  <c r="AA24" i="6"/>
  <c r="K24" i="6"/>
  <c r="I24" i="6"/>
  <c r="L24" i="6" s="1"/>
  <c r="C24" i="6"/>
  <c r="B24" i="6"/>
  <c r="AA23" i="6"/>
  <c r="L23" i="6"/>
  <c r="K23" i="6"/>
  <c r="I23" i="6"/>
  <c r="C23" i="6"/>
  <c r="B23" i="6"/>
  <c r="AA22" i="6"/>
  <c r="K22" i="6"/>
  <c r="I22" i="6"/>
  <c r="L22" i="6" s="1"/>
  <c r="C22" i="6"/>
  <c r="B22" i="6"/>
  <c r="AA21" i="6"/>
  <c r="L21" i="6"/>
  <c r="K21" i="6"/>
  <c r="I21" i="6"/>
  <c r="C21" i="6"/>
  <c r="B21" i="6"/>
  <c r="AA20" i="6"/>
  <c r="K20" i="6"/>
  <c r="I20" i="6"/>
  <c r="L20" i="6" s="1"/>
  <c r="C20" i="6"/>
  <c r="B20" i="6"/>
  <c r="AA19" i="6"/>
  <c r="L19" i="6"/>
  <c r="K19" i="6"/>
  <c r="I19" i="6"/>
  <c r="C19" i="6"/>
  <c r="B19" i="6"/>
  <c r="AA18" i="6"/>
  <c r="K18" i="6"/>
  <c r="I18" i="6"/>
  <c r="L18" i="6" s="1"/>
  <c r="C18" i="6"/>
  <c r="B18" i="6"/>
  <c r="AA17" i="6"/>
  <c r="L17" i="6"/>
  <c r="K17" i="6"/>
  <c r="I17" i="6"/>
  <c r="C17" i="6"/>
  <c r="B17" i="6"/>
  <c r="AA16" i="6"/>
  <c r="K16" i="6"/>
  <c r="I16" i="6"/>
  <c r="L16" i="6" s="1"/>
  <c r="C16" i="6"/>
  <c r="B16" i="6"/>
  <c r="AA15" i="6"/>
  <c r="L15" i="6"/>
  <c r="K15" i="6"/>
  <c r="I15" i="6"/>
  <c r="C15" i="6"/>
  <c r="B15" i="6"/>
  <c r="AA14" i="6"/>
  <c r="K14" i="6"/>
  <c r="I14" i="6"/>
  <c r="L14" i="6" s="1"/>
  <c r="C14" i="6"/>
  <c r="B14" i="6"/>
  <c r="AA13" i="6"/>
  <c r="L13" i="6"/>
  <c r="K13" i="6"/>
  <c r="I13" i="6"/>
  <c r="C13" i="6"/>
  <c r="B13" i="6"/>
  <c r="AA12" i="6"/>
  <c r="K12" i="6"/>
  <c r="I12" i="6"/>
  <c r="L12" i="6" s="1"/>
  <c r="C12" i="6"/>
  <c r="B12" i="6"/>
  <c r="AA11" i="6"/>
  <c r="L11" i="6"/>
  <c r="K11" i="6"/>
  <c r="I11" i="6"/>
  <c r="C11" i="6"/>
  <c r="B11" i="6"/>
  <c r="AA10" i="6"/>
  <c r="K10" i="6"/>
  <c r="I10" i="6"/>
  <c r="L10" i="6" s="1"/>
  <c r="C10" i="6"/>
  <c r="B10" i="6"/>
  <c r="AA9" i="6"/>
  <c r="L9" i="6"/>
  <c r="K9" i="6"/>
  <c r="I9" i="6"/>
  <c r="C9" i="6"/>
  <c r="B9" i="6"/>
  <c r="AA8" i="6"/>
  <c r="K8" i="6"/>
  <c r="I8" i="6"/>
  <c r="L8" i="6" s="1"/>
  <c r="C8" i="6"/>
  <c r="B8" i="6"/>
  <c r="AA7" i="6"/>
  <c r="L7" i="6"/>
  <c r="L55" i="6" s="1"/>
  <c r="K7" i="6"/>
  <c r="K55" i="6" s="1"/>
  <c r="I7" i="6"/>
  <c r="C7" i="6"/>
  <c r="B7" i="6"/>
  <c r="C5" i="6"/>
  <c r="B5" i="6"/>
  <c r="W55" i="5"/>
  <c r="V55" i="5"/>
  <c r="U55" i="5"/>
  <c r="T55" i="5"/>
  <c r="S55" i="5"/>
  <c r="R55" i="5"/>
  <c r="Q55" i="5"/>
  <c r="P55" i="5"/>
  <c r="O55" i="5"/>
  <c r="N55" i="5"/>
  <c r="M55" i="5"/>
  <c r="J55" i="5"/>
  <c r="AA54" i="5"/>
  <c r="K54" i="5"/>
  <c r="I54" i="5" s="1"/>
  <c r="L54" i="5" s="1"/>
  <c r="C54" i="5"/>
  <c r="B54" i="5"/>
  <c r="AA53" i="5"/>
  <c r="K53" i="5"/>
  <c r="I53" i="5" s="1"/>
  <c r="C53" i="5"/>
  <c r="B53" i="5"/>
  <c r="AA52" i="5"/>
  <c r="K52" i="5"/>
  <c r="I52" i="5" s="1"/>
  <c r="C52" i="5"/>
  <c r="B52" i="5"/>
  <c r="AA51" i="5"/>
  <c r="K51" i="5"/>
  <c r="I51" i="5" s="1"/>
  <c r="C51" i="5"/>
  <c r="B51" i="5"/>
  <c r="AA50" i="5"/>
  <c r="K50" i="5"/>
  <c r="I50" i="5" s="1"/>
  <c r="L50" i="5" s="1"/>
  <c r="C50" i="5"/>
  <c r="B50" i="5"/>
  <c r="AA49" i="5"/>
  <c r="K49" i="5"/>
  <c r="I49" i="5" s="1"/>
  <c r="C49" i="5"/>
  <c r="B49" i="5"/>
  <c r="AA48" i="5"/>
  <c r="K48" i="5"/>
  <c r="I48" i="5" s="1"/>
  <c r="L48" i="5" s="1"/>
  <c r="C48" i="5"/>
  <c r="B48" i="5"/>
  <c r="AA47" i="5"/>
  <c r="K47" i="5"/>
  <c r="I47" i="5" s="1"/>
  <c r="C47" i="5"/>
  <c r="B47" i="5"/>
  <c r="AA46" i="5"/>
  <c r="K46" i="5"/>
  <c r="I46" i="5" s="1"/>
  <c r="L46" i="5" s="1"/>
  <c r="C46" i="5"/>
  <c r="B46" i="5"/>
  <c r="AA45" i="5"/>
  <c r="K45" i="5"/>
  <c r="I45" i="5" s="1"/>
  <c r="C45" i="5"/>
  <c r="B45" i="5"/>
  <c r="AA44" i="5"/>
  <c r="K44" i="5"/>
  <c r="I44" i="5" s="1"/>
  <c r="L44" i="5" s="1"/>
  <c r="C44" i="5"/>
  <c r="B44" i="5"/>
  <c r="AA43" i="5"/>
  <c r="K43" i="5"/>
  <c r="I43" i="5" s="1"/>
  <c r="C43" i="5"/>
  <c r="B43" i="5"/>
  <c r="AA42" i="5"/>
  <c r="K42" i="5"/>
  <c r="I42" i="5" s="1"/>
  <c r="L42" i="5" s="1"/>
  <c r="C42" i="5"/>
  <c r="B42" i="5"/>
  <c r="AA41" i="5"/>
  <c r="K41" i="5"/>
  <c r="I41" i="5" s="1"/>
  <c r="C41" i="5"/>
  <c r="B41" i="5"/>
  <c r="AA40" i="5"/>
  <c r="K40" i="5"/>
  <c r="I40" i="5" s="1"/>
  <c r="L40" i="5" s="1"/>
  <c r="C40" i="5"/>
  <c r="B40" i="5"/>
  <c r="AA39" i="5"/>
  <c r="K39" i="5"/>
  <c r="I39" i="5" s="1"/>
  <c r="C39" i="5"/>
  <c r="B39" i="5"/>
  <c r="AA38" i="5"/>
  <c r="K38" i="5"/>
  <c r="I38" i="5" s="1"/>
  <c r="L38" i="5" s="1"/>
  <c r="C38" i="5"/>
  <c r="B38" i="5"/>
  <c r="AA37" i="5"/>
  <c r="K37" i="5"/>
  <c r="I37" i="5" s="1"/>
  <c r="C37" i="5"/>
  <c r="B37" i="5"/>
  <c r="AA36" i="5"/>
  <c r="K36" i="5"/>
  <c r="I36" i="5" s="1"/>
  <c r="L36" i="5" s="1"/>
  <c r="C36" i="5"/>
  <c r="B36" i="5"/>
  <c r="AA35" i="5"/>
  <c r="K35" i="5"/>
  <c r="I35" i="5" s="1"/>
  <c r="C35" i="5"/>
  <c r="B35" i="5"/>
  <c r="AA34" i="5"/>
  <c r="K34" i="5"/>
  <c r="C34" i="5"/>
  <c r="B34" i="5"/>
  <c r="AA33" i="5"/>
  <c r="K33" i="5"/>
  <c r="I33" i="5" s="1"/>
  <c r="C33" i="5"/>
  <c r="B33" i="5"/>
  <c r="AA32" i="5"/>
  <c r="K32" i="5"/>
  <c r="C32" i="5"/>
  <c r="B32" i="5"/>
  <c r="AA31" i="5"/>
  <c r="K31" i="5"/>
  <c r="I31" i="5" s="1"/>
  <c r="C31" i="5"/>
  <c r="B31" i="5"/>
  <c r="AA30" i="5"/>
  <c r="K30" i="5"/>
  <c r="C30" i="5"/>
  <c r="B30" i="5"/>
  <c r="AA29" i="5"/>
  <c r="K29" i="5"/>
  <c r="I29" i="5" s="1"/>
  <c r="C29" i="5"/>
  <c r="B29" i="5"/>
  <c r="AA28" i="5"/>
  <c r="K28" i="5"/>
  <c r="C28" i="5"/>
  <c r="B28" i="5"/>
  <c r="AA27" i="5"/>
  <c r="K27" i="5"/>
  <c r="I27" i="5" s="1"/>
  <c r="C27" i="5"/>
  <c r="B27" i="5"/>
  <c r="AA26" i="5"/>
  <c r="K26" i="5"/>
  <c r="C26" i="5"/>
  <c r="B26" i="5"/>
  <c r="AA25" i="5"/>
  <c r="K25" i="5"/>
  <c r="I25" i="5" s="1"/>
  <c r="C25" i="5"/>
  <c r="B25" i="5"/>
  <c r="AA24" i="5"/>
  <c r="K24" i="5"/>
  <c r="C24" i="5"/>
  <c r="B24" i="5"/>
  <c r="AA23" i="5"/>
  <c r="K23" i="5"/>
  <c r="I23" i="5" s="1"/>
  <c r="C23" i="5"/>
  <c r="B23" i="5"/>
  <c r="AA22" i="5"/>
  <c r="K22" i="5"/>
  <c r="C22" i="5"/>
  <c r="B22" i="5"/>
  <c r="AA21" i="5"/>
  <c r="K21" i="5"/>
  <c r="I21" i="5" s="1"/>
  <c r="C21" i="5"/>
  <c r="B21" i="5"/>
  <c r="AA20" i="5"/>
  <c r="K20" i="5"/>
  <c r="C20" i="5"/>
  <c r="B20" i="5"/>
  <c r="AA19" i="5"/>
  <c r="K19" i="5"/>
  <c r="I19" i="5" s="1"/>
  <c r="C19" i="5"/>
  <c r="B19" i="5"/>
  <c r="AA18" i="5"/>
  <c r="K18" i="5"/>
  <c r="C18" i="5"/>
  <c r="B18" i="5"/>
  <c r="AA17" i="5"/>
  <c r="K17" i="5"/>
  <c r="I17" i="5" s="1"/>
  <c r="C17" i="5"/>
  <c r="B17" i="5"/>
  <c r="AA16" i="5"/>
  <c r="K16" i="5"/>
  <c r="C16" i="5"/>
  <c r="B16" i="5"/>
  <c r="AA15" i="5"/>
  <c r="K15" i="5"/>
  <c r="I15" i="5" s="1"/>
  <c r="C15" i="5"/>
  <c r="B15" i="5"/>
  <c r="AA14" i="5"/>
  <c r="K14" i="5"/>
  <c r="C14" i="5"/>
  <c r="B14" i="5"/>
  <c r="AA13" i="5"/>
  <c r="K13" i="5"/>
  <c r="I13" i="5" s="1"/>
  <c r="C13" i="5"/>
  <c r="B13" i="5"/>
  <c r="AA12" i="5"/>
  <c r="K12" i="5"/>
  <c r="C12" i="5"/>
  <c r="B12" i="5"/>
  <c r="AA11" i="5"/>
  <c r="K11" i="5"/>
  <c r="I11" i="5" s="1"/>
  <c r="C11" i="5"/>
  <c r="B11" i="5"/>
  <c r="AA10" i="5"/>
  <c r="K10" i="5"/>
  <c r="C10" i="5"/>
  <c r="B10" i="5"/>
  <c r="AA9" i="5"/>
  <c r="K9" i="5"/>
  <c r="I9" i="5" s="1"/>
  <c r="C9" i="5"/>
  <c r="B9" i="5"/>
  <c r="AA8" i="5"/>
  <c r="K8" i="5"/>
  <c r="C8" i="5"/>
  <c r="B8" i="5"/>
  <c r="AA7" i="5"/>
  <c r="K7" i="5"/>
  <c r="C7" i="5"/>
  <c r="B7" i="5"/>
  <c r="C5" i="5"/>
  <c r="B5" i="5"/>
  <c r="L52" i="5" l="1"/>
  <c r="K55" i="5"/>
  <c r="L9" i="9"/>
  <c r="L11" i="9"/>
  <c r="L13" i="9"/>
  <c r="L15" i="9"/>
  <c r="L17" i="9"/>
  <c r="L19" i="9"/>
  <c r="L21" i="9"/>
  <c r="L23" i="9"/>
  <c r="L25" i="9"/>
  <c r="L27" i="9"/>
  <c r="L29" i="9"/>
  <c r="L31" i="9"/>
  <c r="L33" i="9"/>
  <c r="L35" i="9"/>
  <c r="L37" i="9"/>
  <c r="L39" i="9"/>
  <c r="L41" i="9"/>
  <c r="L43" i="9"/>
  <c r="L45" i="9"/>
  <c r="L47" i="9"/>
  <c r="L49" i="9"/>
  <c r="L51" i="9"/>
  <c r="L53" i="9"/>
  <c r="I7" i="8"/>
  <c r="I7" i="9"/>
  <c r="I55" i="9" s="1"/>
  <c r="L18" i="7"/>
  <c r="L28" i="7"/>
  <c r="L36" i="7"/>
  <c r="L8" i="7"/>
  <c r="I55" i="6"/>
  <c r="L7" i="7"/>
  <c r="L55" i="7" s="1"/>
  <c r="I8" i="7"/>
  <c r="L9" i="7"/>
  <c r="I10" i="7"/>
  <c r="L10" i="7" s="1"/>
  <c r="L11" i="7"/>
  <c r="I12" i="7"/>
  <c r="L12" i="7" s="1"/>
  <c r="L13" i="7"/>
  <c r="I14" i="7"/>
  <c r="L14" i="7" s="1"/>
  <c r="L15" i="7"/>
  <c r="I16" i="7"/>
  <c r="L16" i="7" s="1"/>
  <c r="L17" i="7"/>
  <c r="I18" i="7"/>
  <c r="L19" i="7"/>
  <c r="I20" i="7"/>
  <c r="L20" i="7" s="1"/>
  <c r="L21" i="7"/>
  <c r="I22" i="7"/>
  <c r="L22" i="7" s="1"/>
  <c r="L23" i="7"/>
  <c r="I24" i="7"/>
  <c r="L24" i="7" s="1"/>
  <c r="L25" i="7"/>
  <c r="I26" i="7"/>
  <c r="L26" i="7" s="1"/>
  <c r="L27" i="7"/>
  <c r="I28" i="7"/>
  <c r="L29" i="7"/>
  <c r="I30" i="7"/>
  <c r="L30" i="7" s="1"/>
  <c r="L31" i="7"/>
  <c r="I32" i="7"/>
  <c r="L32" i="7" s="1"/>
  <c r="L33" i="7"/>
  <c r="I34" i="7"/>
  <c r="L34" i="7" s="1"/>
  <c r="L35" i="7"/>
  <c r="I36" i="7"/>
  <c r="L37" i="7"/>
  <c r="I38" i="7"/>
  <c r="L38" i="7" s="1"/>
  <c r="L39" i="7"/>
  <c r="I40" i="7"/>
  <c r="L40" i="7" s="1"/>
  <c r="L41" i="7"/>
  <c r="I42" i="7"/>
  <c r="L42" i="7" s="1"/>
  <c r="L43" i="7"/>
  <c r="L45" i="7"/>
  <c r="L47" i="7"/>
  <c r="L49" i="7"/>
  <c r="L51" i="7"/>
  <c r="L53" i="7"/>
  <c r="I7" i="7"/>
  <c r="L18" i="5"/>
  <c r="I8" i="5"/>
  <c r="L8" i="5" s="1"/>
  <c r="L9" i="5"/>
  <c r="I10" i="5"/>
  <c r="L10" i="5" s="1"/>
  <c r="L11" i="5"/>
  <c r="I12" i="5"/>
  <c r="L12" i="5" s="1"/>
  <c r="L13" i="5"/>
  <c r="I14" i="5"/>
  <c r="L14" i="5" s="1"/>
  <c r="L15" i="5"/>
  <c r="I16" i="5"/>
  <c r="L16" i="5" s="1"/>
  <c r="L17" i="5"/>
  <c r="I18" i="5"/>
  <c r="L19" i="5"/>
  <c r="I20" i="5"/>
  <c r="L20" i="5" s="1"/>
  <c r="L21" i="5"/>
  <c r="I22" i="5"/>
  <c r="L22" i="5" s="1"/>
  <c r="L23" i="5"/>
  <c r="I24" i="5"/>
  <c r="L24" i="5" s="1"/>
  <c r="L25" i="5"/>
  <c r="I26" i="5"/>
  <c r="L26" i="5" s="1"/>
  <c r="L27" i="5"/>
  <c r="I28" i="5"/>
  <c r="L28" i="5" s="1"/>
  <c r="L29" i="5"/>
  <c r="I30" i="5"/>
  <c r="L30" i="5" s="1"/>
  <c r="L31" i="5"/>
  <c r="I32" i="5"/>
  <c r="L32" i="5" s="1"/>
  <c r="L33" i="5"/>
  <c r="I34" i="5"/>
  <c r="L34" i="5" s="1"/>
  <c r="L35" i="5"/>
  <c r="L37" i="5"/>
  <c r="L39" i="5"/>
  <c r="L41" i="5"/>
  <c r="L43" i="5"/>
  <c r="L45" i="5"/>
  <c r="L47" i="5"/>
  <c r="L49" i="5"/>
  <c r="L51" i="5"/>
  <c r="L53" i="5"/>
  <c r="I7" i="5"/>
  <c r="W55" i="1"/>
  <c r="V55" i="1"/>
  <c r="U55" i="1"/>
  <c r="T55" i="1"/>
  <c r="S55" i="1"/>
  <c r="R55" i="1"/>
  <c r="Q55" i="1"/>
  <c r="P55" i="1"/>
  <c r="O55" i="1"/>
  <c r="N55" i="1"/>
  <c r="M55" i="1"/>
  <c r="I55" i="5" l="1"/>
  <c r="L7" i="8"/>
  <c r="L55" i="8" s="1"/>
  <c r="I55" i="8"/>
  <c r="L7" i="9"/>
  <c r="L55" i="9" s="1"/>
  <c r="I55" i="7"/>
  <c r="L7" i="5"/>
  <c r="L55" i="5" s="1"/>
  <c r="C7" i="1"/>
  <c r="B5" i="1"/>
  <c r="C5" i="1"/>
  <c r="B7" i="1"/>
  <c r="J55" i="1"/>
  <c r="AA54" i="1"/>
  <c r="K54" i="1"/>
  <c r="C54" i="1"/>
  <c r="B54" i="1"/>
  <c r="AA53" i="1"/>
  <c r="K53" i="1"/>
  <c r="I53" i="1" s="1"/>
  <c r="C53" i="1"/>
  <c r="B53" i="1"/>
  <c r="AA52" i="1"/>
  <c r="K52" i="1"/>
  <c r="I52" i="1" s="1"/>
  <c r="L52" i="1" s="1"/>
  <c r="C52" i="1"/>
  <c r="B52" i="1"/>
  <c r="AA51" i="1"/>
  <c r="K51" i="1"/>
  <c r="I51" i="1" s="1"/>
  <c r="C51" i="1"/>
  <c r="B51" i="1"/>
  <c r="AA50" i="1"/>
  <c r="K50" i="1"/>
  <c r="I50" i="1" s="1"/>
  <c r="L50" i="1" s="1"/>
  <c r="C50" i="1"/>
  <c r="B50" i="1"/>
  <c r="AA49" i="1"/>
  <c r="K49" i="1"/>
  <c r="I49" i="1" s="1"/>
  <c r="C49" i="1"/>
  <c r="B49" i="1"/>
  <c r="AA48" i="1"/>
  <c r="K48" i="1"/>
  <c r="I48" i="1" s="1"/>
  <c r="L48" i="1" s="1"/>
  <c r="C48" i="1"/>
  <c r="B48" i="1"/>
  <c r="AA47" i="1"/>
  <c r="K47" i="1"/>
  <c r="I47" i="1" s="1"/>
  <c r="C47" i="1"/>
  <c r="B47" i="1"/>
  <c r="AA46" i="1"/>
  <c r="K46" i="1"/>
  <c r="I46" i="1" s="1"/>
  <c r="L46" i="1" s="1"/>
  <c r="C46" i="1"/>
  <c r="B46" i="1"/>
  <c r="AA45" i="1"/>
  <c r="K45" i="1"/>
  <c r="I45" i="1" s="1"/>
  <c r="C45" i="1"/>
  <c r="B45" i="1"/>
  <c r="AA44" i="1"/>
  <c r="K44" i="1"/>
  <c r="I44" i="1" s="1"/>
  <c r="C44" i="1"/>
  <c r="B44" i="1"/>
  <c r="AA43" i="1"/>
  <c r="K43" i="1"/>
  <c r="I43" i="1" s="1"/>
  <c r="C43" i="1"/>
  <c r="B43" i="1"/>
  <c r="AA42" i="1"/>
  <c r="K42" i="1"/>
  <c r="C42" i="1"/>
  <c r="B42" i="1"/>
  <c r="AA41" i="1"/>
  <c r="K41" i="1"/>
  <c r="I41" i="1" s="1"/>
  <c r="C41" i="1"/>
  <c r="B41" i="1"/>
  <c r="AA40" i="1"/>
  <c r="K40" i="1"/>
  <c r="C40" i="1"/>
  <c r="B40" i="1"/>
  <c r="AA39" i="1"/>
  <c r="K39" i="1"/>
  <c r="I39" i="1" s="1"/>
  <c r="C39" i="1"/>
  <c r="B39" i="1"/>
  <c r="AA38" i="1"/>
  <c r="K38" i="1"/>
  <c r="C38" i="1"/>
  <c r="B38" i="1"/>
  <c r="AA37" i="1"/>
  <c r="K37" i="1"/>
  <c r="I37" i="1" s="1"/>
  <c r="C37" i="1"/>
  <c r="B37" i="1"/>
  <c r="AA36" i="1"/>
  <c r="K36" i="1"/>
  <c r="C36" i="1"/>
  <c r="B36" i="1"/>
  <c r="AA35" i="1"/>
  <c r="K35" i="1"/>
  <c r="I35" i="1" s="1"/>
  <c r="C35" i="1"/>
  <c r="B35" i="1"/>
  <c r="AA34" i="1"/>
  <c r="K34" i="1"/>
  <c r="C34" i="1"/>
  <c r="B34" i="1"/>
  <c r="AA33" i="1"/>
  <c r="K33" i="1"/>
  <c r="I33" i="1" s="1"/>
  <c r="C33" i="1"/>
  <c r="B33" i="1"/>
  <c r="AA32" i="1"/>
  <c r="K32" i="1"/>
  <c r="C32" i="1"/>
  <c r="B32" i="1"/>
  <c r="AA31" i="1"/>
  <c r="K31" i="1"/>
  <c r="I31" i="1" s="1"/>
  <c r="C31" i="1"/>
  <c r="B31" i="1"/>
  <c r="AA30" i="1"/>
  <c r="K30" i="1"/>
  <c r="C30" i="1"/>
  <c r="B30" i="1"/>
  <c r="AA29" i="1"/>
  <c r="K29" i="1"/>
  <c r="I29" i="1" s="1"/>
  <c r="C29" i="1"/>
  <c r="B29" i="1"/>
  <c r="AA28" i="1"/>
  <c r="K28" i="1"/>
  <c r="C28" i="1"/>
  <c r="B28" i="1"/>
  <c r="AA27" i="1"/>
  <c r="K27" i="1"/>
  <c r="I27" i="1" s="1"/>
  <c r="C27" i="1"/>
  <c r="B27" i="1"/>
  <c r="AA26" i="1"/>
  <c r="K26" i="1"/>
  <c r="C26" i="1"/>
  <c r="B26" i="1"/>
  <c r="AA25" i="1"/>
  <c r="K25" i="1"/>
  <c r="I25" i="1" s="1"/>
  <c r="C25" i="1"/>
  <c r="B25" i="1"/>
  <c r="AA24" i="1"/>
  <c r="K24" i="1"/>
  <c r="C24" i="1"/>
  <c r="B24" i="1"/>
  <c r="AA23" i="1"/>
  <c r="K23" i="1"/>
  <c r="I23" i="1" s="1"/>
  <c r="C23" i="1"/>
  <c r="B23" i="1"/>
  <c r="AA22" i="1"/>
  <c r="K22" i="1"/>
  <c r="C22" i="1"/>
  <c r="B22" i="1"/>
  <c r="AA21" i="1"/>
  <c r="K21" i="1"/>
  <c r="I21" i="1" s="1"/>
  <c r="C21" i="1"/>
  <c r="B21" i="1"/>
  <c r="AA20" i="1"/>
  <c r="K20" i="1"/>
  <c r="C20" i="1"/>
  <c r="B20" i="1"/>
  <c r="AA19" i="1"/>
  <c r="K19" i="1"/>
  <c r="I19" i="1" s="1"/>
  <c r="C19" i="1"/>
  <c r="B19" i="1"/>
  <c r="AA18" i="1"/>
  <c r="K18" i="1"/>
  <c r="C18" i="1"/>
  <c r="B18" i="1"/>
  <c r="AA17" i="1"/>
  <c r="K17" i="1"/>
  <c r="I17" i="1" s="1"/>
  <c r="C17" i="1"/>
  <c r="B17" i="1"/>
  <c r="AA16" i="1"/>
  <c r="K16" i="1"/>
  <c r="C16" i="1"/>
  <c r="B16" i="1"/>
  <c r="AA15" i="1"/>
  <c r="K15" i="1"/>
  <c r="I15" i="1" s="1"/>
  <c r="C15" i="1"/>
  <c r="B15" i="1"/>
  <c r="AA14" i="1"/>
  <c r="K14" i="1"/>
  <c r="C14" i="1"/>
  <c r="B14" i="1"/>
  <c r="AA13" i="1"/>
  <c r="K13" i="1"/>
  <c r="I13" i="1" s="1"/>
  <c r="C13" i="1"/>
  <c r="B13" i="1"/>
  <c r="K12" i="1"/>
  <c r="C12" i="1"/>
  <c r="B12" i="1"/>
  <c r="K11" i="1"/>
  <c r="I11" i="1" s="1"/>
  <c r="C11" i="1"/>
  <c r="B11" i="1"/>
  <c r="K10" i="1"/>
  <c r="C10" i="1"/>
  <c r="B10" i="1"/>
  <c r="K9" i="1"/>
  <c r="C9" i="1"/>
  <c r="B9" i="1"/>
  <c r="K8" i="1"/>
  <c r="C8" i="1"/>
  <c r="B8" i="1"/>
  <c r="K7" i="1"/>
  <c r="I9" i="1" l="1"/>
  <c r="K55" i="1"/>
  <c r="L44" i="1"/>
  <c r="I8" i="1"/>
  <c r="L8" i="1" s="1"/>
  <c r="L9" i="1"/>
  <c r="I10" i="1"/>
  <c r="L10" i="1" s="1"/>
  <c r="L11" i="1"/>
  <c r="I12" i="1"/>
  <c r="L12" i="1" s="1"/>
  <c r="L13" i="1"/>
  <c r="I14" i="1"/>
  <c r="L14" i="1" s="1"/>
  <c r="L15" i="1"/>
  <c r="I16" i="1"/>
  <c r="L16" i="1" s="1"/>
  <c r="L17" i="1"/>
  <c r="I18" i="1"/>
  <c r="L18" i="1" s="1"/>
  <c r="L19" i="1"/>
  <c r="I20" i="1"/>
  <c r="L20" i="1" s="1"/>
  <c r="L21" i="1"/>
  <c r="I22" i="1"/>
  <c r="L22" i="1" s="1"/>
  <c r="L23" i="1"/>
  <c r="I24" i="1"/>
  <c r="L24" i="1" s="1"/>
  <c r="L25" i="1"/>
  <c r="I26" i="1"/>
  <c r="L26" i="1" s="1"/>
  <c r="L27" i="1"/>
  <c r="I28" i="1"/>
  <c r="L28" i="1" s="1"/>
  <c r="L29" i="1"/>
  <c r="I30" i="1"/>
  <c r="L30" i="1" s="1"/>
  <c r="L31" i="1"/>
  <c r="I32" i="1"/>
  <c r="L32" i="1" s="1"/>
  <c r="L33" i="1"/>
  <c r="I34" i="1"/>
  <c r="L34" i="1" s="1"/>
  <c r="L35" i="1"/>
  <c r="I36" i="1"/>
  <c r="L36" i="1" s="1"/>
  <c r="L37" i="1"/>
  <c r="I38" i="1"/>
  <c r="L38" i="1" s="1"/>
  <c r="L39" i="1"/>
  <c r="I40" i="1"/>
  <c r="L40" i="1" s="1"/>
  <c r="L41" i="1"/>
  <c r="I42" i="1"/>
  <c r="L42" i="1" s="1"/>
  <c r="L43" i="1"/>
  <c r="L45" i="1"/>
  <c r="L47" i="1"/>
  <c r="L49" i="1"/>
  <c r="L51" i="1"/>
  <c r="L53" i="1"/>
  <c r="I54" i="1"/>
  <c r="L54" i="1" s="1"/>
  <c r="I7" i="1"/>
  <c r="L7" i="1" s="1"/>
  <c r="L55" i="1" l="1"/>
  <c r="I55" i="1"/>
</calcChain>
</file>

<file path=xl/sharedStrings.xml><?xml version="1.0" encoding="utf-8"?>
<sst xmlns="http://schemas.openxmlformats.org/spreadsheetml/2006/main" count="578" uniqueCount="130">
  <si>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</si>
  <si>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</si>
  <si>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</si>
  <si>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</si>
  <si>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</si>
  <si>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</si>
  <si>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</si>
  <si>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</si>
  <si>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</si>
  <si>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</si>
  <si>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</si>
  <si>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</si>
  <si>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</si>
  <si>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</si>
  <si>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</si>
  <si>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</si>
  <si>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</si>
  <si>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</si>
  <si>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</si>
  <si>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</si>
  <si>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이물</t>
    <phoneticPr fontId="8" type="noConversion"/>
  </si>
  <si>
    <t>변형</t>
    <phoneticPr fontId="8" type="noConversion"/>
  </si>
  <si>
    <t>흑점</t>
    <phoneticPr fontId="8" type="noConversion"/>
  </si>
  <si>
    <t>파손</t>
    <phoneticPr fontId="8" type="noConversion"/>
  </si>
  <si>
    <t>기타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</si>
  <si>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</si>
  <si>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</si>
  <si>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</si>
  <si>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</si>
  <si>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</si>
  <si>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</si>
  <si>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</si>
  <si>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</si>
  <si>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</si>
  <si>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</si>
  <si>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</si>
  <si>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</si>
  <si>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</si>
  <si>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</si>
  <si>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</si>
  <si>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</si>
  <si>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</si>
  <si>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</si>
  <si>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김다연</t>
    <phoneticPr fontId="4" type="noConversion"/>
  </si>
  <si>
    <t>오킨스</t>
  </si>
  <si>
    <t>DI</t>
  </si>
  <si>
    <t>ODT</t>
  </si>
  <si>
    <t>뜯김</t>
    <phoneticPr fontId="4" type="noConversion"/>
  </si>
  <si>
    <t>가스</t>
    <phoneticPr fontId="4" type="noConversion"/>
  </si>
  <si>
    <t>FINE</t>
    <phoneticPr fontId="4" type="noConversion"/>
  </si>
  <si>
    <t>6월 29일</t>
    <phoneticPr fontId="4" type="noConversion"/>
  </si>
  <si>
    <t>6월 30일</t>
    <phoneticPr fontId="4" type="noConversion"/>
  </si>
  <si>
    <t>7월 02일</t>
    <phoneticPr fontId="4" type="noConversion"/>
  </si>
  <si>
    <t>7월 01일</t>
    <phoneticPr fontId="4" type="noConversion"/>
  </si>
  <si>
    <t>BASE</t>
    <phoneticPr fontId="4" type="noConversion"/>
  </si>
  <si>
    <t>ADAPTER</t>
    <phoneticPr fontId="4" type="noConversion"/>
  </si>
  <si>
    <t>ACTUATOR</t>
    <phoneticPr fontId="4" type="noConversion"/>
  </si>
  <si>
    <t>샘플</t>
    <phoneticPr fontId="4" type="noConversion"/>
  </si>
  <si>
    <t>지아</t>
  </si>
  <si>
    <t>A</t>
  </si>
  <si>
    <t>A</t>
    <phoneticPr fontId="4" type="noConversion"/>
  </si>
  <si>
    <t>B</t>
  </si>
  <si>
    <t>B</t>
    <phoneticPr fontId="4" type="noConversion"/>
  </si>
  <si>
    <t>NP612-316-003#LB</t>
    <phoneticPr fontId="4" type="noConversion"/>
  </si>
  <si>
    <t>AMB1930A-KAA-R3</t>
    <phoneticPr fontId="4" type="noConversion"/>
  </si>
  <si>
    <t>AMM0899A-KAB-R1</t>
    <phoneticPr fontId="4" type="noConversion"/>
  </si>
  <si>
    <t>56T1-05-T2-BA-2</t>
    <phoneticPr fontId="4" type="noConversion"/>
  </si>
  <si>
    <t>KR6166-B299YA</t>
    <phoneticPr fontId="4" type="noConversion"/>
  </si>
  <si>
    <t>BURR 사상</t>
    <phoneticPr fontId="4" type="noConversion"/>
  </si>
  <si>
    <t>IC GUIDE</t>
    <phoneticPr fontId="4" type="noConversion"/>
  </si>
  <si>
    <t>STOPPER</t>
    <phoneticPr fontId="4" type="noConversion"/>
  </si>
  <si>
    <t>LEAD GUIDE</t>
    <phoneticPr fontId="4" type="noConversion"/>
  </si>
  <si>
    <t>HSB05-M008B4</t>
    <phoneticPr fontId="4" type="noConversion"/>
  </si>
  <si>
    <t>HDB08NL-78T4</t>
    <phoneticPr fontId="4" type="noConversion"/>
  </si>
  <si>
    <t>HDB08NL-78L5</t>
    <phoneticPr fontId="4" type="noConversion"/>
  </si>
  <si>
    <t>HDB08NL-78B1</t>
    <phoneticPr fontId="4" type="noConversion"/>
  </si>
  <si>
    <t>수연</t>
  </si>
  <si>
    <t>AMB07U9A-KAA-R3</t>
    <phoneticPr fontId="4" type="noConversion"/>
  </si>
  <si>
    <t>김선화</t>
  </si>
  <si>
    <t>기타: 색상</t>
    <phoneticPr fontId="4" type="noConversion"/>
  </si>
  <si>
    <t>박소연</t>
  </si>
  <si>
    <t>COVER</t>
    <phoneticPr fontId="4" type="noConversion"/>
  </si>
  <si>
    <t>김춘화</t>
  </si>
  <si>
    <t>HDB75-M01A1-1L</t>
    <phoneticPr fontId="4" type="noConversion"/>
  </si>
  <si>
    <t>이은실</t>
  </si>
  <si>
    <t>AMB0355A-KAA-R1</t>
    <phoneticPr fontId="4" type="noConversion"/>
  </si>
  <si>
    <t>김다연</t>
  </si>
  <si>
    <t>MCS</t>
  </si>
  <si>
    <t>B/K</t>
    <phoneticPr fontId="4" type="noConversion"/>
  </si>
  <si>
    <t>NP612-352-002#IN-B</t>
    <phoneticPr fontId="4" type="noConversion"/>
  </si>
  <si>
    <t>SGP2030R</t>
    <phoneticPr fontId="4" type="noConversion"/>
  </si>
  <si>
    <t>SGP2030</t>
    <phoneticPr fontId="4" type="noConversion"/>
  </si>
  <si>
    <t>N/P</t>
    <phoneticPr fontId="4" type="noConversion"/>
  </si>
  <si>
    <t>SGF2030</t>
    <phoneticPr fontId="4" type="noConversion"/>
  </si>
  <si>
    <t>ORANGE</t>
  </si>
  <si>
    <t>SF2255</t>
  </si>
  <si>
    <t>SF2255</t>
    <phoneticPr fontId="4" type="noConversion"/>
  </si>
  <si>
    <t>I/V</t>
    <phoneticPr fontId="4" type="noConversion"/>
  </si>
  <si>
    <t>SGF2041</t>
    <phoneticPr fontId="4" type="noConversion"/>
  </si>
  <si>
    <t>BASE</t>
    <phoneticPr fontId="4" type="noConversion"/>
  </si>
  <si>
    <t>SHAFT</t>
    <phoneticPr fontId="4" type="noConversion"/>
  </si>
  <si>
    <t>STOPPER</t>
    <phoneticPr fontId="4" type="noConversion"/>
  </si>
  <si>
    <t>HDB08NL-78B1</t>
    <phoneticPr fontId="4" type="noConversion"/>
  </si>
  <si>
    <t>AMM0890A-KAD-R1</t>
    <phoneticPr fontId="4" type="noConversion"/>
  </si>
  <si>
    <t>K-AR3531-1A</t>
    <phoneticPr fontId="4" type="noConversion"/>
  </si>
  <si>
    <t>KR6408-01PA</t>
    <phoneticPr fontId="4" type="noConversion"/>
  </si>
  <si>
    <t>샘플</t>
    <phoneticPr fontId="4" type="noConversion"/>
  </si>
  <si>
    <t>B</t>
    <phoneticPr fontId="4" type="noConversion"/>
  </si>
  <si>
    <t>A</t>
    <phoneticPr fontId="4" type="noConversion"/>
  </si>
  <si>
    <t>BURR 사상</t>
    <phoneticPr fontId="4" type="noConversion"/>
  </si>
  <si>
    <t>AMB1930A-KAA-R3</t>
    <phoneticPr fontId="4" type="noConversion"/>
  </si>
  <si>
    <t>AMB0355A-KAA-R1</t>
    <phoneticPr fontId="4" type="noConversion"/>
  </si>
  <si>
    <t>HDB08NL-78L5</t>
    <phoneticPr fontId="4" type="noConversion"/>
  </si>
  <si>
    <t>NP612-316-003#LB</t>
    <phoneticPr fontId="4" type="noConversion"/>
  </si>
  <si>
    <t>HDB08NL-78T4</t>
    <phoneticPr fontId="4" type="noConversion"/>
  </si>
  <si>
    <t>ACTUATOR</t>
    <phoneticPr fontId="4" type="noConversion"/>
  </si>
  <si>
    <t>COVER</t>
    <phoneticPr fontId="4" type="noConversion"/>
  </si>
  <si>
    <t>LEAD GUIDE</t>
    <phoneticPr fontId="4" type="noConversion"/>
  </si>
  <si>
    <t>ADAPTER</t>
    <phoneticPr fontId="4" type="noConversion"/>
  </si>
  <si>
    <t>NP612-352-002#IN-B</t>
    <phoneticPr fontId="4" type="noConversion"/>
  </si>
  <si>
    <t>HDB75-M01A1-1L</t>
    <phoneticPr fontId="4" type="noConversion"/>
  </si>
  <si>
    <t>파손: 게이트</t>
    <phoneticPr fontId="4" type="noConversion"/>
  </si>
  <si>
    <t>SGF2041</t>
    <phoneticPr fontId="4" type="noConversion"/>
  </si>
  <si>
    <t>B/K</t>
    <phoneticPr fontId="4" type="noConversion"/>
  </si>
  <si>
    <t>SGF2033</t>
    <phoneticPr fontId="4" type="noConversion"/>
  </si>
  <si>
    <t>HDB75-M01A4-1L</t>
    <phoneticPr fontId="4" type="noConversion"/>
  </si>
  <si>
    <t>SGF2030</t>
    <phoneticPr fontId="4" type="noConversion"/>
  </si>
  <si>
    <t>SGP2030R</t>
    <phoneticPr fontId="4" type="noConversion"/>
  </si>
  <si>
    <t>N/P</t>
    <phoneticPr fontId="4" type="noConversion"/>
  </si>
  <si>
    <t>SF2255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</si>
</sst>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0" fontId="10" fillId="0" borderId="16" xfId="3" applyFont="1" applyBorder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41" fontId="6" fillId="0" borderId="16" xfId="1" applyFont="1" applyFill="1" applyBorder="1" applyAlignment="1" applyProtection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</cellXfs>
  <cellStyles count="5">
    <cellStyle name="백분율" xfId="2" builtinId="5"/>
    <cellStyle name="쉼표 [0]" xfId="1" builtinId="6"/>
    <cellStyle name="쉼표 [0] 2" xfId="4" xr:uid="{DDD15548-C878-4113-A047-F0DBAD3870D2}"/>
    <cellStyle name="표준" xfId="0" builtinId="0"/>
    <cellStyle name="표준 2" xfId="3" xr:uid="{C319DB51-9623-445C-B8A6-2B24DBEB128F}"/>
  </cellStyles>
  <dxfs count="12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17C8-6F31-4DF7-9585-601E65684762}">
  <dimension ref="B3:C25"/>
  <sheetViews>
    <sheetView workbookViewId="0">
      <selection activeCell="B4" sqref="B4"/>
    </sheetView>
  </sheetViews>
  <sheetFormatPr defaultColWidth="8.625" defaultRowHeight="15" customHeight="1" x14ac:dyDescent="0.3"/>
  <cols>
    <col min="1" max="16384" width="8.625" style="25"/>
  </cols>
  <sheetData>
    <row r="3" spans="2:3" ht="15" customHeight="1" x14ac:dyDescent="0.3">
      <c r="B3" s="24" t="s">
        <v>28</v>
      </c>
      <c r="C3" s="24" t="s">
        <v>29</v>
      </c>
    </row>
    <row r="4" spans="2:3" ht="15" customHeight="1" x14ac:dyDescent="0.3">
      <c r="B4" s="26"/>
      <c r="C4" s="26" t="s">
        <v>31</v>
      </c>
    </row>
    <row r="5" spans="2:3" ht="15" customHeight="1" x14ac:dyDescent="0.3">
      <c r="B5" s="26" t="s">
        <v>30</v>
      </c>
      <c r="C5" s="26" t="s">
        <v>33</v>
      </c>
    </row>
    <row r="6" spans="2:3" ht="15" customHeight="1" x14ac:dyDescent="0.3">
      <c r="B6" s="26" t="s">
        <v>32</v>
      </c>
      <c r="C6" s="26" t="s">
        <v>35</v>
      </c>
    </row>
    <row r="7" spans="2:3" ht="15" customHeight="1" x14ac:dyDescent="0.3">
      <c r="B7" s="26" t="s">
        <v>34</v>
      </c>
      <c r="C7" s="26" t="s">
        <v>37</v>
      </c>
    </row>
    <row r="8" spans="2:3" ht="15" customHeight="1" x14ac:dyDescent="0.3">
      <c r="B8" s="26" t="s">
        <v>36</v>
      </c>
      <c r="C8" s="26" t="s">
        <v>39</v>
      </c>
    </row>
    <row r="9" spans="2:3" ht="15" customHeight="1" x14ac:dyDescent="0.3">
      <c r="B9" s="26" t="s">
        <v>38</v>
      </c>
      <c r="C9" s="26" t="s">
        <v>41</v>
      </c>
    </row>
    <row r="10" spans="2:3" ht="15" customHeight="1" x14ac:dyDescent="0.3">
      <c r="B10" s="26" t="s">
        <v>40</v>
      </c>
      <c r="C10" s="26" t="s">
        <v>43</v>
      </c>
    </row>
    <row r="11" spans="2:3" ht="15" customHeight="1" x14ac:dyDescent="0.3">
      <c r="B11" s="26" t="s">
        <v>42</v>
      </c>
      <c r="C11" s="26"/>
    </row>
    <row r="12" spans="2:3" ht="15" customHeight="1" x14ac:dyDescent="0.3">
      <c r="B12" s="26" t="s">
        <v>44</v>
      </c>
      <c r="C12" s="26"/>
    </row>
    <row r="13" spans="2:3" ht="15" customHeight="1" x14ac:dyDescent="0.3">
      <c r="B13" s="26" t="s">
        <v>45</v>
      </c>
      <c r="C13" s="26"/>
    </row>
    <row r="14" spans="2:3" ht="15" customHeight="1" x14ac:dyDescent="0.3">
      <c r="B14" s="26" t="s">
        <v>46</v>
      </c>
      <c r="C14" s="26"/>
    </row>
    <row r="15" spans="2:3" ht="15" customHeight="1" x14ac:dyDescent="0.3">
      <c r="B15" s="26" t="s">
        <v>49</v>
      </c>
      <c r="C15" s="26"/>
    </row>
    <row r="16" spans="2:3" ht="15" customHeight="1" x14ac:dyDescent="0.3">
      <c r="B16" s="26"/>
      <c r="C16" s="26"/>
    </row>
    <row r="17" spans="2:3" ht="15" customHeight="1" x14ac:dyDescent="0.3">
      <c r="B17" s="26"/>
      <c r="C17" s="26"/>
    </row>
    <row r="18" spans="2:3" ht="15" customHeight="1" x14ac:dyDescent="0.3">
      <c r="B18" s="26"/>
      <c r="C18" s="26"/>
    </row>
    <row r="19" spans="2:3" ht="15" customHeight="1" x14ac:dyDescent="0.3">
      <c r="B19" s="26"/>
      <c r="C19" s="26"/>
    </row>
    <row r="20" spans="2:3" ht="15" customHeight="1" x14ac:dyDescent="0.3">
      <c r="B20" s="26"/>
      <c r="C20" s="26"/>
    </row>
    <row r="21" spans="2:3" ht="15" customHeight="1" x14ac:dyDescent="0.3">
      <c r="B21" s="26"/>
      <c r="C21" s="26"/>
    </row>
    <row r="22" spans="2:3" ht="15" customHeight="1" x14ac:dyDescent="0.3">
      <c r="B22" s="26"/>
      <c r="C22" s="26"/>
    </row>
    <row r="23" spans="2:3" ht="15" customHeight="1" x14ac:dyDescent="0.3">
      <c r="B23" s="26"/>
      <c r="C23" s="26"/>
    </row>
    <row r="24" spans="2:3" ht="15" customHeight="1" x14ac:dyDescent="0.3">
      <c r="B24" s="26"/>
      <c r="C24" s="26"/>
    </row>
    <row r="25" spans="2:3" ht="15" customHeight="1" x14ac:dyDescent="0.3">
      <c r="B25" s="26"/>
      <c r="C25" s="26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1941-6059-4372-BA9D-15D9ACA18F27}">
  <dimension ref="A1:AC56"/>
  <sheetViews>
    <sheetView zoomScale="85" zoomScaleNormal="85" workbookViewId="0">
      <pane ySplit="6" topLeftCell="A7" activePane="bottomLeft" state="frozen"/>
      <selection activeCell="A4" sqref="A4:AC4"/>
      <selection pane="bottomLeft" activeCell="A5" sqref="A5:A6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29" t="s">
        <v>50</v>
      </c>
      <c r="B1" s="30"/>
      <c r="C1" s="30"/>
      <c r="D1" s="30"/>
      <c r="E1" s="35" t="s">
        <v>0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6"/>
    </row>
    <row r="2" spans="1:29" s="1" customFormat="1" ht="13.5" customHeight="1" x14ac:dyDescent="0.3">
      <c r="A2" s="31"/>
      <c r="B2" s="32"/>
      <c r="C2" s="32"/>
      <c r="D2" s="32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8"/>
    </row>
    <row r="3" spans="1:29" s="1" customFormat="1" ht="13.5" customHeight="1" x14ac:dyDescent="0.3">
      <c r="A3" s="33"/>
      <c r="B3" s="34"/>
      <c r="C3" s="34"/>
      <c r="D3" s="34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40"/>
    </row>
    <row r="4" spans="1:29" s="1" customFormat="1" ht="9.9499999999999993" customHeight="1" thickBot="1" x14ac:dyDescent="0.3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</row>
    <row r="5" spans="1:29" s="2" customFormat="1" ht="17.25" thickTop="1" x14ac:dyDescent="0.3">
      <c r="A5" s="44" t="s">
        <v>1</v>
      </c>
      <c r="B5" s="46" t="str">
        <f>MID($A$1,2,1)</f>
        <v>월</v>
      </c>
      <c r="C5" s="46" t="str">
        <f>RIGHT($A$1,1)</f>
        <v>일</v>
      </c>
      <c r="D5" s="44" t="s">
        <v>2</v>
      </c>
      <c r="E5" s="44" t="s">
        <v>3</v>
      </c>
      <c r="F5" s="44" t="s">
        <v>4</v>
      </c>
      <c r="G5" s="44" t="s">
        <v>5</v>
      </c>
      <c r="H5" s="53" t="s">
        <v>6</v>
      </c>
      <c r="I5" s="44" t="s">
        <v>7</v>
      </c>
      <c r="J5" s="44" t="s">
        <v>8</v>
      </c>
      <c r="K5" s="44" t="s">
        <v>9</v>
      </c>
      <c r="L5" s="54" t="s">
        <v>10</v>
      </c>
      <c r="M5" s="48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 t="s">
        <v>12</v>
      </c>
      <c r="Y5" s="48"/>
      <c r="Z5" s="48"/>
      <c r="AA5" s="48" t="s">
        <v>13</v>
      </c>
      <c r="AB5" s="48" t="s">
        <v>14</v>
      </c>
      <c r="AC5" s="50" t="s">
        <v>15</v>
      </c>
    </row>
    <row r="6" spans="1:29" s="2" customFormat="1" ht="17.25" thickBot="1" x14ac:dyDescent="0.35">
      <c r="A6" s="45"/>
      <c r="B6" s="47"/>
      <c r="C6" s="47"/>
      <c r="D6" s="45"/>
      <c r="E6" s="45"/>
      <c r="F6" s="45"/>
      <c r="G6" s="45"/>
      <c r="H6" s="45"/>
      <c r="I6" s="45"/>
      <c r="J6" s="45"/>
      <c r="K6" s="45"/>
      <c r="L6" s="55"/>
      <c r="M6" s="3" t="s">
        <v>16</v>
      </c>
      <c r="N6" s="3" t="s">
        <v>17</v>
      </c>
      <c r="O6" s="3" t="s">
        <v>18</v>
      </c>
      <c r="P6" s="3" t="s">
        <v>19</v>
      </c>
      <c r="Q6" s="3" t="s">
        <v>20</v>
      </c>
      <c r="R6" s="4" t="s">
        <v>21</v>
      </c>
      <c r="S6" s="3" t="s">
        <v>22</v>
      </c>
      <c r="T6" s="4" t="s">
        <v>23</v>
      </c>
      <c r="U6" s="4" t="s">
        <v>47</v>
      </c>
      <c r="V6" s="4" t="s">
        <v>48</v>
      </c>
      <c r="W6" s="3" t="s">
        <v>24</v>
      </c>
      <c r="X6" s="3" t="s">
        <v>25</v>
      </c>
      <c r="Y6" s="3" t="s">
        <v>26</v>
      </c>
      <c r="Z6" s="3" t="s">
        <v>27</v>
      </c>
      <c r="AA6" s="49"/>
      <c r="AB6" s="49"/>
      <c r="AC6" s="49"/>
    </row>
    <row r="7" spans="1:29" s="14" customFormat="1" ht="19.5" customHeight="1" thickTop="1" x14ac:dyDescent="0.3">
      <c r="A7" s="5">
        <v>1</v>
      </c>
      <c r="B7" s="6" t="str">
        <f>LEFT($A$1,1)</f>
        <v>6</v>
      </c>
      <c r="C7" s="6" t="str">
        <f>MID($A$1,4,2)</f>
        <v>29</v>
      </c>
      <c r="D7" s="7" t="s">
        <v>36</v>
      </c>
      <c r="E7" s="7" t="s">
        <v>54</v>
      </c>
      <c r="F7" s="7" t="s">
        <v>89</v>
      </c>
      <c r="G7" s="5" t="s">
        <v>90</v>
      </c>
      <c r="H7" s="5" t="s">
        <v>88</v>
      </c>
      <c r="I7" s="8">
        <f t="shared" ref="I7:I54" si="0">J7+K7</f>
        <v>167</v>
      </c>
      <c r="J7" s="9">
        <v>150</v>
      </c>
      <c r="K7" s="8">
        <f t="shared" ref="K7:K29" si="1">SUM(M7:W7)</f>
        <v>17</v>
      </c>
      <c r="L7" s="10">
        <f t="shared" ref="L7:L54" si="2">K7/I7</f>
        <v>0.10179640718562874</v>
      </c>
      <c r="M7" s="11"/>
      <c r="N7" s="11"/>
      <c r="O7" s="11"/>
      <c r="P7" s="11"/>
      <c r="Q7" s="11"/>
      <c r="R7" s="11"/>
      <c r="S7" s="11"/>
      <c r="T7" s="11">
        <v>17</v>
      </c>
      <c r="U7" s="11"/>
      <c r="V7" s="11"/>
      <c r="W7" s="11"/>
      <c r="X7" s="12">
        <v>20200627</v>
      </c>
      <c r="Y7" s="12">
        <v>6</v>
      </c>
      <c r="Z7" s="6" t="s">
        <v>60</v>
      </c>
      <c r="AA7" s="12" t="str">
        <f>IF($Z7="A","하선동",IF($Z7="B","이형준",""))</f>
        <v>하선동</v>
      </c>
      <c r="AB7" s="5" t="s">
        <v>58</v>
      </c>
      <c r="AC7" s="13"/>
    </row>
    <row r="8" spans="1:29" s="14" customFormat="1" ht="19.5" customHeight="1" x14ac:dyDescent="0.3">
      <c r="A8" s="15">
        <v>2</v>
      </c>
      <c r="B8" s="6" t="str">
        <f t="shared" ref="B8:B54" si="3">LEFT($A$1,1)</f>
        <v>6</v>
      </c>
      <c r="C8" s="6" t="str">
        <f t="shared" ref="C8:C54" si="4">MID($A$1,4,2)</f>
        <v>29</v>
      </c>
      <c r="D8" s="7" t="s">
        <v>36</v>
      </c>
      <c r="E8" s="7" t="s">
        <v>55</v>
      </c>
      <c r="F8" s="7" t="s">
        <v>63</v>
      </c>
      <c r="G8" s="5" t="s">
        <v>91</v>
      </c>
      <c r="H8" s="5" t="s">
        <v>92</v>
      </c>
      <c r="I8" s="8">
        <f t="shared" si="0"/>
        <v>861</v>
      </c>
      <c r="J8" s="9">
        <v>850</v>
      </c>
      <c r="K8" s="8">
        <f t="shared" si="1"/>
        <v>11</v>
      </c>
      <c r="L8" s="10">
        <f t="shared" si="2"/>
        <v>1.2775842044134728E-2</v>
      </c>
      <c r="M8" s="11"/>
      <c r="N8" s="11">
        <v>5</v>
      </c>
      <c r="O8" s="11"/>
      <c r="P8" s="11"/>
      <c r="Q8" s="11"/>
      <c r="R8" s="11"/>
      <c r="S8" s="11">
        <v>6</v>
      </c>
      <c r="T8" s="11"/>
      <c r="U8" s="11"/>
      <c r="V8" s="11"/>
      <c r="W8" s="11"/>
      <c r="X8" s="12">
        <v>20200627</v>
      </c>
      <c r="Y8" s="12">
        <v>10</v>
      </c>
      <c r="Z8" s="6" t="s">
        <v>62</v>
      </c>
      <c r="AA8" s="12" t="str">
        <f t="shared" ref="AA8:AA54" si="5">IF($Z8="A","하선동",IF($Z8="B","이형준",""))</f>
        <v>이형준</v>
      </c>
      <c r="AB8" s="5" t="s">
        <v>58</v>
      </c>
      <c r="AC8" s="13"/>
    </row>
    <row r="9" spans="1:29" s="14" customFormat="1" ht="19.5" customHeight="1" x14ac:dyDescent="0.3">
      <c r="A9" s="5">
        <v>3</v>
      </c>
      <c r="B9" s="6" t="str">
        <f t="shared" si="3"/>
        <v>6</v>
      </c>
      <c r="C9" s="6" t="str">
        <f t="shared" si="4"/>
        <v>29</v>
      </c>
      <c r="D9" s="7" t="s">
        <v>87</v>
      </c>
      <c r="E9" s="7" t="s">
        <v>56</v>
      </c>
      <c r="F9" s="7" t="s">
        <v>64</v>
      </c>
      <c r="G9" s="5" t="s">
        <v>93</v>
      </c>
      <c r="H9" s="5" t="s">
        <v>88</v>
      </c>
      <c r="I9" s="8">
        <f t="shared" si="0"/>
        <v>507</v>
      </c>
      <c r="J9" s="9">
        <v>380</v>
      </c>
      <c r="K9" s="8">
        <f t="shared" si="1"/>
        <v>127</v>
      </c>
      <c r="L9" s="10">
        <f t="shared" si="2"/>
        <v>0.2504930966469428</v>
      </c>
      <c r="M9" s="11">
        <v>119</v>
      </c>
      <c r="N9" s="11"/>
      <c r="O9" s="11"/>
      <c r="P9" s="11">
        <v>8</v>
      </c>
      <c r="Q9" s="11"/>
      <c r="R9" s="11"/>
      <c r="S9" s="11"/>
      <c r="T9" s="11"/>
      <c r="U9" s="11"/>
      <c r="V9" s="11"/>
      <c r="W9" s="11"/>
      <c r="X9" s="12">
        <v>20200625</v>
      </c>
      <c r="Y9" s="6">
        <v>4</v>
      </c>
      <c r="Z9" s="6" t="s">
        <v>62</v>
      </c>
      <c r="AA9" s="12" t="str">
        <f t="shared" si="5"/>
        <v>이형준</v>
      </c>
      <c r="AB9" s="5" t="s">
        <v>58</v>
      </c>
      <c r="AC9" s="13"/>
    </row>
    <row r="10" spans="1:29" s="14" customFormat="1" ht="19.5" customHeight="1" x14ac:dyDescent="0.3">
      <c r="A10" s="15">
        <v>4</v>
      </c>
      <c r="B10" s="6" t="str">
        <f t="shared" si="3"/>
        <v>6</v>
      </c>
      <c r="C10" s="6" t="str">
        <f t="shared" si="4"/>
        <v>29</v>
      </c>
      <c r="D10" s="7" t="s">
        <v>87</v>
      </c>
      <c r="E10" s="7" t="s">
        <v>54</v>
      </c>
      <c r="F10" s="7" t="s">
        <v>65</v>
      </c>
      <c r="G10" s="5" t="s">
        <v>95</v>
      </c>
      <c r="H10" s="5" t="s">
        <v>94</v>
      </c>
      <c r="I10" s="8">
        <f t="shared" si="0"/>
        <v>120</v>
      </c>
      <c r="J10" s="9">
        <v>114</v>
      </c>
      <c r="K10" s="8">
        <f t="shared" si="1"/>
        <v>6</v>
      </c>
      <c r="L10" s="10">
        <f t="shared" si="2"/>
        <v>0.05</v>
      </c>
      <c r="M10" s="11"/>
      <c r="N10" s="11"/>
      <c r="O10" s="11"/>
      <c r="P10" s="11">
        <v>3</v>
      </c>
      <c r="Q10" s="11"/>
      <c r="R10" s="11"/>
      <c r="S10" s="11">
        <v>3</v>
      </c>
      <c r="T10" s="11"/>
      <c r="U10" s="11"/>
      <c r="V10" s="11"/>
      <c r="W10" s="11"/>
      <c r="X10" s="12">
        <v>20200603</v>
      </c>
      <c r="Y10" s="12">
        <v>14</v>
      </c>
      <c r="Z10" s="6" t="s">
        <v>60</v>
      </c>
      <c r="AA10" s="12" t="str">
        <f t="shared" si="5"/>
        <v>하선동</v>
      </c>
      <c r="AB10" s="5" t="s">
        <v>58</v>
      </c>
      <c r="AC10" s="13" t="s">
        <v>68</v>
      </c>
    </row>
    <row r="11" spans="1:29" s="14" customFormat="1" ht="19.5" customHeight="1" x14ac:dyDescent="0.3">
      <c r="A11" s="5">
        <v>5</v>
      </c>
      <c r="B11" s="6" t="str">
        <f t="shared" si="3"/>
        <v>6</v>
      </c>
      <c r="C11" s="6" t="str">
        <f t="shared" si="4"/>
        <v>29</v>
      </c>
      <c r="D11" s="7" t="s">
        <v>44</v>
      </c>
      <c r="E11" s="7" t="s">
        <v>54</v>
      </c>
      <c r="F11" s="7" t="s">
        <v>66</v>
      </c>
      <c r="G11" s="5">
        <v>7301</v>
      </c>
      <c r="H11" s="5" t="s">
        <v>88</v>
      </c>
      <c r="I11" s="8">
        <f t="shared" si="0"/>
        <v>426</v>
      </c>
      <c r="J11" s="9">
        <v>380</v>
      </c>
      <c r="K11" s="8">
        <f t="shared" si="1"/>
        <v>46</v>
      </c>
      <c r="L11" s="10">
        <f t="shared" si="2"/>
        <v>0.107981220657277</v>
      </c>
      <c r="M11" s="11">
        <v>46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>
        <v>20200305</v>
      </c>
      <c r="Y11" s="12">
        <v>13</v>
      </c>
      <c r="Z11" s="6" t="s">
        <v>60</v>
      </c>
      <c r="AA11" s="12" t="str">
        <f t="shared" si="5"/>
        <v>하선동</v>
      </c>
      <c r="AB11" s="5" t="s">
        <v>58</v>
      </c>
      <c r="AC11" s="13"/>
    </row>
    <row r="12" spans="1:29" s="14" customFormat="1" ht="19.5" customHeight="1" x14ac:dyDescent="0.3">
      <c r="A12" s="5">
        <v>6</v>
      </c>
      <c r="B12" s="6" t="str">
        <f t="shared" si="3"/>
        <v>6</v>
      </c>
      <c r="C12" s="6" t="str">
        <f t="shared" si="4"/>
        <v>29</v>
      </c>
      <c r="D12" s="7" t="s">
        <v>32</v>
      </c>
      <c r="E12" s="7" t="s">
        <v>54</v>
      </c>
      <c r="F12" s="7" t="s">
        <v>67</v>
      </c>
      <c r="G12" s="5">
        <v>7301</v>
      </c>
      <c r="H12" s="5" t="s">
        <v>88</v>
      </c>
      <c r="I12" s="8">
        <f t="shared" si="0"/>
        <v>50</v>
      </c>
      <c r="J12" s="9">
        <v>50</v>
      </c>
      <c r="K12" s="8">
        <f t="shared" si="1"/>
        <v>0</v>
      </c>
      <c r="L12" s="10">
        <f t="shared" si="2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20200629</v>
      </c>
      <c r="Y12" s="12">
        <v>13</v>
      </c>
      <c r="Z12" s="6" t="s">
        <v>60</v>
      </c>
      <c r="AA12" s="12" t="str">
        <f t="shared" si="5"/>
        <v>하선동</v>
      </c>
      <c r="AB12" s="5" t="s">
        <v>58</v>
      </c>
      <c r="AC12" s="13" t="s">
        <v>57</v>
      </c>
    </row>
    <row r="13" spans="1:29" s="14" customFormat="1" ht="19.5" customHeight="1" x14ac:dyDescent="0.3">
      <c r="A13" s="15">
        <v>7</v>
      </c>
      <c r="B13" s="6" t="str">
        <f t="shared" si="3"/>
        <v>6</v>
      </c>
      <c r="C13" s="6" t="str">
        <f t="shared" si="4"/>
        <v>29</v>
      </c>
      <c r="D13" s="7" t="s">
        <v>34</v>
      </c>
      <c r="E13" s="7" t="s">
        <v>69</v>
      </c>
      <c r="F13" s="7" t="s">
        <v>72</v>
      </c>
      <c r="G13" s="5">
        <v>8301</v>
      </c>
      <c r="H13" s="5">
        <v>8301</v>
      </c>
      <c r="I13" s="8">
        <f t="shared" si="0"/>
        <v>2620</v>
      </c>
      <c r="J13" s="16">
        <v>2620</v>
      </c>
      <c r="K13" s="8">
        <f t="shared" si="1"/>
        <v>0</v>
      </c>
      <c r="L13" s="10">
        <f t="shared" si="2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>
        <v>20200629</v>
      </c>
      <c r="Y13" s="12">
        <v>2</v>
      </c>
      <c r="Z13" s="6" t="s">
        <v>61</v>
      </c>
      <c r="AA13" s="12" t="str">
        <f t="shared" si="5"/>
        <v>이형준</v>
      </c>
      <c r="AB13" s="5" t="s">
        <v>76</v>
      </c>
      <c r="AC13" s="13"/>
    </row>
    <row r="14" spans="1:29" s="14" customFormat="1" ht="19.5" customHeight="1" x14ac:dyDescent="0.3">
      <c r="A14" s="5">
        <v>10</v>
      </c>
      <c r="B14" s="6" t="str">
        <f t="shared" si="3"/>
        <v>6</v>
      </c>
      <c r="C14" s="6" t="str">
        <f t="shared" si="4"/>
        <v>29</v>
      </c>
      <c r="D14" s="7" t="s">
        <v>34</v>
      </c>
      <c r="E14" s="7" t="s">
        <v>70</v>
      </c>
      <c r="F14" s="7" t="s">
        <v>73</v>
      </c>
      <c r="G14" s="5" t="s">
        <v>98</v>
      </c>
      <c r="H14" s="5" t="s">
        <v>88</v>
      </c>
      <c r="I14" s="8">
        <f t="shared" si="0"/>
        <v>12000</v>
      </c>
      <c r="J14" s="9">
        <v>12000</v>
      </c>
      <c r="K14" s="8">
        <f t="shared" si="1"/>
        <v>0</v>
      </c>
      <c r="L14" s="10">
        <f t="shared" si="2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20200629</v>
      </c>
      <c r="Y14" s="12">
        <v>5</v>
      </c>
      <c r="Z14" s="6" t="s">
        <v>62</v>
      </c>
      <c r="AA14" s="12" t="str">
        <f t="shared" si="5"/>
        <v>이형준</v>
      </c>
      <c r="AB14" s="5" t="s">
        <v>76</v>
      </c>
      <c r="AC14" s="13"/>
    </row>
    <row r="15" spans="1:29" s="14" customFormat="1" ht="19.5" customHeight="1" x14ac:dyDescent="0.3">
      <c r="A15" s="5">
        <v>11</v>
      </c>
      <c r="B15" s="6" t="str">
        <f t="shared" si="3"/>
        <v>6</v>
      </c>
      <c r="C15" s="6" t="str">
        <f t="shared" si="4"/>
        <v>29</v>
      </c>
      <c r="D15" s="7" t="s">
        <v>34</v>
      </c>
      <c r="E15" s="7" t="s">
        <v>71</v>
      </c>
      <c r="F15" s="7" t="s">
        <v>74</v>
      </c>
      <c r="G15" s="5" t="s">
        <v>98</v>
      </c>
      <c r="H15" s="5" t="s">
        <v>88</v>
      </c>
      <c r="I15" s="8">
        <f t="shared" si="0"/>
        <v>8000</v>
      </c>
      <c r="J15" s="9">
        <v>8000</v>
      </c>
      <c r="K15" s="8">
        <f t="shared" si="1"/>
        <v>0</v>
      </c>
      <c r="L15" s="10">
        <f t="shared" si="2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>
        <v>20200629</v>
      </c>
      <c r="Y15" s="12">
        <v>3</v>
      </c>
      <c r="Z15" s="6" t="s">
        <v>62</v>
      </c>
      <c r="AA15" s="12" t="str">
        <f t="shared" si="5"/>
        <v>이형준</v>
      </c>
      <c r="AB15" s="5" t="s">
        <v>76</v>
      </c>
      <c r="AC15" s="13"/>
    </row>
    <row r="16" spans="1:29" s="14" customFormat="1" ht="19.5" customHeight="1" x14ac:dyDescent="0.3">
      <c r="A16" s="15">
        <v>12</v>
      </c>
      <c r="B16" s="6" t="str">
        <f t="shared" si="3"/>
        <v>6</v>
      </c>
      <c r="C16" s="6" t="str">
        <f t="shared" si="4"/>
        <v>29</v>
      </c>
      <c r="D16" s="7" t="s">
        <v>34</v>
      </c>
      <c r="E16" s="7" t="s">
        <v>54</v>
      </c>
      <c r="F16" s="7" t="s">
        <v>75</v>
      </c>
      <c r="G16" s="5" t="s">
        <v>98</v>
      </c>
      <c r="H16" s="5" t="s">
        <v>88</v>
      </c>
      <c r="I16" s="8">
        <f t="shared" si="0"/>
        <v>2400</v>
      </c>
      <c r="J16" s="9">
        <v>2400</v>
      </c>
      <c r="K16" s="8">
        <f t="shared" si="1"/>
        <v>0</v>
      </c>
      <c r="L16" s="10">
        <f t="shared" si="2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20200629</v>
      </c>
      <c r="Y16" s="12">
        <v>15</v>
      </c>
      <c r="Z16" s="6" t="s">
        <v>62</v>
      </c>
      <c r="AA16" s="12" t="str">
        <f t="shared" si="5"/>
        <v>이형준</v>
      </c>
      <c r="AB16" s="5" t="s">
        <v>76</v>
      </c>
      <c r="AC16" s="13"/>
    </row>
    <row r="17" spans="1:29" s="14" customFormat="1" ht="19.5" customHeight="1" x14ac:dyDescent="0.3">
      <c r="A17" s="5">
        <v>13</v>
      </c>
      <c r="B17" s="6" t="str">
        <f t="shared" si="3"/>
        <v>6</v>
      </c>
      <c r="C17" s="6" t="str">
        <f t="shared" si="4"/>
        <v>29</v>
      </c>
      <c r="D17" s="7" t="s">
        <v>87</v>
      </c>
      <c r="E17" s="7" t="s">
        <v>56</v>
      </c>
      <c r="F17" s="7" t="s">
        <v>64</v>
      </c>
      <c r="G17" s="5" t="s">
        <v>93</v>
      </c>
      <c r="H17" s="5" t="s">
        <v>88</v>
      </c>
      <c r="I17" s="8">
        <f t="shared" si="0"/>
        <v>3194</v>
      </c>
      <c r="J17" s="9">
        <v>3140</v>
      </c>
      <c r="K17" s="8">
        <f t="shared" si="1"/>
        <v>54</v>
      </c>
      <c r="L17" s="10">
        <f t="shared" si="2"/>
        <v>1.6906700062617408E-2</v>
      </c>
      <c r="M17" s="11">
        <v>54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20200629</v>
      </c>
      <c r="Y17" s="12">
        <v>4</v>
      </c>
      <c r="Z17" s="6" t="s">
        <v>62</v>
      </c>
      <c r="AA17" s="12" t="str">
        <f t="shared" si="5"/>
        <v>이형준</v>
      </c>
      <c r="AB17" s="5" t="s">
        <v>76</v>
      </c>
      <c r="AC17" s="13"/>
    </row>
    <row r="18" spans="1:29" s="14" customFormat="1" ht="19.5" customHeight="1" x14ac:dyDescent="0.3">
      <c r="A18" s="15">
        <v>14</v>
      </c>
      <c r="B18" s="6" t="str">
        <f t="shared" si="3"/>
        <v>6</v>
      </c>
      <c r="C18" s="6" t="str">
        <f t="shared" si="4"/>
        <v>29</v>
      </c>
      <c r="D18" s="7" t="s">
        <v>87</v>
      </c>
      <c r="E18" s="7" t="s">
        <v>55</v>
      </c>
      <c r="F18" s="7" t="s">
        <v>77</v>
      </c>
      <c r="G18" s="5" t="s">
        <v>96</v>
      </c>
      <c r="H18" s="5" t="s">
        <v>97</v>
      </c>
      <c r="I18" s="8">
        <f t="shared" si="0"/>
        <v>1009</v>
      </c>
      <c r="J18" s="9">
        <v>1003</v>
      </c>
      <c r="K18" s="8">
        <f t="shared" si="1"/>
        <v>6</v>
      </c>
      <c r="L18" s="10">
        <f t="shared" si="2"/>
        <v>5.9464816650148661E-3</v>
      </c>
      <c r="M18" s="11"/>
      <c r="N18" s="11"/>
      <c r="O18" s="11"/>
      <c r="P18" s="11">
        <v>4</v>
      </c>
      <c r="Q18" s="11"/>
      <c r="R18" s="11"/>
      <c r="S18" s="11">
        <v>2</v>
      </c>
      <c r="T18" s="11"/>
      <c r="U18" s="11"/>
      <c r="V18" s="11"/>
      <c r="W18" s="11"/>
      <c r="X18" s="12">
        <v>20200627</v>
      </c>
      <c r="Y18" s="12">
        <v>1</v>
      </c>
      <c r="Z18" s="6" t="s">
        <v>62</v>
      </c>
      <c r="AA18" s="12" t="str">
        <f t="shared" si="5"/>
        <v>이형준</v>
      </c>
      <c r="AB18" s="5" t="s">
        <v>78</v>
      </c>
      <c r="AC18" s="13"/>
    </row>
    <row r="19" spans="1:29" s="14" customFormat="1" ht="19.5" customHeight="1" x14ac:dyDescent="0.3">
      <c r="A19" s="5">
        <v>15</v>
      </c>
      <c r="B19" s="6" t="str">
        <f t="shared" si="3"/>
        <v>6</v>
      </c>
      <c r="C19" s="6" t="str">
        <f t="shared" si="4"/>
        <v>29</v>
      </c>
      <c r="D19" s="7" t="s">
        <v>34</v>
      </c>
      <c r="E19" s="7" t="s">
        <v>54</v>
      </c>
      <c r="F19" s="7" t="s">
        <v>75</v>
      </c>
      <c r="G19" s="5" t="s">
        <v>98</v>
      </c>
      <c r="H19" s="5" t="s">
        <v>88</v>
      </c>
      <c r="I19" s="8">
        <f t="shared" si="0"/>
        <v>7006</v>
      </c>
      <c r="J19" s="9">
        <v>7001</v>
      </c>
      <c r="K19" s="8">
        <f t="shared" si="1"/>
        <v>5</v>
      </c>
      <c r="L19" s="10">
        <f t="shared" si="2"/>
        <v>7.136739937196689E-4</v>
      </c>
      <c r="M19" s="11"/>
      <c r="N19" s="11"/>
      <c r="O19" s="11"/>
      <c r="P19" s="11">
        <v>5</v>
      </c>
      <c r="Q19" s="11"/>
      <c r="R19" s="11"/>
      <c r="S19" s="11"/>
      <c r="T19" s="11"/>
      <c r="U19" s="11"/>
      <c r="V19" s="11"/>
      <c r="W19" s="11"/>
      <c r="X19" s="12">
        <v>20200629</v>
      </c>
      <c r="Y19" s="12">
        <v>15</v>
      </c>
      <c r="Z19" s="6" t="s">
        <v>60</v>
      </c>
      <c r="AA19" s="12" t="str">
        <f t="shared" si="5"/>
        <v>하선동</v>
      </c>
      <c r="AB19" s="5" t="s">
        <v>78</v>
      </c>
      <c r="AC19" s="13"/>
    </row>
    <row r="20" spans="1:29" s="14" customFormat="1" ht="19.5" customHeight="1" x14ac:dyDescent="0.3">
      <c r="A20" s="5">
        <v>16</v>
      </c>
      <c r="B20" s="6" t="str">
        <f t="shared" si="3"/>
        <v>6</v>
      </c>
      <c r="C20" s="6" t="str">
        <f t="shared" si="4"/>
        <v>29</v>
      </c>
      <c r="D20" s="7" t="s">
        <v>87</v>
      </c>
      <c r="E20" s="7" t="s">
        <v>56</v>
      </c>
      <c r="F20" s="7" t="s">
        <v>64</v>
      </c>
      <c r="G20" s="5" t="s">
        <v>93</v>
      </c>
      <c r="H20" s="5" t="s">
        <v>88</v>
      </c>
      <c r="I20" s="8">
        <f t="shared" si="0"/>
        <v>931</v>
      </c>
      <c r="J20" s="9">
        <v>732</v>
      </c>
      <c r="K20" s="8">
        <f t="shared" si="1"/>
        <v>199</v>
      </c>
      <c r="L20" s="10">
        <f t="shared" si="2"/>
        <v>0.21374865735767992</v>
      </c>
      <c r="M20" s="11">
        <v>190</v>
      </c>
      <c r="N20" s="11"/>
      <c r="O20" s="11"/>
      <c r="P20" s="11">
        <v>9</v>
      </c>
      <c r="Q20" s="11"/>
      <c r="R20" s="11"/>
      <c r="S20" s="11"/>
      <c r="T20" s="11"/>
      <c r="U20" s="11"/>
      <c r="V20" s="11"/>
      <c r="W20" s="11"/>
      <c r="X20" s="12">
        <v>20200627</v>
      </c>
      <c r="Y20" s="12">
        <v>4</v>
      </c>
      <c r="Z20" s="6" t="s">
        <v>61</v>
      </c>
      <c r="AA20" s="12" t="str">
        <f t="shared" si="5"/>
        <v>이형준</v>
      </c>
      <c r="AB20" s="5" t="s">
        <v>80</v>
      </c>
      <c r="AC20" s="13"/>
    </row>
    <row r="21" spans="1:29" s="14" customFormat="1" ht="19.5" customHeight="1" x14ac:dyDescent="0.3">
      <c r="A21" s="15">
        <v>17</v>
      </c>
      <c r="B21" s="6" t="str">
        <f t="shared" si="3"/>
        <v>6</v>
      </c>
      <c r="C21" s="6" t="str">
        <f t="shared" si="4"/>
        <v>29</v>
      </c>
      <c r="D21" s="7" t="s">
        <v>87</v>
      </c>
      <c r="E21" s="7" t="s">
        <v>56</v>
      </c>
      <c r="F21" s="7" t="s">
        <v>64</v>
      </c>
      <c r="G21" s="5" t="s">
        <v>93</v>
      </c>
      <c r="H21" s="5" t="s">
        <v>88</v>
      </c>
      <c r="I21" s="8">
        <f t="shared" si="0"/>
        <v>893</v>
      </c>
      <c r="J21" s="9">
        <v>719</v>
      </c>
      <c r="K21" s="8">
        <f t="shared" si="1"/>
        <v>174</v>
      </c>
      <c r="L21" s="10">
        <f t="shared" si="2"/>
        <v>0.1948488241881299</v>
      </c>
      <c r="M21" s="11">
        <v>150</v>
      </c>
      <c r="N21" s="11"/>
      <c r="O21" s="11"/>
      <c r="P21" s="11">
        <v>24</v>
      </c>
      <c r="Q21" s="11"/>
      <c r="R21" s="11"/>
      <c r="S21" s="11"/>
      <c r="T21" s="11"/>
      <c r="U21" s="11"/>
      <c r="V21" s="11"/>
      <c r="W21" s="11"/>
      <c r="X21" s="12">
        <v>20200627</v>
      </c>
      <c r="Y21" s="12">
        <v>4</v>
      </c>
      <c r="Z21" s="6" t="s">
        <v>60</v>
      </c>
      <c r="AA21" s="12" t="str">
        <f t="shared" si="5"/>
        <v>하선동</v>
      </c>
      <c r="AB21" s="5" t="s">
        <v>80</v>
      </c>
      <c r="AC21" s="13"/>
    </row>
    <row r="22" spans="1:29" s="14" customFormat="1" ht="19.5" customHeight="1" x14ac:dyDescent="0.3">
      <c r="A22" s="5">
        <v>18</v>
      </c>
      <c r="B22" s="6" t="str">
        <f t="shared" si="3"/>
        <v>6</v>
      </c>
      <c r="C22" s="6" t="str">
        <f t="shared" si="4"/>
        <v>29</v>
      </c>
      <c r="D22" s="7" t="s">
        <v>87</v>
      </c>
      <c r="E22" s="7" t="s">
        <v>56</v>
      </c>
      <c r="F22" s="7" t="s">
        <v>64</v>
      </c>
      <c r="G22" s="5" t="s">
        <v>93</v>
      </c>
      <c r="H22" s="5" t="s">
        <v>88</v>
      </c>
      <c r="I22" s="8">
        <f t="shared" si="0"/>
        <v>1747</v>
      </c>
      <c r="J22" s="9">
        <v>1433</v>
      </c>
      <c r="K22" s="8">
        <f t="shared" si="1"/>
        <v>314</v>
      </c>
      <c r="L22" s="10">
        <f t="shared" si="2"/>
        <v>0.17973669147109331</v>
      </c>
      <c r="M22" s="11">
        <v>292</v>
      </c>
      <c r="N22" s="11"/>
      <c r="O22" s="11"/>
      <c r="P22" s="11">
        <v>19</v>
      </c>
      <c r="Q22" s="11">
        <v>3</v>
      </c>
      <c r="R22" s="11"/>
      <c r="S22" s="11"/>
      <c r="T22" s="11"/>
      <c r="U22" s="11"/>
      <c r="V22" s="11"/>
      <c r="W22" s="11"/>
      <c r="X22" s="12">
        <v>20200629</v>
      </c>
      <c r="Y22" s="12">
        <v>4</v>
      </c>
      <c r="Z22" s="6" t="s">
        <v>60</v>
      </c>
      <c r="AA22" s="12" t="str">
        <f t="shared" si="5"/>
        <v>하선동</v>
      </c>
      <c r="AB22" s="5" t="s">
        <v>80</v>
      </c>
      <c r="AC22" s="13"/>
    </row>
    <row r="23" spans="1:29" s="14" customFormat="1" ht="19.5" customHeight="1" x14ac:dyDescent="0.3">
      <c r="A23" s="15">
        <v>19</v>
      </c>
      <c r="B23" s="6" t="str">
        <f t="shared" si="3"/>
        <v>6</v>
      </c>
      <c r="C23" s="6" t="str">
        <f t="shared" si="4"/>
        <v>29</v>
      </c>
      <c r="D23" s="7" t="s">
        <v>36</v>
      </c>
      <c r="E23" s="7" t="s">
        <v>55</v>
      </c>
      <c r="F23" s="7" t="s">
        <v>63</v>
      </c>
      <c r="G23" s="5" t="s">
        <v>91</v>
      </c>
      <c r="H23" s="5" t="s">
        <v>92</v>
      </c>
      <c r="I23" s="8">
        <f t="shared" si="0"/>
        <v>413</v>
      </c>
      <c r="J23" s="9">
        <v>202</v>
      </c>
      <c r="K23" s="8">
        <f t="shared" si="1"/>
        <v>211</v>
      </c>
      <c r="L23" s="10">
        <f t="shared" si="2"/>
        <v>0.51089588377723971</v>
      </c>
      <c r="M23" s="11">
        <v>4</v>
      </c>
      <c r="N23" s="11">
        <v>192</v>
      </c>
      <c r="O23" s="11"/>
      <c r="P23" s="11">
        <v>1</v>
      </c>
      <c r="Q23" s="11"/>
      <c r="R23" s="11"/>
      <c r="S23" s="11">
        <v>3</v>
      </c>
      <c r="T23" s="11"/>
      <c r="U23" s="11"/>
      <c r="V23" s="11"/>
      <c r="W23" s="11">
        <v>11</v>
      </c>
      <c r="X23" s="12">
        <v>20200629</v>
      </c>
      <c r="Y23" s="12">
        <v>10</v>
      </c>
      <c r="Z23" s="6" t="s">
        <v>60</v>
      </c>
      <c r="AA23" s="12" t="str">
        <f t="shared" si="5"/>
        <v>하선동</v>
      </c>
      <c r="AB23" s="5" t="s">
        <v>80</v>
      </c>
      <c r="AC23" s="13" t="s">
        <v>79</v>
      </c>
    </row>
    <row r="24" spans="1:29" s="14" customFormat="1" ht="19.5" customHeight="1" x14ac:dyDescent="0.3">
      <c r="A24" s="5">
        <v>20</v>
      </c>
      <c r="B24" s="6" t="str">
        <f t="shared" si="3"/>
        <v>6</v>
      </c>
      <c r="C24" s="6" t="str">
        <f t="shared" si="4"/>
        <v>29</v>
      </c>
      <c r="D24" s="7" t="s">
        <v>34</v>
      </c>
      <c r="E24" s="7" t="s">
        <v>54</v>
      </c>
      <c r="F24" s="7" t="s">
        <v>83</v>
      </c>
      <c r="G24" s="5" t="s">
        <v>98</v>
      </c>
      <c r="H24" s="5" t="s">
        <v>88</v>
      </c>
      <c r="I24" s="8">
        <f t="shared" si="0"/>
        <v>855</v>
      </c>
      <c r="J24" s="9">
        <v>855</v>
      </c>
      <c r="K24" s="8">
        <f t="shared" si="1"/>
        <v>0</v>
      </c>
      <c r="L24" s="10">
        <f t="shared" si="2"/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v>20200627</v>
      </c>
      <c r="Y24" s="12">
        <v>8</v>
      </c>
      <c r="Z24" s="6" t="s">
        <v>62</v>
      </c>
      <c r="AA24" s="12" t="str">
        <f t="shared" si="5"/>
        <v>이형준</v>
      </c>
      <c r="AB24" s="5" t="s">
        <v>82</v>
      </c>
      <c r="AC24" s="13"/>
    </row>
    <row r="25" spans="1:29" s="14" customFormat="1" ht="19.149999999999999" customHeight="1" x14ac:dyDescent="0.3">
      <c r="A25" s="5">
        <v>21</v>
      </c>
      <c r="B25" s="6" t="str">
        <f t="shared" si="3"/>
        <v>6</v>
      </c>
      <c r="C25" s="6" t="str">
        <f t="shared" si="4"/>
        <v>29</v>
      </c>
      <c r="D25" s="7" t="s">
        <v>34</v>
      </c>
      <c r="E25" s="7" t="s">
        <v>54</v>
      </c>
      <c r="F25" s="7" t="s">
        <v>75</v>
      </c>
      <c r="G25" s="5" t="s">
        <v>98</v>
      </c>
      <c r="H25" s="5" t="s">
        <v>88</v>
      </c>
      <c r="I25" s="8">
        <f t="shared" si="0"/>
        <v>1231</v>
      </c>
      <c r="J25" s="11">
        <v>1225</v>
      </c>
      <c r="K25" s="8">
        <f t="shared" si="1"/>
        <v>6</v>
      </c>
      <c r="L25" s="10">
        <f t="shared" si="2"/>
        <v>4.87408610885459E-3</v>
      </c>
      <c r="M25" s="11"/>
      <c r="N25" s="11"/>
      <c r="O25" s="11"/>
      <c r="P25" s="11">
        <v>6</v>
      </c>
      <c r="Q25" s="11"/>
      <c r="R25" s="11"/>
      <c r="S25" s="11"/>
      <c r="T25" s="11"/>
      <c r="U25" s="11"/>
      <c r="V25" s="11"/>
      <c r="W25" s="11"/>
      <c r="X25" s="12">
        <v>20200629</v>
      </c>
      <c r="Y25" s="12">
        <v>15</v>
      </c>
      <c r="Z25" s="6" t="s">
        <v>60</v>
      </c>
      <c r="AA25" s="12" t="str">
        <f t="shared" si="5"/>
        <v>하선동</v>
      </c>
      <c r="AB25" s="5" t="s">
        <v>82</v>
      </c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6</v>
      </c>
      <c r="C26" s="6" t="str">
        <f t="shared" si="4"/>
        <v>29</v>
      </c>
      <c r="D26" s="7" t="s">
        <v>34</v>
      </c>
      <c r="E26" s="7" t="s">
        <v>71</v>
      </c>
      <c r="F26" s="7" t="s">
        <v>74</v>
      </c>
      <c r="G26" s="5" t="s">
        <v>98</v>
      </c>
      <c r="H26" s="5" t="s">
        <v>88</v>
      </c>
      <c r="I26" s="8">
        <f t="shared" si="0"/>
        <v>3000</v>
      </c>
      <c r="J26" s="11">
        <v>3000</v>
      </c>
      <c r="K26" s="8">
        <f t="shared" si="1"/>
        <v>0</v>
      </c>
      <c r="L26" s="10">
        <f t="shared" si="2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20200627</v>
      </c>
      <c r="Y26" s="12">
        <v>3</v>
      </c>
      <c r="Z26" s="6" t="s">
        <v>62</v>
      </c>
      <c r="AA26" s="12" t="str">
        <f t="shared" si="5"/>
        <v>이형준</v>
      </c>
      <c r="AB26" s="5" t="s">
        <v>82</v>
      </c>
      <c r="AC26" s="13"/>
    </row>
    <row r="27" spans="1:29" s="14" customFormat="1" ht="19.149999999999999" customHeight="1" x14ac:dyDescent="0.3">
      <c r="A27" s="5">
        <v>23</v>
      </c>
      <c r="B27" s="6" t="str">
        <f t="shared" si="3"/>
        <v>6</v>
      </c>
      <c r="C27" s="6" t="str">
        <f t="shared" si="4"/>
        <v>29</v>
      </c>
      <c r="D27" s="7" t="s">
        <v>34</v>
      </c>
      <c r="E27" s="7" t="s">
        <v>71</v>
      </c>
      <c r="F27" s="7" t="s">
        <v>74</v>
      </c>
      <c r="G27" s="5" t="s">
        <v>98</v>
      </c>
      <c r="H27" s="5" t="s">
        <v>88</v>
      </c>
      <c r="I27" s="8">
        <f t="shared" si="0"/>
        <v>7000</v>
      </c>
      <c r="J27" s="11">
        <v>7000</v>
      </c>
      <c r="K27" s="8">
        <f t="shared" si="1"/>
        <v>0</v>
      </c>
      <c r="L27" s="10">
        <f t="shared" si="2"/>
        <v>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>
        <v>20200629</v>
      </c>
      <c r="Y27" s="12">
        <v>3</v>
      </c>
      <c r="Z27" s="6" t="s">
        <v>59</v>
      </c>
      <c r="AA27" s="12" t="str">
        <f t="shared" si="5"/>
        <v>하선동</v>
      </c>
      <c r="AB27" s="5" t="s">
        <v>82</v>
      </c>
      <c r="AC27" s="13"/>
    </row>
    <row r="28" spans="1:29" s="14" customFormat="1" ht="19.149999999999999" customHeight="1" x14ac:dyDescent="0.3">
      <c r="A28" s="5">
        <v>24</v>
      </c>
      <c r="B28" s="6" t="str">
        <f t="shared" si="3"/>
        <v>6</v>
      </c>
      <c r="C28" s="6" t="str">
        <f t="shared" si="4"/>
        <v>29</v>
      </c>
      <c r="D28" s="7" t="s">
        <v>34</v>
      </c>
      <c r="E28" s="7" t="s">
        <v>70</v>
      </c>
      <c r="F28" s="7" t="s">
        <v>73</v>
      </c>
      <c r="G28" s="5" t="s">
        <v>98</v>
      </c>
      <c r="H28" s="5" t="s">
        <v>88</v>
      </c>
      <c r="I28" s="8">
        <f t="shared" si="0"/>
        <v>11000</v>
      </c>
      <c r="J28" s="17">
        <v>11000</v>
      </c>
      <c r="K28" s="8">
        <f t="shared" si="1"/>
        <v>0</v>
      </c>
      <c r="L28" s="10">
        <f t="shared" si="2"/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>
        <v>20200629</v>
      </c>
      <c r="Y28" s="12">
        <v>5</v>
      </c>
      <c r="Z28" s="6" t="s">
        <v>60</v>
      </c>
      <c r="AA28" s="12" t="str">
        <f t="shared" si="5"/>
        <v>하선동</v>
      </c>
      <c r="AB28" s="5" t="s">
        <v>82</v>
      </c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6</v>
      </c>
      <c r="C29" s="6" t="str">
        <f t="shared" si="4"/>
        <v>29</v>
      </c>
      <c r="D29" s="7" t="s">
        <v>87</v>
      </c>
      <c r="E29" s="7" t="s">
        <v>81</v>
      </c>
      <c r="F29" s="7" t="s">
        <v>85</v>
      </c>
      <c r="G29" s="5" t="s">
        <v>93</v>
      </c>
      <c r="H29" s="5" t="s">
        <v>93</v>
      </c>
      <c r="I29" s="8">
        <f t="shared" si="0"/>
        <v>1182</v>
      </c>
      <c r="J29" s="11">
        <v>1182</v>
      </c>
      <c r="K29" s="8">
        <f t="shared" si="1"/>
        <v>0</v>
      </c>
      <c r="L29" s="10">
        <f t="shared" si="2"/>
        <v>0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>
        <v>20200629</v>
      </c>
      <c r="Y29" s="12">
        <v>14</v>
      </c>
      <c r="Z29" s="6" t="s">
        <v>60</v>
      </c>
      <c r="AA29" s="12" t="str">
        <f t="shared" si="5"/>
        <v>하선동</v>
      </c>
      <c r="AB29" s="5" t="s">
        <v>82</v>
      </c>
      <c r="AC29" s="13"/>
    </row>
    <row r="30" spans="1:29" s="14" customFormat="1" ht="19.149999999999999" customHeight="1" x14ac:dyDescent="0.3">
      <c r="A30" s="15">
        <v>26</v>
      </c>
      <c r="B30" s="6" t="str">
        <f t="shared" si="3"/>
        <v>6</v>
      </c>
      <c r="C30" s="6" t="str">
        <f t="shared" si="4"/>
        <v>29</v>
      </c>
      <c r="D30" s="7" t="s">
        <v>36</v>
      </c>
      <c r="E30" s="7" t="s">
        <v>54</v>
      </c>
      <c r="F30" s="7" t="s">
        <v>89</v>
      </c>
      <c r="G30" s="5" t="s">
        <v>90</v>
      </c>
      <c r="H30" s="5" t="s">
        <v>88</v>
      </c>
      <c r="I30" s="8">
        <f t="shared" si="0"/>
        <v>1481</v>
      </c>
      <c r="J30" s="11">
        <v>1475</v>
      </c>
      <c r="K30" s="8">
        <f t="shared" ref="K30:K54" si="6">SUM(M30:W30)</f>
        <v>6</v>
      </c>
      <c r="L30" s="10">
        <f t="shared" si="2"/>
        <v>4.0513166779203242E-3</v>
      </c>
      <c r="M30" s="11"/>
      <c r="N30" s="11"/>
      <c r="O30" s="11"/>
      <c r="P30" s="11">
        <v>3</v>
      </c>
      <c r="Q30" s="11">
        <v>3</v>
      </c>
      <c r="R30" s="11"/>
      <c r="S30" s="11"/>
      <c r="T30" s="11"/>
      <c r="U30" s="11"/>
      <c r="V30" s="11"/>
      <c r="W30" s="11"/>
      <c r="X30" s="12">
        <v>20200629</v>
      </c>
      <c r="Y30" s="12">
        <v>6</v>
      </c>
      <c r="Z30" s="6" t="s">
        <v>62</v>
      </c>
      <c r="AA30" s="12" t="str">
        <f t="shared" si="5"/>
        <v>이형준</v>
      </c>
      <c r="AB30" s="5" t="s">
        <v>84</v>
      </c>
      <c r="AC30" s="13"/>
    </row>
    <row r="31" spans="1:29" s="14" customFormat="1" ht="19.149999999999999" customHeight="1" x14ac:dyDescent="0.3">
      <c r="A31" s="5">
        <v>27</v>
      </c>
      <c r="B31" s="6" t="str">
        <f t="shared" si="3"/>
        <v>6</v>
      </c>
      <c r="C31" s="6" t="str">
        <f t="shared" si="4"/>
        <v>29</v>
      </c>
      <c r="D31" s="7" t="s">
        <v>34</v>
      </c>
      <c r="E31" s="7" t="s">
        <v>54</v>
      </c>
      <c r="F31" s="7" t="s">
        <v>83</v>
      </c>
      <c r="G31" s="5" t="s">
        <v>98</v>
      </c>
      <c r="H31" s="5" t="s">
        <v>88</v>
      </c>
      <c r="I31" s="8">
        <f t="shared" si="0"/>
        <v>5724</v>
      </c>
      <c r="J31" s="9">
        <v>5360</v>
      </c>
      <c r="K31" s="8">
        <f t="shared" si="6"/>
        <v>364</v>
      </c>
      <c r="L31" s="10">
        <f t="shared" si="2"/>
        <v>6.3591893780573019E-2</v>
      </c>
      <c r="M31" s="11">
        <v>348</v>
      </c>
      <c r="N31" s="11"/>
      <c r="O31" s="11"/>
      <c r="P31" s="11">
        <v>16</v>
      </c>
      <c r="Q31" s="11"/>
      <c r="R31" s="11"/>
      <c r="S31" s="11"/>
      <c r="T31" s="11"/>
      <c r="U31" s="11"/>
      <c r="V31" s="11"/>
      <c r="W31" s="11"/>
      <c r="X31" s="12">
        <v>20200629</v>
      </c>
      <c r="Y31" s="12">
        <v>8</v>
      </c>
      <c r="Z31" s="6" t="s">
        <v>62</v>
      </c>
      <c r="AA31" s="12" t="str">
        <f t="shared" si="5"/>
        <v>이형준</v>
      </c>
      <c r="AB31" s="5" t="s">
        <v>84</v>
      </c>
      <c r="AC31" s="18"/>
    </row>
    <row r="32" spans="1:29" s="14" customFormat="1" ht="19.149999999999999" customHeight="1" x14ac:dyDescent="0.3">
      <c r="A32" s="5">
        <v>28</v>
      </c>
      <c r="B32" s="6" t="str">
        <f t="shared" si="3"/>
        <v>6</v>
      </c>
      <c r="C32" s="6" t="str">
        <f t="shared" si="4"/>
        <v>29</v>
      </c>
      <c r="D32" s="7" t="s">
        <v>34</v>
      </c>
      <c r="E32" s="7" t="s">
        <v>54</v>
      </c>
      <c r="F32" s="7" t="s">
        <v>75</v>
      </c>
      <c r="G32" s="5" t="s">
        <v>98</v>
      </c>
      <c r="H32" s="5" t="s">
        <v>88</v>
      </c>
      <c r="I32" s="8">
        <f t="shared" si="0"/>
        <v>1084</v>
      </c>
      <c r="J32" s="9">
        <v>1080</v>
      </c>
      <c r="K32" s="8">
        <f t="shared" si="6"/>
        <v>4</v>
      </c>
      <c r="L32" s="10">
        <f t="shared" si="2"/>
        <v>3.6900369003690036E-3</v>
      </c>
      <c r="M32" s="11"/>
      <c r="N32" s="11"/>
      <c r="O32" s="11"/>
      <c r="P32" s="11">
        <v>4</v>
      </c>
      <c r="Q32" s="11"/>
      <c r="R32" s="11"/>
      <c r="S32" s="11"/>
      <c r="T32" s="11"/>
      <c r="U32" s="11"/>
      <c r="V32" s="11"/>
      <c r="W32" s="11"/>
      <c r="X32" s="12">
        <v>20200629</v>
      </c>
      <c r="Y32" s="12">
        <v>15</v>
      </c>
      <c r="Z32" s="6" t="s">
        <v>62</v>
      </c>
      <c r="AA32" s="12" t="str">
        <f t="shared" si="5"/>
        <v>이형준</v>
      </c>
      <c r="AB32" s="5" t="s">
        <v>84</v>
      </c>
      <c r="AC32" s="13"/>
    </row>
    <row r="33" spans="1:29" s="14" customFormat="1" ht="19.149999999999999" customHeight="1" x14ac:dyDescent="0.3">
      <c r="A33" s="5">
        <v>29</v>
      </c>
      <c r="B33" s="6" t="str">
        <f t="shared" si="3"/>
        <v>6</v>
      </c>
      <c r="C33" s="6" t="str">
        <f t="shared" si="4"/>
        <v>29</v>
      </c>
      <c r="D33" s="7" t="s">
        <v>34</v>
      </c>
      <c r="E33" s="7" t="s">
        <v>54</v>
      </c>
      <c r="F33" s="7" t="s">
        <v>75</v>
      </c>
      <c r="G33" s="5" t="s">
        <v>98</v>
      </c>
      <c r="H33" s="5" t="s">
        <v>88</v>
      </c>
      <c r="I33" s="8">
        <f t="shared" si="0"/>
        <v>7427</v>
      </c>
      <c r="J33" s="9">
        <v>7370</v>
      </c>
      <c r="K33" s="8">
        <f t="shared" si="6"/>
        <v>57</v>
      </c>
      <c r="L33" s="10">
        <f t="shared" si="2"/>
        <v>7.674700417395988E-3</v>
      </c>
      <c r="M33" s="11"/>
      <c r="N33" s="11"/>
      <c r="O33" s="11"/>
      <c r="P33" s="11">
        <v>57</v>
      </c>
      <c r="Q33" s="11"/>
      <c r="R33" s="11"/>
      <c r="S33" s="11"/>
      <c r="T33" s="11"/>
      <c r="U33" s="11"/>
      <c r="V33" s="11"/>
      <c r="W33" s="11"/>
      <c r="X33" s="12">
        <v>20200629</v>
      </c>
      <c r="Y33" s="12">
        <v>15</v>
      </c>
      <c r="Z33" s="6" t="s">
        <v>62</v>
      </c>
      <c r="AA33" s="12" t="str">
        <f t="shared" si="5"/>
        <v>이형준</v>
      </c>
      <c r="AB33" s="5" t="s">
        <v>86</v>
      </c>
      <c r="AC33" s="13"/>
    </row>
    <row r="34" spans="1:29" s="14" customFormat="1" ht="19.149999999999999" customHeight="1" x14ac:dyDescent="0.3">
      <c r="A34" s="15">
        <v>30</v>
      </c>
      <c r="B34" s="6" t="str">
        <f t="shared" si="3"/>
        <v>6</v>
      </c>
      <c r="C34" s="6" t="str">
        <f t="shared" si="4"/>
        <v>29</v>
      </c>
      <c r="D34" s="7" t="s">
        <v>87</v>
      </c>
      <c r="E34" s="7" t="s">
        <v>81</v>
      </c>
      <c r="F34" s="7" t="s">
        <v>85</v>
      </c>
      <c r="G34" s="5"/>
      <c r="H34" s="5"/>
      <c r="I34" s="8">
        <f t="shared" si="0"/>
        <v>2400</v>
      </c>
      <c r="J34" s="9">
        <v>2400</v>
      </c>
      <c r="K34" s="8">
        <f t="shared" si="6"/>
        <v>0</v>
      </c>
      <c r="L34" s="10">
        <f t="shared" si="2"/>
        <v>0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>
        <v>20200629</v>
      </c>
      <c r="Y34" s="12">
        <v>14</v>
      </c>
      <c r="Z34" s="6" t="s">
        <v>62</v>
      </c>
      <c r="AA34" s="12" t="str">
        <f t="shared" si="5"/>
        <v>이형준</v>
      </c>
      <c r="AB34" s="5" t="s">
        <v>86</v>
      </c>
      <c r="AC34" s="13"/>
    </row>
    <row r="35" spans="1:29" s="14" customFormat="1" ht="19.149999999999999" customHeight="1" x14ac:dyDescent="0.3">
      <c r="A35" s="5">
        <v>31</v>
      </c>
      <c r="B35" s="6" t="str">
        <f t="shared" si="3"/>
        <v>6</v>
      </c>
      <c r="C35" s="6" t="str">
        <f t="shared" si="4"/>
        <v>29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19.149999999999999" customHeight="1" x14ac:dyDescent="0.3">
      <c r="A36" s="5">
        <v>32</v>
      </c>
      <c r="B36" s="6" t="str">
        <f t="shared" si="3"/>
        <v>6</v>
      </c>
      <c r="C36" s="6" t="str">
        <f t="shared" si="4"/>
        <v>29</v>
      </c>
      <c r="D36" s="7"/>
      <c r="E36" s="19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19.149999999999999" hidden="1" customHeight="1" x14ac:dyDescent="0.3">
      <c r="A37" s="5">
        <v>33</v>
      </c>
      <c r="B37" s="6" t="str">
        <f t="shared" si="3"/>
        <v>6</v>
      </c>
      <c r="C37" s="6" t="str">
        <f t="shared" si="4"/>
        <v>29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19.149999999999999" hidden="1" customHeight="1" x14ac:dyDescent="0.3">
      <c r="A38" s="15">
        <v>34</v>
      </c>
      <c r="B38" s="6" t="str">
        <f t="shared" si="3"/>
        <v>6</v>
      </c>
      <c r="C38" s="6" t="str">
        <f t="shared" si="4"/>
        <v>29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19.149999999999999" hidden="1" customHeight="1" x14ac:dyDescent="0.3">
      <c r="A39" s="5">
        <v>35</v>
      </c>
      <c r="B39" s="6" t="str">
        <f t="shared" si="3"/>
        <v>6</v>
      </c>
      <c r="C39" s="6" t="str">
        <f t="shared" si="4"/>
        <v>29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19.149999999999999" hidden="1" customHeight="1" x14ac:dyDescent="0.3">
      <c r="A40" s="5">
        <v>36</v>
      </c>
      <c r="B40" s="6" t="str">
        <f t="shared" si="3"/>
        <v>6</v>
      </c>
      <c r="C40" s="6" t="str">
        <f t="shared" si="4"/>
        <v>29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19.149999999999999" hidden="1" customHeight="1" x14ac:dyDescent="0.3">
      <c r="A41" s="5">
        <v>37</v>
      </c>
      <c r="B41" s="6" t="str">
        <f t="shared" si="3"/>
        <v>6</v>
      </c>
      <c r="C41" s="6" t="str">
        <f t="shared" si="4"/>
        <v>29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hidden="1" customHeight="1" x14ac:dyDescent="0.3">
      <c r="A42" s="15">
        <v>38</v>
      </c>
      <c r="B42" s="6" t="str">
        <f t="shared" si="3"/>
        <v>6</v>
      </c>
      <c r="C42" s="6" t="str">
        <f t="shared" si="4"/>
        <v>29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hidden="1" customHeight="1" x14ac:dyDescent="0.3">
      <c r="A43" s="5">
        <v>39</v>
      </c>
      <c r="B43" s="6" t="str">
        <f t="shared" si="3"/>
        <v>6</v>
      </c>
      <c r="C43" s="6" t="str">
        <f t="shared" si="4"/>
        <v>29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19.149999999999999" hidden="1" customHeight="1" x14ac:dyDescent="0.3">
      <c r="A44" s="5">
        <v>40</v>
      </c>
      <c r="B44" s="6" t="str">
        <f t="shared" si="3"/>
        <v>6</v>
      </c>
      <c r="C44" s="6" t="str">
        <f t="shared" si="4"/>
        <v>29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hidden="1" customHeight="1" x14ac:dyDescent="0.3">
      <c r="A45" s="5">
        <v>41</v>
      </c>
      <c r="B45" s="6" t="str">
        <f t="shared" si="3"/>
        <v>6</v>
      </c>
      <c r="C45" s="6" t="str">
        <f t="shared" si="4"/>
        <v>29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hidden="1" customHeight="1" x14ac:dyDescent="0.3">
      <c r="A46" s="15">
        <v>42</v>
      </c>
      <c r="B46" s="6" t="str">
        <f t="shared" si="3"/>
        <v>6</v>
      </c>
      <c r="C46" s="6" t="str">
        <f t="shared" si="4"/>
        <v>29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hidden="1" customHeight="1" x14ac:dyDescent="0.3">
      <c r="A47" s="5">
        <v>43</v>
      </c>
      <c r="B47" s="6" t="str">
        <f t="shared" si="3"/>
        <v>6</v>
      </c>
      <c r="C47" s="6" t="str">
        <f t="shared" si="4"/>
        <v>29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hidden="1" customHeight="1" x14ac:dyDescent="0.3">
      <c r="A48" s="5">
        <v>44</v>
      </c>
      <c r="B48" s="6" t="str">
        <f t="shared" si="3"/>
        <v>6</v>
      </c>
      <c r="C48" s="6" t="str">
        <f t="shared" si="4"/>
        <v>29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hidden="1" customHeight="1" x14ac:dyDescent="0.3">
      <c r="A49" s="5">
        <v>45</v>
      </c>
      <c r="B49" s="6" t="str">
        <f t="shared" si="3"/>
        <v>6</v>
      </c>
      <c r="C49" s="6" t="str">
        <f t="shared" si="4"/>
        <v>29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hidden="1" customHeight="1" x14ac:dyDescent="0.3">
      <c r="A50" s="5">
        <v>46</v>
      </c>
      <c r="B50" s="6" t="str">
        <f t="shared" si="3"/>
        <v>6</v>
      </c>
      <c r="C50" s="6" t="str">
        <f t="shared" si="4"/>
        <v>29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hidden="1" customHeight="1" x14ac:dyDescent="0.3">
      <c r="A51" s="5">
        <v>47</v>
      </c>
      <c r="B51" s="6" t="str">
        <f t="shared" si="3"/>
        <v>6</v>
      </c>
      <c r="C51" s="6" t="str">
        <f t="shared" si="4"/>
        <v>29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hidden="1" customHeight="1" x14ac:dyDescent="0.3">
      <c r="A52" s="5">
        <v>48</v>
      </c>
      <c r="B52" s="6" t="str">
        <f t="shared" si="3"/>
        <v>6</v>
      </c>
      <c r="C52" s="6" t="str">
        <f t="shared" si="4"/>
        <v>29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hidden="1" customHeight="1" x14ac:dyDescent="0.3">
      <c r="A53" s="5">
        <v>49</v>
      </c>
      <c r="B53" s="6" t="str">
        <f t="shared" si="3"/>
        <v>6</v>
      </c>
      <c r="C53" s="6" t="str">
        <f t="shared" si="4"/>
        <v>29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hidden="1" customHeight="1" x14ac:dyDescent="0.3">
      <c r="A54" s="5">
        <v>50</v>
      </c>
      <c r="B54" s="6" t="str">
        <f t="shared" si="3"/>
        <v>6</v>
      </c>
      <c r="C54" s="6" t="str">
        <f t="shared" si="4"/>
        <v>29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56"/>
      <c r="B55" s="57"/>
      <c r="C55" s="57"/>
      <c r="D55" s="57"/>
      <c r="E55" s="57"/>
      <c r="F55" s="57"/>
      <c r="G55" s="57"/>
      <c r="H55" s="57"/>
      <c r="I55" s="28">
        <f>SUM(I7:I54)</f>
        <v>84728</v>
      </c>
      <c r="J55" s="28">
        <f t="shared" ref="J55" si="7">SUM(J7:J54)</f>
        <v>83121</v>
      </c>
      <c r="K55" s="28">
        <f>SUM(K7:K54)</f>
        <v>1607</v>
      </c>
      <c r="L55" s="28" t="e">
        <f>SUM(L7:L54)</f>
        <v>#DIV/0!</v>
      </c>
      <c r="M55" s="28">
        <f t="shared" ref="M55:W55" si="8">SUM(M7:M54)</f>
        <v>1203</v>
      </c>
      <c r="N55" s="28">
        <f t="shared" si="8"/>
        <v>197</v>
      </c>
      <c r="O55" s="28">
        <f t="shared" si="8"/>
        <v>0</v>
      </c>
      <c r="P55" s="28">
        <f t="shared" si="8"/>
        <v>159</v>
      </c>
      <c r="Q55" s="28">
        <f t="shared" si="8"/>
        <v>6</v>
      </c>
      <c r="R55" s="28">
        <f t="shared" si="8"/>
        <v>0</v>
      </c>
      <c r="S55" s="28">
        <f t="shared" si="8"/>
        <v>14</v>
      </c>
      <c r="T55" s="28">
        <f t="shared" si="8"/>
        <v>17</v>
      </c>
      <c r="U55" s="28">
        <f t="shared" si="8"/>
        <v>0</v>
      </c>
      <c r="V55" s="28">
        <f t="shared" si="8"/>
        <v>0</v>
      </c>
      <c r="W55" s="28">
        <f t="shared" si="8"/>
        <v>11</v>
      </c>
      <c r="X55" s="51"/>
      <c r="Y55" s="52"/>
      <c r="Z55" s="52"/>
      <c r="AA55" s="52"/>
      <c r="AB55" s="52"/>
      <c r="AC55" s="52"/>
    </row>
    <row r="56" spans="1:29" s="21" customFormat="1" ht="13.5" x14ac:dyDescent="0.3">
      <c r="A56" s="56"/>
      <c r="B56" s="57"/>
      <c r="C56" s="57"/>
      <c r="D56" s="57"/>
      <c r="E56" s="57"/>
      <c r="F56" s="57"/>
      <c r="G56" s="57"/>
      <c r="H56" s="57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52"/>
      <c r="Y56" s="52"/>
      <c r="Z56" s="52"/>
      <c r="AA56" s="52"/>
      <c r="AB56" s="52"/>
      <c r="AC56" s="52"/>
    </row>
  </sheetData>
  <dataConsolidate/>
  <mergeCells count="37">
    <mergeCell ref="X55:AC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M55:M56"/>
    <mergeCell ref="N55:N56"/>
    <mergeCell ref="O55:O56"/>
    <mergeCell ref="P55:P56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V55:V56"/>
    <mergeCell ref="W55:W56"/>
    <mergeCell ref="Q55:Q56"/>
    <mergeCell ref="R55:R56"/>
    <mergeCell ref="S55:S56"/>
    <mergeCell ref="T55:T56"/>
    <mergeCell ref="U55:U56"/>
  </mergeCells>
  <phoneticPr fontId="4" type="noConversion"/>
  <conditionalFormatting sqref="A7:AC54">
    <cfRule type="expression" dxfId="11" priority="5">
      <formula>$L7&gt;0.15</formula>
    </cfRule>
    <cfRule type="expression" dxfId="10" priority="6">
      <formula>AND($L7&gt;0.08,$L7&lt;0.15)</formula>
    </cfRule>
  </conditionalFormatting>
  <dataValidations count="3">
    <dataValidation allowBlank="1" showInputMessage="1" showErrorMessage="1" prompt="수식 계산_x000a_수치 입력 금지" sqref="K7:K54" xr:uid="{CF5C437E-D9A2-4364-833D-42A8ACE41484}"/>
    <dataValidation type="whole" allowBlank="1" showInputMessage="1" showErrorMessage="1" errorTitle="입력값이 올바르지 않습니다." error="숫자만 쓰세요!" sqref="J29:J30 J25:J27 M7:W54" xr:uid="{8E8AC165-9D89-42D4-A4FB-7FC335979EE2}">
      <formula1>0</formula1>
      <formula2>20000</formula2>
    </dataValidation>
    <dataValidation type="list" allowBlank="1" showInputMessage="1" showErrorMessage="1" sqref="Z7:Z54" xr:uid="{5DDA849D-4144-4410-BD50-C7A577F390C8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9D1273-E41E-4EF2-9D46-A5F8E5FF2620}">
          <x14:formula1>
            <xm:f>데이터!$B$4:$B$16</xm:f>
          </x14:formula1>
          <xm:sqref>D7:D54</xm:sqref>
        </x14:dataValidation>
        <x14:dataValidation type="list" allowBlank="1" showInputMessage="1" showErrorMessage="1" xr:uid="{C167415D-AD38-4828-A962-4D29CCA6758D}">
          <x14:formula1>
            <xm:f>데이터!$C$4:$C$11</xm:f>
          </x14:formula1>
          <xm:sqref>AB7:AB54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7449E-62E5-4804-8ECF-1CB4E5743CDC}">
  <dimension ref="A1:AC56"/>
  <sheetViews>
    <sheetView tabSelected="1" zoomScale="85" zoomScaleNormal="85" workbookViewId="0">
      <pane ySplit="6" topLeftCell="A7" activePane="bottomLeft" state="frozen"/>
      <selection activeCell="A4" sqref="A4:AA4"/>
      <selection pane="bottomLeft" activeCell="A5" sqref="A5:A6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29" t="s">
        <v>51</v>
      </c>
      <c r="B1" s="30"/>
      <c r="C1" s="30"/>
      <c r="D1" s="30"/>
      <c r="E1" s="35" t="s">
        <v>0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6"/>
    </row>
    <row r="2" spans="1:29" s="1" customFormat="1" ht="13.5" customHeight="1" x14ac:dyDescent="0.3">
      <c r="A2" s="31"/>
      <c r="B2" s="32"/>
      <c r="C2" s="32"/>
      <c r="D2" s="32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8"/>
    </row>
    <row r="3" spans="1:29" s="1" customFormat="1" ht="13.5" customHeight="1" x14ac:dyDescent="0.3">
      <c r="A3" s="33"/>
      <c r="B3" s="34"/>
      <c r="C3" s="34"/>
      <c r="D3" s="34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40"/>
    </row>
    <row r="4" spans="1:29" s="1" customFormat="1" ht="9.9499999999999993" customHeight="1" thickBot="1" x14ac:dyDescent="0.3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</row>
    <row r="5" spans="1:29" s="2" customFormat="1" ht="17.25" thickTop="1" x14ac:dyDescent="0.3">
      <c r="A5" s="44" t="s">
        <v>1</v>
      </c>
      <c r="B5" s="46" t="str">
        <f>MID($A$1,2,1)</f>
        <v>월</v>
      </c>
      <c r="C5" s="46" t="str">
        <f>RIGHT($A$1,1)</f>
        <v>일</v>
      </c>
      <c r="D5" s="44" t="s">
        <v>2</v>
      </c>
      <c r="E5" s="44" t="s">
        <v>3</v>
      </c>
      <c r="F5" s="44" t="s">
        <v>4</v>
      </c>
      <c r="G5" s="44" t="s">
        <v>5</v>
      </c>
      <c r="H5" s="53" t="s">
        <v>6</v>
      </c>
      <c r="I5" s="44" t="s">
        <v>7</v>
      </c>
      <c r="J5" s="44" t="s">
        <v>8</v>
      </c>
      <c r="K5" s="44" t="s">
        <v>9</v>
      </c>
      <c r="L5" s="54" t="s">
        <v>10</v>
      </c>
      <c r="M5" s="48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 t="s">
        <v>12</v>
      </c>
      <c r="Y5" s="48"/>
      <c r="Z5" s="48"/>
      <c r="AA5" s="48" t="s">
        <v>13</v>
      </c>
      <c r="AB5" s="48" t="s">
        <v>14</v>
      </c>
      <c r="AC5" s="50" t="s">
        <v>15</v>
      </c>
    </row>
    <row r="6" spans="1:29" s="2" customFormat="1" ht="17.25" thickBot="1" x14ac:dyDescent="0.35">
      <c r="A6" s="45"/>
      <c r="B6" s="47"/>
      <c r="C6" s="47"/>
      <c r="D6" s="45"/>
      <c r="E6" s="45"/>
      <c r="F6" s="45"/>
      <c r="G6" s="45"/>
      <c r="H6" s="45"/>
      <c r="I6" s="45"/>
      <c r="J6" s="45"/>
      <c r="K6" s="45"/>
      <c r="L6" s="55"/>
      <c r="M6" s="27" t="s">
        <v>16</v>
      </c>
      <c r="N6" s="27" t="s">
        <v>17</v>
      </c>
      <c r="O6" s="27" t="s">
        <v>18</v>
      </c>
      <c r="P6" s="27" t="s">
        <v>19</v>
      </c>
      <c r="Q6" s="27" t="s">
        <v>20</v>
      </c>
      <c r="R6" s="4" t="s">
        <v>21</v>
      </c>
      <c r="S6" s="27" t="s">
        <v>22</v>
      </c>
      <c r="T6" s="4" t="s">
        <v>23</v>
      </c>
      <c r="U6" s="4" t="s">
        <v>47</v>
      </c>
      <c r="V6" s="4" t="s">
        <v>48</v>
      </c>
      <c r="W6" s="27" t="s">
        <v>24</v>
      </c>
      <c r="X6" s="27" t="s">
        <v>25</v>
      </c>
      <c r="Y6" s="27" t="s">
        <v>26</v>
      </c>
      <c r="Z6" s="27" t="s">
        <v>27</v>
      </c>
      <c r="AA6" s="49"/>
      <c r="AB6" s="49"/>
      <c r="AC6" s="49"/>
    </row>
    <row r="7" spans="1:29" s="14" customFormat="1" ht="19.5" customHeight="1" thickTop="1" x14ac:dyDescent="0.3">
      <c r="A7" s="5">
        <v>1</v>
      </c>
      <c r="B7" s="6" t="str">
        <f>LEFT($A$1,1)</f>
        <v>6</v>
      </c>
      <c r="C7" s="6" t="str">
        <f>MID($A$1,4,2)</f>
        <v>30</v>
      </c>
      <c r="D7" s="7" t="s">
        <v>34</v>
      </c>
      <c r="E7" s="7" t="s">
        <v>99</v>
      </c>
      <c r="F7" s="7" t="s">
        <v>102</v>
      </c>
      <c r="G7" s="5" t="s">
        <v>122</v>
      </c>
      <c r="H7" s="5" t="s">
        <v>123</v>
      </c>
      <c r="I7" s="8">
        <f t="shared" ref="I7:I54" si="0">J7+K7</f>
        <v>1212</v>
      </c>
      <c r="J7" s="9">
        <v>1210</v>
      </c>
      <c r="K7" s="8">
        <f t="shared" ref="K7:K29" si="1">SUM(M7:W7)</f>
        <v>2</v>
      </c>
      <c r="L7" s="10">
        <f t="shared" ref="L7:L54" si="2">K7/I7</f>
        <v>1.6501650165016502E-3</v>
      </c>
      <c r="M7" s="11"/>
      <c r="N7" s="11"/>
      <c r="O7" s="11"/>
      <c r="P7" s="11">
        <v>2</v>
      </c>
      <c r="Q7" s="11"/>
      <c r="R7" s="11"/>
      <c r="S7" s="11"/>
      <c r="T7" s="11"/>
      <c r="U7" s="11"/>
      <c r="V7" s="11"/>
      <c r="W7" s="11"/>
      <c r="X7" s="12">
        <v>20200629</v>
      </c>
      <c r="Y7" s="12">
        <v>15</v>
      </c>
      <c r="Z7" s="6" t="s">
        <v>107</v>
      </c>
      <c r="AA7" s="12" t="str">
        <f>IF($Z7="A","하선동",IF($Z7="B","이형준",""))</f>
        <v>이형준</v>
      </c>
      <c r="AB7" s="5" t="s">
        <v>58</v>
      </c>
      <c r="AC7" s="13"/>
    </row>
    <row r="8" spans="1:29" s="14" customFormat="1" ht="19.5" customHeight="1" x14ac:dyDescent="0.3">
      <c r="A8" s="15">
        <v>2</v>
      </c>
      <c r="B8" s="6" t="str">
        <f t="shared" ref="B8:B54" si="3">LEFT($A$1,1)</f>
        <v>6</v>
      </c>
      <c r="C8" s="6" t="str">
        <f t="shared" ref="C8:C54" si="4">MID($A$1,4,2)</f>
        <v>30</v>
      </c>
      <c r="D8" s="7" t="s">
        <v>34</v>
      </c>
      <c r="E8" s="7" t="s">
        <v>99</v>
      </c>
      <c r="F8" s="7" t="s">
        <v>102</v>
      </c>
      <c r="G8" s="5" t="s">
        <v>122</v>
      </c>
      <c r="H8" s="5" t="s">
        <v>123</v>
      </c>
      <c r="I8" s="8">
        <f t="shared" si="0"/>
        <v>620</v>
      </c>
      <c r="J8" s="9">
        <v>620</v>
      </c>
      <c r="K8" s="8">
        <f t="shared" si="1"/>
        <v>0</v>
      </c>
      <c r="L8" s="10">
        <f t="shared" si="2"/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>
        <v>20200630</v>
      </c>
      <c r="Y8" s="12">
        <v>15</v>
      </c>
      <c r="Z8" s="6" t="s">
        <v>108</v>
      </c>
      <c r="AA8" s="12" t="str">
        <f t="shared" ref="AA8:AA54" si="5">IF($Z8="A","하선동",IF($Z8="B","이형준",""))</f>
        <v>하선동</v>
      </c>
      <c r="AB8" s="5" t="s">
        <v>58</v>
      </c>
      <c r="AC8" s="13"/>
    </row>
    <row r="9" spans="1:29" s="14" customFormat="1" ht="19.5" customHeight="1" x14ac:dyDescent="0.3">
      <c r="A9" s="5">
        <v>3</v>
      </c>
      <c r="B9" s="6" t="str">
        <f t="shared" si="3"/>
        <v>6</v>
      </c>
      <c r="C9" s="6" t="str">
        <f t="shared" si="4"/>
        <v>30</v>
      </c>
      <c r="D9" s="7" t="s">
        <v>87</v>
      </c>
      <c r="E9" s="7" t="s">
        <v>99</v>
      </c>
      <c r="F9" s="7" t="s">
        <v>103</v>
      </c>
      <c r="G9" s="5">
        <v>7301</v>
      </c>
      <c r="H9" s="5" t="s">
        <v>123</v>
      </c>
      <c r="I9" s="8">
        <f t="shared" si="0"/>
        <v>245</v>
      </c>
      <c r="J9" s="9">
        <v>240</v>
      </c>
      <c r="K9" s="8">
        <f t="shared" si="1"/>
        <v>5</v>
      </c>
      <c r="L9" s="10">
        <f t="shared" si="2"/>
        <v>2.0408163265306121E-2</v>
      </c>
      <c r="M9" s="11"/>
      <c r="N9" s="11"/>
      <c r="O9" s="11"/>
      <c r="P9" s="11">
        <v>5</v>
      </c>
      <c r="Q9" s="11"/>
      <c r="R9" s="11"/>
      <c r="S9" s="11"/>
      <c r="T9" s="11"/>
      <c r="U9" s="11"/>
      <c r="V9" s="11"/>
      <c r="W9" s="11"/>
      <c r="X9" s="12">
        <v>20200630</v>
      </c>
      <c r="Y9" s="6">
        <v>9</v>
      </c>
      <c r="Z9" s="6" t="s">
        <v>108</v>
      </c>
      <c r="AA9" s="12" t="str">
        <f t="shared" si="5"/>
        <v>하선동</v>
      </c>
      <c r="AB9" s="5" t="s">
        <v>58</v>
      </c>
      <c r="AC9" s="13" t="s">
        <v>109</v>
      </c>
    </row>
    <row r="10" spans="1:29" s="14" customFormat="1" ht="19.5" customHeight="1" x14ac:dyDescent="0.3">
      <c r="A10" s="15">
        <v>4</v>
      </c>
      <c r="B10" s="6" t="str">
        <f t="shared" si="3"/>
        <v>6</v>
      </c>
      <c r="C10" s="6" t="str">
        <f t="shared" si="4"/>
        <v>30</v>
      </c>
      <c r="D10" s="7" t="s">
        <v>32</v>
      </c>
      <c r="E10" s="7" t="s">
        <v>99</v>
      </c>
      <c r="F10" s="7" t="s">
        <v>104</v>
      </c>
      <c r="G10" s="5" t="s">
        <v>124</v>
      </c>
      <c r="H10" s="5" t="s">
        <v>123</v>
      </c>
      <c r="I10" s="8">
        <f t="shared" si="0"/>
        <v>200</v>
      </c>
      <c r="J10" s="9">
        <v>200</v>
      </c>
      <c r="K10" s="8">
        <f t="shared" si="1"/>
        <v>0</v>
      </c>
      <c r="L10" s="10">
        <f t="shared" si="2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>
        <v>20200630</v>
      </c>
      <c r="Y10" s="12">
        <v>13</v>
      </c>
      <c r="Z10" s="6" t="s">
        <v>108</v>
      </c>
      <c r="AA10" s="12" t="str">
        <f t="shared" si="5"/>
        <v>하선동</v>
      </c>
      <c r="AB10" s="5" t="s">
        <v>58</v>
      </c>
      <c r="AC10" s="13" t="s">
        <v>106</v>
      </c>
    </row>
    <row r="11" spans="1:29" s="14" customFormat="1" ht="19.5" customHeight="1" x14ac:dyDescent="0.3">
      <c r="A11" s="5">
        <v>5</v>
      </c>
      <c r="B11" s="6" t="str">
        <f t="shared" si="3"/>
        <v>6</v>
      </c>
      <c r="C11" s="6" t="str">
        <f t="shared" si="4"/>
        <v>30</v>
      </c>
      <c r="D11" s="7" t="s">
        <v>32</v>
      </c>
      <c r="E11" s="7" t="s">
        <v>100</v>
      </c>
      <c r="F11" s="7" t="s">
        <v>105</v>
      </c>
      <c r="G11" s="5" t="s">
        <v>129</v>
      </c>
      <c r="H11" s="5" t="s">
        <v>123</v>
      </c>
      <c r="I11" s="8">
        <f t="shared" si="0"/>
        <v>1783</v>
      </c>
      <c r="J11" s="9">
        <v>1700</v>
      </c>
      <c r="K11" s="8">
        <f t="shared" si="1"/>
        <v>83</v>
      </c>
      <c r="L11" s="10">
        <f t="shared" si="2"/>
        <v>4.6550757150869322E-2</v>
      </c>
      <c r="M11" s="11">
        <v>13</v>
      </c>
      <c r="N11" s="11">
        <v>51</v>
      </c>
      <c r="O11" s="11"/>
      <c r="P11" s="11"/>
      <c r="Q11" s="11"/>
      <c r="R11" s="11"/>
      <c r="S11" s="11"/>
      <c r="T11" s="11">
        <v>19</v>
      </c>
      <c r="U11" s="11"/>
      <c r="V11" s="11"/>
      <c r="W11" s="11"/>
      <c r="X11" s="12">
        <v>20200622</v>
      </c>
      <c r="Y11" s="12">
        <v>7</v>
      </c>
      <c r="Z11" s="6" t="s">
        <v>108</v>
      </c>
      <c r="AA11" s="12" t="str">
        <f t="shared" si="5"/>
        <v>하선동</v>
      </c>
      <c r="AB11" s="5" t="s">
        <v>58</v>
      </c>
      <c r="AC11" s="13" t="s">
        <v>106</v>
      </c>
    </row>
    <row r="12" spans="1:29" s="14" customFormat="1" ht="19.5" customHeight="1" x14ac:dyDescent="0.3">
      <c r="A12" s="5">
        <v>6</v>
      </c>
      <c r="B12" s="6" t="str">
        <f t="shared" si="3"/>
        <v>6</v>
      </c>
      <c r="C12" s="6" t="str">
        <f t="shared" si="4"/>
        <v>30</v>
      </c>
      <c r="D12" s="7" t="s">
        <v>34</v>
      </c>
      <c r="E12" s="7" t="s">
        <v>101</v>
      </c>
      <c r="F12" s="7" t="s">
        <v>125</v>
      </c>
      <c r="G12" s="5" t="s">
        <v>122</v>
      </c>
      <c r="H12" s="5" t="s">
        <v>123</v>
      </c>
      <c r="I12" s="8">
        <f t="shared" si="0"/>
        <v>200</v>
      </c>
      <c r="J12" s="9">
        <v>200</v>
      </c>
      <c r="K12" s="8">
        <f t="shared" si="1"/>
        <v>0</v>
      </c>
      <c r="L12" s="10">
        <f t="shared" si="2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20200630</v>
      </c>
      <c r="Y12" s="12">
        <v>13</v>
      </c>
      <c r="Z12" s="6" t="s">
        <v>108</v>
      </c>
      <c r="AA12" s="12" t="str">
        <f t="shared" si="5"/>
        <v>하선동</v>
      </c>
      <c r="AB12" s="5" t="s">
        <v>58</v>
      </c>
      <c r="AC12" s="13" t="s">
        <v>106</v>
      </c>
    </row>
    <row r="13" spans="1:29" s="14" customFormat="1" ht="19.5" customHeight="1" x14ac:dyDescent="0.3">
      <c r="A13" s="15">
        <v>7</v>
      </c>
      <c r="B13" s="6" t="str">
        <f t="shared" si="3"/>
        <v>6</v>
      </c>
      <c r="C13" s="6" t="str">
        <f t="shared" si="4"/>
        <v>30</v>
      </c>
      <c r="D13" s="7" t="s">
        <v>87</v>
      </c>
      <c r="E13" s="7" t="s">
        <v>115</v>
      </c>
      <c r="F13" s="7" t="s">
        <v>110</v>
      </c>
      <c r="G13" s="5" t="s">
        <v>126</v>
      </c>
      <c r="H13" s="5" t="s">
        <v>123</v>
      </c>
      <c r="I13" s="8">
        <f t="shared" si="0"/>
        <v>1560</v>
      </c>
      <c r="J13" s="16">
        <v>1520</v>
      </c>
      <c r="K13" s="8">
        <f t="shared" si="1"/>
        <v>40</v>
      </c>
      <c r="L13" s="10">
        <f t="shared" si="2"/>
        <v>2.564102564102564E-2</v>
      </c>
      <c r="M13" s="11">
        <v>38</v>
      </c>
      <c r="N13" s="11"/>
      <c r="O13" s="11"/>
      <c r="P13" s="11">
        <v>2</v>
      </c>
      <c r="Q13" s="11"/>
      <c r="R13" s="11"/>
      <c r="S13" s="11"/>
      <c r="T13" s="11"/>
      <c r="U13" s="11"/>
      <c r="V13" s="11"/>
      <c r="W13" s="11"/>
      <c r="X13" s="12">
        <v>20200630</v>
      </c>
      <c r="Y13" s="12">
        <v>4</v>
      </c>
      <c r="Z13" s="6" t="s">
        <v>61</v>
      </c>
      <c r="AA13" s="12" t="str">
        <f t="shared" si="5"/>
        <v>이형준</v>
      </c>
      <c r="AB13" s="5" t="s">
        <v>76</v>
      </c>
      <c r="AC13" s="13"/>
    </row>
    <row r="14" spans="1:29" s="14" customFormat="1" ht="19.5" customHeight="1" x14ac:dyDescent="0.3">
      <c r="A14" s="5">
        <v>10</v>
      </c>
      <c r="B14" s="6" t="str">
        <f t="shared" si="3"/>
        <v>6</v>
      </c>
      <c r="C14" s="6" t="str">
        <f t="shared" si="4"/>
        <v>30</v>
      </c>
      <c r="D14" s="7" t="s">
        <v>87</v>
      </c>
      <c r="E14" s="7" t="s">
        <v>116</v>
      </c>
      <c r="F14" s="7" t="s">
        <v>111</v>
      </c>
      <c r="G14" s="5" t="s">
        <v>126</v>
      </c>
      <c r="H14" s="5" t="s">
        <v>123</v>
      </c>
      <c r="I14" s="8">
        <f t="shared" si="0"/>
        <v>1600</v>
      </c>
      <c r="J14" s="9">
        <v>1600</v>
      </c>
      <c r="K14" s="8">
        <f t="shared" si="1"/>
        <v>0</v>
      </c>
      <c r="L14" s="10">
        <f t="shared" si="2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20200630</v>
      </c>
      <c r="Y14" s="12">
        <v>14</v>
      </c>
      <c r="Z14" s="6" t="s">
        <v>107</v>
      </c>
      <c r="AA14" s="12" t="str">
        <f t="shared" si="5"/>
        <v>이형준</v>
      </c>
      <c r="AB14" s="5" t="s">
        <v>76</v>
      </c>
      <c r="AC14" s="13"/>
    </row>
    <row r="15" spans="1:29" s="14" customFormat="1" ht="19.5" customHeight="1" x14ac:dyDescent="0.3">
      <c r="A15" s="5">
        <v>11</v>
      </c>
      <c r="B15" s="6" t="str">
        <f t="shared" si="3"/>
        <v>6</v>
      </c>
      <c r="C15" s="6" t="str">
        <f t="shared" si="4"/>
        <v>30</v>
      </c>
      <c r="D15" s="7" t="s">
        <v>34</v>
      </c>
      <c r="E15" s="7" t="s">
        <v>117</v>
      </c>
      <c r="F15" s="7" t="s">
        <v>112</v>
      </c>
      <c r="G15" s="5" t="s">
        <v>122</v>
      </c>
      <c r="H15" s="5" t="s">
        <v>123</v>
      </c>
      <c r="I15" s="8">
        <f t="shared" si="0"/>
        <v>12003</v>
      </c>
      <c r="J15" s="9">
        <v>12000</v>
      </c>
      <c r="K15" s="8">
        <f t="shared" si="1"/>
        <v>3</v>
      </c>
      <c r="L15" s="10">
        <f t="shared" si="2"/>
        <v>2.4993751562109475E-4</v>
      </c>
      <c r="M15" s="11"/>
      <c r="N15" s="11"/>
      <c r="O15" s="11"/>
      <c r="P15" s="11"/>
      <c r="Q15" s="11"/>
      <c r="R15" s="11"/>
      <c r="S15" s="11"/>
      <c r="T15" s="11">
        <v>3</v>
      </c>
      <c r="U15" s="11"/>
      <c r="V15" s="11"/>
      <c r="W15" s="11"/>
      <c r="X15" s="12">
        <v>20200630</v>
      </c>
      <c r="Y15" s="12">
        <v>3</v>
      </c>
      <c r="Z15" s="6" t="s">
        <v>107</v>
      </c>
      <c r="AA15" s="12" t="str">
        <f t="shared" si="5"/>
        <v>이형준</v>
      </c>
      <c r="AB15" s="5" t="s">
        <v>76</v>
      </c>
      <c r="AC15" s="13"/>
    </row>
    <row r="16" spans="1:29" s="14" customFormat="1" ht="19.5" customHeight="1" x14ac:dyDescent="0.3">
      <c r="A16" s="15">
        <v>12</v>
      </c>
      <c r="B16" s="6" t="str">
        <f t="shared" si="3"/>
        <v>6</v>
      </c>
      <c r="C16" s="6" t="str">
        <f t="shared" si="4"/>
        <v>30</v>
      </c>
      <c r="D16" s="7" t="s">
        <v>36</v>
      </c>
      <c r="E16" s="7" t="s">
        <v>118</v>
      </c>
      <c r="F16" s="7" t="s">
        <v>113</v>
      </c>
      <c r="G16" s="5" t="s">
        <v>127</v>
      </c>
      <c r="H16" s="5" t="s">
        <v>128</v>
      </c>
      <c r="I16" s="8">
        <f t="shared" si="0"/>
        <v>2899</v>
      </c>
      <c r="J16" s="9">
        <v>2870</v>
      </c>
      <c r="K16" s="8">
        <f t="shared" si="1"/>
        <v>29</v>
      </c>
      <c r="L16" s="10">
        <f t="shared" si="2"/>
        <v>1.0003449465332874E-2</v>
      </c>
      <c r="M16" s="11"/>
      <c r="N16" s="11">
        <v>2</v>
      </c>
      <c r="O16" s="11"/>
      <c r="P16" s="11"/>
      <c r="Q16" s="11"/>
      <c r="R16" s="11"/>
      <c r="S16" s="11">
        <v>23</v>
      </c>
      <c r="T16" s="11">
        <v>4</v>
      </c>
      <c r="U16" s="11"/>
      <c r="V16" s="11"/>
      <c r="W16" s="11"/>
      <c r="X16" s="12">
        <v>20200630</v>
      </c>
      <c r="Y16" s="12">
        <v>10</v>
      </c>
      <c r="Z16" s="6" t="s">
        <v>107</v>
      </c>
      <c r="AA16" s="12" t="str">
        <f t="shared" si="5"/>
        <v>이형준</v>
      </c>
      <c r="AB16" s="5" t="s">
        <v>76</v>
      </c>
      <c r="AC16" s="13"/>
    </row>
    <row r="17" spans="1:29" s="14" customFormat="1" ht="19.5" customHeight="1" x14ac:dyDescent="0.3">
      <c r="A17" s="5">
        <v>13</v>
      </c>
      <c r="B17" s="6" t="str">
        <f t="shared" si="3"/>
        <v>6</v>
      </c>
      <c r="C17" s="6" t="str">
        <f t="shared" si="4"/>
        <v>30</v>
      </c>
      <c r="D17" s="7" t="s">
        <v>34</v>
      </c>
      <c r="E17" s="7" t="s">
        <v>101</v>
      </c>
      <c r="F17" s="7" t="s">
        <v>114</v>
      </c>
      <c r="G17" s="5" t="s">
        <v>122</v>
      </c>
      <c r="H17" s="5" t="s">
        <v>123</v>
      </c>
      <c r="I17" s="8">
        <f t="shared" si="0"/>
        <v>13000</v>
      </c>
      <c r="J17" s="9">
        <v>13000</v>
      </c>
      <c r="K17" s="8">
        <f t="shared" si="1"/>
        <v>0</v>
      </c>
      <c r="L17" s="10">
        <f t="shared" si="2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20200630</v>
      </c>
      <c r="Y17" s="12">
        <v>5</v>
      </c>
      <c r="Z17" s="6" t="s">
        <v>107</v>
      </c>
      <c r="AA17" s="12" t="str">
        <f t="shared" si="5"/>
        <v>이형준</v>
      </c>
      <c r="AB17" s="5" t="s">
        <v>76</v>
      </c>
      <c r="AC17" s="13"/>
    </row>
    <row r="18" spans="1:29" s="14" customFormat="1" ht="19.5" customHeight="1" x14ac:dyDescent="0.3">
      <c r="A18" s="15">
        <v>14</v>
      </c>
      <c r="B18" s="6" t="str">
        <f t="shared" si="3"/>
        <v>6</v>
      </c>
      <c r="C18" s="6" t="str">
        <f t="shared" si="4"/>
        <v>30</v>
      </c>
      <c r="D18" s="7" t="s">
        <v>34</v>
      </c>
      <c r="E18" s="7" t="s">
        <v>99</v>
      </c>
      <c r="F18" s="7" t="s">
        <v>102</v>
      </c>
      <c r="G18" s="5" t="s">
        <v>122</v>
      </c>
      <c r="H18" s="5" t="s">
        <v>123</v>
      </c>
      <c r="I18" s="8">
        <f t="shared" si="0"/>
        <v>8938</v>
      </c>
      <c r="J18" s="9">
        <v>8890</v>
      </c>
      <c r="K18" s="8">
        <f t="shared" si="1"/>
        <v>48</v>
      </c>
      <c r="L18" s="10">
        <f t="shared" si="2"/>
        <v>5.3703289326471251E-3</v>
      </c>
      <c r="M18" s="11"/>
      <c r="N18" s="11"/>
      <c r="O18" s="11"/>
      <c r="P18" s="11">
        <v>48</v>
      </c>
      <c r="Q18" s="11"/>
      <c r="R18" s="11"/>
      <c r="S18" s="11"/>
      <c r="T18" s="11"/>
      <c r="U18" s="11"/>
      <c r="V18" s="11"/>
      <c r="W18" s="11"/>
      <c r="X18" s="12">
        <v>20200630</v>
      </c>
      <c r="Y18" s="12">
        <v>15</v>
      </c>
      <c r="Z18" s="6" t="s">
        <v>59</v>
      </c>
      <c r="AA18" s="12" t="str">
        <f t="shared" si="5"/>
        <v>하선동</v>
      </c>
      <c r="AB18" s="5" t="s">
        <v>78</v>
      </c>
      <c r="AC18" s="13"/>
    </row>
    <row r="19" spans="1:29" s="14" customFormat="1" ht="19.5" customHeight="1" x14ac:dyDescent="0.3">
      <c r="A19" s="5">
        <v>15</v>
      </c>
      <c r="B19" s="6" t="str">
        <f t="shared" si="3"/>
        <v>6</v>
      </c>
      <c r="C19" s="6" t="str">
        <f t="shared" si="4"/>
        <v>30</v>
      </c>
      <c r="D19" s="7" t="s">
        <v>36</v>
      </c>
      <c r="E19" s="7" t="s">
        <v>99</v>
      </c>
      <c r="F19" s="7" t="s">
        <v>119</v>
      </c>
      <c r="G19" s="5" t="s">
        <v>127</v>
      </c>
      <c r="H19" s="5" t="s">
        <v>123</v>
      </c>
      <c r="I19" s="8">
        <f t="shared" si="0"/>
        <v>2053</v>
      </c>
      <c r="J19" s="9">
        <v>2053</v>
      </c>
      <c r="K19" s="8">
        <f t="shared" si="1"/>
        <v>0</v>
      </c>
      <c r="L19" s="10">
        <f t="shared" si="2"/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20200630</v>
      </c>
      <c r="Y19" s="12">
        <v>6</v>
      </c>
      <c r="Z19" s="6" t="s">
        <v>59</v>
      </c>
      <c r="AA19" s="12" t="str">
        <f t="shared" si="5"/>
        <v>하선동</v>
      </c>
      <c r="AB19" s="5" t="s">
        <v>78</v>
      </c>
      <c r="AC19" s="13"/>
    </row>
    <row r="20" spans="1:29" s="14" customFormat="1" ht="19.5" customHeight="1" x14ac:dyDescent="0.3">
      <c r="A20" s="5">
        <v>16</v>
      </c>
      <c r="B20" s="6" t="str">
        <f t="shared" si="3"/>
        <v>6</v>
      </c>
      <c r="C20" s="6" t="str">
        <f t="shared" si="4"/>
        <v>30</v>
      </c>
      <c r="D20" s="7" t="s">
        <v>36</v>
      </c>
      <c r="E20" s="7" t="s">
        <v>118</v>
      </c>
      <c r="F20" s="7" t="s">
        <v>113</v>
      </c>
      <c r="G20" s="5" t="s">
        <v>127</v>
      </c>
      <c r="H20" s="5" t="s">
        <v>128</v>
      </c>
      <c r="I20" s="8">
        <f t="shared" si="0"/>
        <v>2643</v>
      </c>
      <c r="J20" s="9">
        <v>2618</v>
      </c>
      <c r="K20" s="8">
        <f t="shared" si="1"/>
        <v>25</v>
      </c>
      <c r="L20" s="10">
        <f t="shared" si="2"/>
        <v>9.4589481649640563E-3</v>
      </c>
      <c r="M20" s="11">
        <v>13</v>
      </c>
      <c r="N20" s="11"/>
      <c r="O20" s="11"/>
      <c r="P20" s="11"/>
      <c r="Q20" s="11"/>
      <c r="R20" s="11"/>
      <c r="S20" s="11">
        <v>12</v>
      </c>
      <c r="T20" s="11"/>
      <c r="U20" s="11"/>
      <c r="V20" s="11"/>
      <c r="W20" s="11"/>
      <c r="X20" s="12">
        <v>20200630</v>
      </c>
      <c r="Y20" s="12">
        <v>10</v>
      </c>
      <c r="Z20" s="6" t="s">
        <v>59</v>
      </c>
      <c r="AA20" s="12" t="str">
        <f t="shared" si="5"/>
        <v>하선동</v>
      </c>
      <c r="AB20" s="5" t="s">
        <v>78</v>
      </c>
      <c r="AC20" s="13"/>
    </row>
    <row r="21" spans="1:29" s="14" customFormat="1" ht="19.5" customHeight="1" x14ac:dyDescent="0.3">
      <c r="A21" s="15">
        <v>17</v>
      </c>
      <c r="B21" s="6" t="str">
        <f t="shared" si="3"/>
        <v>6</v>
      </c>
      <c r="C21" s="6" t="str">
        <f t="shared" si="4"/>
        <v>30</v>
      </c>
      <c r="D21" s="7" t="s">
        <v>87</v>
      </c>
      <c r="E21" s="7" t="s">
        <v>115</v>
      </c>
      <c r="F21" s="7" t="s">
        <v>110</v>
      </c>
      <c r="G21" s="5" t="s">
        <v>126</v>
      </c>
      <c r="H21" s="5" t="s">
        <v>123</v>
      </c>
      <c r="I21" s="8">
        <f t="shared" si="0"/>
        <v>2758</v>
      </c>
      <c r="J21" s="9">
        <v>2605</v>
      </c>
      <c r="K21" s="8">
        <f t="shared" si="1"/>
        <v>153</v>
      </c>
      <c r="L21" s="10">
        <f t="shared" si="2"/>
        <v>5.547498187092096E-2</v>
      </c>
      <c r="M21" s="11">
        <v>125</v>
      </c>
      <c r="N21" s="11"/>
      <c r="O21" s="11"/>
      <c r="P21" s="11">
        <v>28</v>
      </c>
      <c r="Q21" s="11"/>
      <c r="R21" s="11"/>
      <c r="S21" s="11"/>
      <c r="T21" s="11"/>
      <c r="U21" s="11"/>
      <c r="V21" s="11"/>
      <c r="W21" s="11"/>
      <c r="X21" s="12">
        <v>20200630</v>
      </c>
      <c r="Y21" s="12">
        <v>4</v>
      </c>
      <c r="Z21" s="6" t="s">
        <v>108</v>
      </c>
      <c r="AA21" s="12" t="str">
        <f t="shared" si="5"/>
        <v>하선동</v>
      </c>
      <c r="AB21" s="5" t="s">
        <v>80</v>
      </c>
      <c r="AC21" s="13"/>
    </row>
    <row r="22" spans="1:29" s="14" customFormat="1" ht="19.5" customHeight="1" x14ac:dyDescent="0.3">
      <c r="A22" s="5">
        <v>18</v>
      </c>
      <c r="B22" s="6" t="str">
        <f t="shared" si="3"/>
        <v>6</v>
      </c>
      <c r="C22" s="6" t="str">
        <f t="shared" si="4"/>
        <v>30</v>
      </c>
      <c r="D22" s="7" t="s">
        <v>34</v>
      </c>
      <c r="E22" s="7" t="s">
        <v>117</v>
      </c>
      <c r="F22" s="7" t="s">
        <v>112</v>
      </c>
      <c r="G22" s="5" t="s">
        <v>122</v>
      </c>
      <c r="H22" s="5" t="s">
        <v>123</v>
      </c>
      <c r="I22" s="8">
        <f t="shared" si="0"/>
        <v>7051</v>
      </c>
      <c r="J22" s="9">
        <v>7042</v>
      </c>
      <c r="K22" s="8">
        <f t="shared" si="1"/>
        <v>9</v>
      </c>
      <c r="L22" s="10">
        <f t="shared" si="2"/>
        <v>1.2764146929513545E-3</v>
      </c>
      <c r="M22" s="11">
        <v>8</v>
      </c>
      <c r="N22" s="11"/>
      <c r="O22" s="11"/>
      <c r="P22" s="11"/>
      <c r="Q22" s="11"/>
      <c r="R22" s="11"/>
      <c r="S22" s="11"/>
      <c r="T22" s="11">
        <v>1</v>
      </c>
      <c r="U22" s="11"/>
      <c r="V22" s="11"/>
      <c r="W22" s="11"/>
      <c r="X22" s="12">
        <v>20200630</v>
      </c>
      <c r="Y22" s="12">
        <v>3</v>
      </c>
      <c r="Z22" s="6" t="s">
        <v>108</v>
      </c>
      <c r="AA22" s="12" t="str">
        <f t="shared" si="5"/>
        <v>하선동</v>
      </c>
      <c r="AB22" s="5" t="s">
        <v>80</v>
      </c>
      <c r="AC22" s="13"/>
    </row>
    <row r="23" spans="1:29" s="14" customFormat="1" ht="19.5" customHeight="1" x14ac:dyDescent="0.3">
      <c r="A23" s="15">
        <v>19</v>
      </c>
      <c r="B23" s="6" t="str">
        <f t="shared" si="3"/>
        <v>6</v>
      </c>
      <c r="C23" s="6" t="str">
        <f t="shared" si="4"/>
        <v>30</v>
      </c>
      <c r="D23" s="7" t="s">
        <v>34</v>
      </c>
      <c r="E23" s="7" t="s">
        <v>117</v>
      </c>
      <c r="F23" s="7" t="s">
        <v>112</v>
      </c>
      <c r="G23" s="5" t="s">
        <v>122</v>
      </c>
      <c r="H23" s="5" t="s">
        <v>123</v>
      </c>
      <c r="I23" s="8">
        <f t="shared" si="0"/>
        <v>2408</v>
      </c>
      <c r="J23" s="9">
        <v>1671</v>
      </c>
      <c r="K23" s="8">
        <f t="shared" si="1"/>
        <v>737</v>
      </c>
      <c r="L23" s="10">
        <f t="shared" si="2"/>
        <v>0.30606312292358806</v>
      </c>
      <c r="M23" s="11"/>
      <c r="N23" s="11">
        <v>737</v>
      </c>
      <c r="O23" s="11"/>
      <c r="P23" s="11"/>
      <c r="Q23" s="11"/>
      <c r="R23" s="11"/>
      <c r="S23" s="11"/>
      <c r="T23" s="11"/>
      <c r="U23" s="11"/>
      <c r="V23" s="11"/>
      <c r="W23" s="11"/>
      <c r="X23" s="12">
        <v>20200629</v>
      </c>
      <c r="Y23" s="12">
        <v>3</v>
      </c>
      <c r="Z23" s="6" t="s">
        <v>107</v>
      </c>
      <c r="AA23" s="12" t="str">
        <f t="shared" si="5"/>
        <v>이형준</v>
      </c>
      <c r="AB23" s="5" t="s">
        <v>82</v>
      </c>
      <c r="AC23" s="13"/>
    </row>
    <row r="24" spans="1:29" s="14" customFormat="1" ht="19.5" customHeight="1" x14ac:dyDescent="0.3">
      <c r="A24" s="5">
        <v>20</v>
      </c>
      <c r="B24" s="6" t="str">
        <f t="shared" si="3"/>
        <v>6</v>
      </c>
      <c r="C24" s="6" t="str">
        <f t="shared" si="4"/>
        <v>30</v>
      </c>
      <c r="D24" s="7" t="s">
        <v>34</v>
      </c>
      <c r="E24" s="7" t="s">
        <v>117</v>
      </c>
      <c r="F24" s="7" t="s">
        <v>112</v>
      </c>
      <c r="G24" s="5" t="s">
        <v>122</v>
      </c>
      <c r="H24" s="5" t="s">
        <v>123</v>
      </c>
      <c r="I24" s="8">
        <f t="shared" si="0"/>
        <v>6329</v>
      </c>
      <c r="J24" s="9">
        <v>6329</v>
      </c>
      <c r="K24" s="8">
        <f t="shared" si="1"/>
        <v>0</v>
      </c>
      <c r="L24" s="10">
        <f t="shared" si="2"/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v>20200630</v>
      </c>
      <c r="Y24" s="12">
        <v>3</v>
      </c>
      <c r="Z24" s="6" t="s">
        <v>108</v>
      </c>
      <c r="AA24" s="12" t="str">
        <f t="shared" si="5"/>
        <v>하선동</v>
      </c>
      <c r="AB24" s="5" t="s">
        <v>82</v>
      </c>
      <c r="AC24" s="13"/>
    </row>
    <row r="25" spans="1:29" s="14" customFormat="1" ht="19.149999999999999" customHeight="1" x14ac:dyDescent="0.3">
      <c r="A25" s="5">
        <v>21</v>
      </c>
      <c r="B25" s="6" t="str">
        <f t="shared" si="3"/>
        <v>6</v>
      </c>
      <c r="C25" s="6" t="str">
        <f t="shared" si="4"/>
        <v>30</v>
      </c>
      <c r="D25" s="7" t="s">
        <v>34</v>
      </c>
      <c r="E25" s="7" t="s">
        <v>101</v>
      </c>
      <c r="F25" s="7" t="s">
        <v>114</v>
      </c>
      <c r="G25" s="5" t="s">
        <v>122</v>
      </c>
      <c r="H25" s="5" t="s">
        <v>123</v>
      </c>
      <c r="I25" s="8">
        <f t="shared" si="0"/>
        <v>12000</v>
      </c>
      <c r="J25" s="11">
        <v>12000</v>
      </c>
      <c r="K25" s="8">
        <f t="shared" si="1"/>
        <v>0</v>
      </c>
      <c r="L25" s="10">
        <f t="shared" si="2"/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>
        <v>20200630</v>
      </c>
      <c r="Y25" s="12">
        <v>5</v>
      </c>
      <c r="Z25" s="6" t="s">
        <v>108</v>
      </c>
      <c r="AA25" s="12" t="str">
        <f t="shared" si="5"/>
        <v>하선동</v>
      </c>
      <c r="AB25" s="5" t="s">
        <v>82</v>
      </c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6</v>
      </c>
      <c r="C26" s="6" t="str">
        <f t="shared" si="4"/>
        <v>30</v>
      </c>
      <c r="D26" s="7" t="s">
        <v>34</v>
      </c>
      <c r="E26" s="7" t="s">
        <v>99</v>
      </c>
      <c r="F26" s="7" t="s">
        <v>120</v>
      </c>
      <c r="G26" s="5" t="s">
        <v>122</v>
      </c>
      <c r="H26" s="5" t="s">
        <v>123</v>
      </c>
      <c r="I26" s="8">
        <f t="shared" si="0"/>
        <v>5361</v>
      </c>
      <c r="J26" s="11">
        <v>5162</v>
      </c>
      <c r="K26" s="8">
        <f t="shared" si="1"/>
        <v>199</v>
      </c>
      <c r="L26" s="10">
        <f t="shared" si="2"/>
        <v>3.7119940309643724E-2</v>
      </c>
      <c r="M26" s="11"/>
      <c r="N26" s="11">
        <v>1</v>
      </c>
      <c r="O26" s="11"/>
      <c r="P26" s="11">
        <v>5</v>
      </c>
      <c r="Q26" s="11"/>
      <c r="R26" s="11"/>
      <c r="S26" s="11"/>
      <c r="T26" s="11">
        <v>193</v>
      </c>
      <c r="U26" s="11"/>
      <c r="V26" s="11"/>
      <c r="W26" s="11"/>
      <c r="X26" s="12">
        <v>20200630</v>
      </c>
      <c r="Y26" s="12">
        <v>8</v>
      </c>
      <c r="Z26" s="6" t="s">
        <v>108</v>
      </c>
      <c r="AA26" s="12" t="str">
        <f t="shared" si="5"/>
        <v>하선동</v>
      </c>
      <c r="AB26" s="5" t="s">
        <v>82</v>
      </c>
      <c r="AC26" s="13" t="s">
        <v>121</v>
      </c>
    </row>
    <row r="27" spans="1:29" s="14" customFormat="1" ht="19.149999999999999" customHeight="1" x14ac:dyDescent="0.3">
      <c r="A27" s="5">
        <v>23</v>
      </c>
      <c r="B27" s="6" t="str">
        <f t="shared" si="3"/>
        <v>6</v>
      </c>
      <c r="C27" s="6" t="str">
        <f t="shared" si="4"/>
        <v>30</v>
      </c>
      <c r="D27" s="7" t="s">
        <v>87</v>
      </c>
      <c r="E27" s="7" t="s">
        <v>116</v>
      </c>
      <c r="F27" s="7" t="s">
        <v>111</v>
      </c>
      <c r="G27" s="5" t="s">
        <v>126</v>
      </c>
      <c r="H27" s="5" t="s">
        <v>123</v>
      </c>
      <c r="I27" s="8">
        <f t="shared" si="0"/>
        <v>3179</v>
      </c>
      <c r="J27" s="11">
        <v>3179</v>
      </c>
      <c r="K27" s="8">
        <f t="shared" si="1"/>
        <v>0</v>
      </c>
      <c r="L27" s="10">
        <f t="shared" si="2"/>
        <v>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>
        <v>20200630</v>
      </c>
      <c r="Y27" s="12">
        <v>14</v>
      </c>
      <c r="Z27" s="6" t="s">
        <v>108</v>
      </c>
      <c r="AA27" s="12" t="str">
        <f t="shared" si="5"/>
        <v>하선동</v>
      </c>
      <c r="AB27" s="5" t="s">
        <v>82</v>
      </c>
      <c r="AC27" s="13"/>
    </row>
    <row r="28" spans="1:29" s="14" customFormat="1" ht="19.149999999999999" customHeight="1" x14ac:dyDescent="0.3">
      <c r="A28" s="5">
        <v>24</v>
      </c>
      <c r="B28" s="6" t="str">
        <f t="shared" si="3"/>
        <v>6</v>
      </c>
      <c r="C28" s="6" t="str">
        <f t="shared" si="4"/>
        <v>30</v>
      </c>
      <c r="D28" s="7" t="s">
        <v>36</v>
      </c>
      <c r="E28" s="7" t="s">
        <v>99</v>
      </c>
      <c r="F28" s="7" t="s">
        <v>119</v>
      </c>
      <c r="G28" s="5" t="s">
        <v>127</v>
      </c>
      <c r="H28" s="5" t="s">
        <v>123</v>
      </c>
      <c r="I28" s="8">
        <f t="shared" si="0"/>
        <v>2935</v>
      </c>
      <c r="J28" s="17">
        <v>2930</v>
      </c>
      <c r="K28" s="8">
        <f t="shared" si="1"/>
        <v>5</v>
      </c>
      <c r="L28" s="10">
        <f t="shared" si="2"/>
        <v>1.7035775127768314E-3</v>
      </c>
      <c r="M28" s="11"/>
      <c r="N28" s="11"/>
      <c r="O28" s="11"/>
      <c r="P28" s="11">
        <v>4</v>
      </c>
      <c r="Q28" s="11">
        <v>1</v>
      </c>
      <c r="R28" s="11"/>
      <c r="S28" s="11"/>
      <c r="T28" s="11"/>
      <c r="U28" s="11"/>
      <c r="V28" s="11"/>
      <c r="W28" s="11"/>
      <c r="X28" s="12">
        <v>20200630</v>
      </c>
      <c r="Y28" s="12">
        <v>6</v>
      </c>
      <c r="Z28" s="6" t="s">
        <v>61</v>
      </c>
      <c r="AA28" s="12" t="str">
        <f t="shared" si="5"/>
        <v>이형준</v>
      </c>
      <c r="AB28" s="5" t="s">
        <v>84</v>
      </c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6</v>
      </c>
      <c r="C29" s="6" t="str">
        <f t="shared" si="4"/>
        <v>30</v>
      </c>
      <c r="D29" s="7" t="s">
        <v>34</v>
      </c>
      <c r="E29" s="7" t="s">
        <v>99</v>
      </c>
      <c r="F29" s="7" t="s">
        <v>120</v>
      </c>
      <c r="G29" s="5" t="s">
        <v>122</v>
      </c>
      <c r="H29" s="5" t="s">
        <v>123</v>
      </c>
      <c r="I29" s="8">
        <f t="shared" si="0"/>
        <v>6138</v>
      </c>
      <c r="J29" s="11">
        <v>6110</v>
      </c>
      <c r="K29" s="8">
        <f t="shared" si="1"/>
        <v>28</v>
      </c>
      <c r="L29" s="10">
        <f t="shared" si="2"/>
        <v>4.5617464972303682E-3</v>
      </c>
      <c r="M29" s="11">
        <v>25</v>
      </c>
      <c r="N29" s="11"/>
      <c r="O29" s="11"/>
      <c r="P29" s="11">
        <v>3</v>
      </c>
      <c r="Q29" s="11"/>
      <c r="R29" s="11"/>
      <c r="S29" s="11"/>
      <c r="T29" s="11"/>
      <c r="U29" s="11"/>
      <c r="V29" s="11"/>
      <c r="W29" s="11"/>
      <c r="X29" s="12">
        <v>20200630</v>
      </c>
      <c r="Y29" s="12">
        <v>8</v>
      </c>
      <c r="Z29" s="6" t="s">
        <v>107</v>
      </c>
      <c r="AA29" s="12" t="str">
        <f t="shared" si="5"/>
        <v>이형준</v>
      </c>
      <c r="AB29" s="5" t="s">
        <v>84</v>
      </c>
      <c r="AC29" s="13"/>
    </row>
    <row r="30" spans="1:29" s="14" customFormat="1" ht="19.149999999999999" customHeight="1" x14ac:dyDescent="0.3">
      <c r="A30" s="15">
        <v>26</v>
      </c>
      <c r="B30" s="6" t="str">
        <f t="shared" si="3"/>
        <v>6</v>
      </c>
      <c r="C30" s="6" t="str">
        <f t="shared" si="4"/>
        <v>30</v>
      </c>
      <c r="D30" s="7" t="s">
        <v>34</v>
      </c>
      <c r="E30" s="7" t="s">
        <v>99</v>
      </c>
      <c r="F30" s="7" t="s">
        <v>102</v>
      </c>
      <c r="G30" s="5" t="s">
        <v>122</v>
      </c>
      <c r="H30" s="5" t="s">
        <v>123</v>
      </c>
      <c r="I30" s="8">
        <f t="shared" si="0"/>
        <v>9581</v>
      </c>
      <c r="J30" s="11">
        <v>9460</v>
      </c>
      <c r="K30" s="8">
        <f t="shared" ref="K30:K54" si="6">SUM(M30:W30)</f>
        <v>121</v>
      </c>
      <c r="L30" s="10">
        <f t="shared" si="2"/>
        <v>1.2629161882893225E-2</v>
      </c>
      <c r="M30" s="11">
        <v>27</v>
      </c>
      <c r="N30" s="11"/>
      <c r="O30" s="11"/>
      <c r="P30" s="11">
        <v>94</v>
      </c>
      <c r="Q30" s="11"/>
      <c r="R30" s="11"/>
      <c r="S30" s="11"/>
      <c r="T30" s="11"/>
      <c r="U30" s="11"/>
      <c r="V30" s="11"/>
      <c r="W30" s="11"/>
      <c r="X30" s="12">
        <v>20200630</v>
      </c>
      <c r="Y30" s="12">
        <v>15</v>
      </c>
      <c r="Z30" s="6" t="s">
        <v>107</v>
      </c>
      <c r="AA30" s="12" t="str">
        <f t="shared" si="5"/>
        <v>이형준</v>
      </c>
      <c r="AB30" s="5" t="s">
        <v>86</v>
      </c>
      <c r="AC30" s="13"/>
    </row>
    <row r="31" spans="1:29" s="14" customFormat="1" ht="19.149999999999999" customHeight="1" x14ac:dyDescent="0.3">
      <c r="A31" s="5">
        <v>27</v>
      </c>
      <c r="B31" s="6" t="str">
        <f t="shared" si="3"/>
        <v>6</v>
      </c>
      <c r="C31" s="6" t="str">
        <f t="shared" si="4"/>
        <v>30</v>
      </c>
      <c r="D31" s="7" t="s">
        <v>87</v>
      </c>
      <c r="E31" s="7" t="s">
        <v>116</v>
      </c>
      <c r="F31" s="7" t="s">
        <v>111</v>
      </c>
      <c r="G31" s="5" t="s">
        <v>126</v>
      </c>
      <c r="H31" s="5" t="s">
        <v>123</v>
      </c>
      <c r="I31" s="8">
        <f t="shared" si="0"/>
        <v>1900</v>
      </c>
      <c r="J31" s="9">
        <v>1900</v>
      </c>
      <c r="K31" s="8">
        <f t="shared" si="6"/>
        <v>0</v>
      </c>
      <c r="L31" s="10">
        <f t="shared" si="2"/>
        <v>0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>
        <v>20200630</v>
      </c>
      <c r="Y31" s="12">
        <v>14</v>
      </c>
      <c r="Z31" s="6" t="s">
        <v>107</v>
      </c>
      <c r="AA31" s="12" t="str">
        <f t="shared" si="5"/>
        <v>이형준</v>
      </c>
      <c r="AB31" s="5" t="s">
        <v>86</v>
      </c>
      <c r="AC31" s="18"/>
    </row>
    <row r="32" spans="1:29" s="14" customFormat="1" ht="19.149999999999999" customHeight="1" x14ac:dyDescent="0.3">
      <c r="A32" s="5">
        <v>28</v>
      </c>
      <c r="B32" s="6" t="str">
        <f t="shared" si="3"/>
        <v>6</v>
      </c>
      <c r="C32" s="6" t="str">
        <f t="shared" si="4"/>
        <v>30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19.149999999999999" customHeight="1" x14ac:dyDescent="0.3">
      <c r="A33" s="5">
        <v>29</v>
      </c>
      <c r="B33" s="6" t="str">
        <f t="shared" si="3"/>
        <v>6</v>
      </c>
      <c r="C33" s="6" t="str">
        <f t="shared" si="4"/>
        <v>30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19.149999999999999" hidden="1" customHeight="1" x14ac:dyDescent="0.3">
      <c r="A34" s="15">
        <v>30</v>
      </c>
      <c r="B34" s="6" t="str">
        <f t="shared" si="3"/>
        <v>6</v>
      </c>
      <c r="C34" s="6" t="str">
        <f t="shared" si="4"/>
        <v>30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19.149999999999999" hidden="1" customHeight="1" x14ac:dyDescent="0.3">
      <c r="A35" s="5">
        <v>31</v>
      </c>
      <c r="B35" s="6" t="str">
        <f t="shared" si="3"/>
        <v>6</v>
      </c>
      <c r="C35" s="6" t="str">
        <f t="shared" si="4"/>
        <v>30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19.149999999999999" hidden="1" customHeight="1" x14ac:dyDescent="0.3">
      <c r="A36" s="5">
        <v>32</v>
      </c>
      <c r="B36" s="6" t="str">
        <f t="shared" si="3"/>
        <v>6</v>
      </c>
      <c r="C36" s="6" t="str">
        <f t="shared" si="4"/>
        <v>30</v>
      </c>
      <c r="D36" s="7"/>
      <c r="E36" s="19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19.149999999999999" hidden="1" customHeight="1" x14ac:dyDescent="0.3">
      <c r="A37" s="5">
        <v>33</v>
      </c>
      <c r="B37" s="6" t="str">
        <f t="shared" si="3"/>
        <v>6</v>
      </c>
      <c r="C37" s="6" t="str">
        <f t="shared" si="4"/>
        <v>30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19.149999999999999" hidden="1" customHeight="1" x14ac:dyDescent="0.3">
      <c r="A38" s="15">
        <v>34</v>
      </c>
      <c r="B38" s="6" t="str">
        <f t="shared" si="3"/>
        <v>6</v>
      </c>
      <c r="C38" s="6" t="str">
        <f t="shared" si="4"/>
        <v>30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19.149999999999999" hidden="1" customHeight="1" x14ac:dyDescent="0.3">
      <c r="A39" s="5">
        <v>35</v>
      </c>
      <c r="B39" s="6" t="str">
        <f t="shared" si="3"/>
        <v>6</v>
      </c>
      <c r="C39" s="6" t="str">
        <f t="shared" si="4"/>
        <v>30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19.149999999999999" hidden="1" customHeight="1" x14ac:dyDescent="0.3">
      <c r="A40" s="5">
        <v>36</v>
      </c>
      <c r="B40" s="6" t="str">
        <f t="shared" si="3"/>
        <v>6</v>
      </c>
      <c r="C40" s="6" t="str">
        <f t="shared" si="4"/>
        <v>30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19.149999999999999" hidden="1" customHeight="1" x14ac:dyDescent="0.3">
      <c r="A41" s="5">
        <v>37</v>
      </c>
      <c r="B41" s="6" t="str">
        <f t="shared" si="3"/>
        <v>6</v>
      </c>
      <c r="C41" s="6" t="str">
        <f t="shared" si="4"/>
        <v>30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hidden="1" customHeight="1" x14ac:dyDescent="0.3">
      <c r="A42" s="15">
        <v>38</v>
      </c>
      <c r="B42" s="6" t="str">
        <f t="shared" si="3"/>
        <v>6</v>
      </c>
      <c r="C42" s="6" t="str">
        <f t="shared" si="4"/>
        <v>30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hidden="1" customHeight="1" x14ac:dyDescent="0.3">
      <c r="A43" s="5">
        <v>39</v>
      </c>
      <c r="B43" s="6" t="str">
        <f t="shared" si="3"/>
        <v>6</v>
      </c>
      <c r="C43" s="6" t="str">
        <f t="shared" si="4"/>
        <v>30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19.149999999999999" hidden="1" customHeight="1" x14ac:dyDescent="0.3">
      <c r="A44" s="5">
        <v>40</v>
      </c>
      <c r="B44" s="6" t="str">
        <f t="shared" si="3"/>
        <v>6</v>
      </c>
      <c r="C44" s="6" t="str">
        <f t="shared" si="4"/>
        <v>30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hidden="1" customHeight="1" x14ac:dyDescent="0.3">
      <c r="A45" s="5">
        <v>41</v>
      </c>
      <c r="B45" s="6" t="str">
        <f t="shared" si="3"/>
        <v>6</v>
      </c>
      <c r="C45" s="6" t="str">
        <f t="shared" si="4"/>
        <v>30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hidden="1" customHeight="1" x14ac:dyDescent="0.3">
      <c r="A46" s="15">
        <v>42</v>
      </c>
      <c r="B46" s="6" t="str">
        <f t="shared" si="3"/>
        <v>6</v>
      </c>
      <c r="C46" s="6" t="str">
        <f t="shared" si="4"/>
        <v>30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hidden="1" customHeight="1" x14ac:dyDescent="0.3">
      <c r="A47" s="5">
        <v>43</v>
      </c>
      <c r="B47" s="6" t="str">
        <f t="shared" si="3"/>
        <v>6</v>
      </c>
      <c r="C47" s="6" t="str">
        <f t="shared" si="4"/>
        <v>30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hidden="1" customHeight="1" x14ac:dyDescent="0.3">
      <c r="A48" s="5">
        <v>44</v>
      </c>
      <c r="B48" s="6" t="str">
        <f t="shared" si="3"/>
        <v>6</v>
      </c>
      <c r="C48" s="6" t="str">
        <f t="shared" si="4"/>
        <v>30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hidden="1" customHeight="1" x14ac:dyDescent="0.3">
      <c r="A49" s="5">
        <v>45</v>
      </c>
      <c r="B49" s="6" t="str">
        <f t="shared" si="3"/>
        <v>6</v>
      </c>
      <c r="C49" s="6" t="str">
        <f t="shared" si="4"/>
        <v>30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hidden="1" customHeight="1" x14ac:dyDescent="0.3">
      <c r="A50" s="5">
        <v>46</v>
      </c>
      <c r="B50" s="6" t="str">
        <f t="shared" si="3"/>
        <v>6</v>
      </c>
      <c r="C50" s="6" t="str">
        <f t="shared" si="4"/>
        <v>30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hidden="1" customHeight="1" x14ac:dyDescent="0.3">
      <c r="A51" s="5">
        <v>47</v>
      </c>
      <c r="B51" s="6" t="str">
        <f t="shared" si="3"/>
        <v>6</v>
      </c>
      <c r="C51" s="6" t="str">
        <f t="shared" si="4"/>
        <v>30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hidden="1" customHeight="1" x14ac:dyDescent="0.3">
      <c r="A52" s="5">
        <v>48</v>
      </c>
      <c r="B52" s="6" t="str">
        <f t="shared" si="3"/>
        <v>6</v>
      </c>
      <c r="C52" s="6" t="str">
        <f t="shared" si="4"/>
        <v>30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hidden="1" customHeight="1" x14ac:dyDescent="0.3">
      <c r="A53" s="5">
        <v>49</v>
      </c>
      <c r="B53" s="6" t="str">
        <f t="shared" si="3"/>
        <v>6</v>
      </c>
      <c r="C53" s="6" t="str">
        <f t="shared" si="4"/>
        <v>30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hidden="1" customHeight="1" x14ac:dyDescent="0.3">
      <c r="A54" s="5">
        <v>50</v>
      </c>
      <c r="B54" s="6" t="str">
        <f t="shared" si="3"/>
        <v>6</v>
      </c>
      <c r="C54" s="6" t="str">
        <f t="shared" si="4"/>
        <v>30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56"/>
      <c r="B55" s="57"/>
      <c r="C55" s="57"/>
      <c r="D55" s="57"/>
      <c r="E55" s="57"/>
      <c r="F55" s="57"/>
      <c r="G55" s="57"/>
      <c r="H55" s="57"/>
      <c r="I55" s="28">
        <f>SUM(I7:I54)</f>
        <v>108596</v>
      </c>
      <c r="J55" s="28">
        <f t="shared" ref="J55" si="7">SUM(J7:J54)</f>
        <v>107109</v>
      </c>
      <c r="K55" s="28">
        <f>SUM(K7:K54)</f>
        <v>1487</v>
      </c>
      <c r="L55" s="28" t="e">
        <f>SUM(L7:L54)</f>
        <v>#DIV/0!</v>
      </c>
      <c r="M55" s="28">
        <f t="shared" ref="M55:W55" si="8">SUM(M7:M54)</f>
        <v>249</v>
      </c>
      <c r="N55" s="28">
        <f t="shared" si="8"/>
        <v>791</v>
      </c>
      <c r="O55" s="28">
        <f t="shared" si="8"/>
        <v>0</v>
      </c>
      <c r="P55" s="28">
        <f t="shared" si="8"/>
        <v>191</v>
      </c>
      <c r="Q55" s="28">
        <f t="shared" si="8"/>
        <v>1</v>
      </c>
      <c r="R55" s="28">
        <f t="shared" si="8"/>
        <v>0</v>
      </c>
      <c r="S55" s="28">
        <f t="shared" si="8"/>
        <v>35</v>
      </c>
      <c r="T55" s="28">
        <f t="shared" si="8"/>
        <v>220</v>
      </c>
      <c r="U55" s="28">
        <f t="shared" si="8"/>
        <v>0</v>
      </c>
      <c r="V55" s="28">
        <f t="shared" si="8"/>
        <v>0</v>
      </c>
      <c r="W55" s="28">
        <f t="shared" si="8"/>
        <v>0</v>
      </c>
      <c r="X55" s="51"/>
      <c r="Y55" s="52"/>
      <c r="Z55" s="52"/>
      <c r="AA55" s="52"/>
      <c r="AB55" s="52"/>
      <c r="AC55" s="52"/>
    </row>
    <row r="56" spans="1:29" s="21" customFormat="1" ht="13.5" x14ac:dyDescent="0.3">
      <c r="A56" s="56"/>
      <c r="B56" s="57"/>
      <c r="C56" s="57"/>
      <c r="D56" s="57"/>
      <c r="E56" s="57"/>
      <c r="F56" s="57"/>
      <c r="G56" s="57"/>
      <c r="H56" s="57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52"/>
      <c r="Y56" s="52"/>
      <c r="Z56" s="52"/>
      <c r="AA56" s="52"/>
      <c r="AB56" s="52"/>
      <c r="AC56" s="52"/>
    </row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M55:M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S55:S56"/>
    <mergeCell ref="X5:Z5"/>
    <mergeCell ref="AA5:AA6"/>
    <mergeCell ref="AB5:AB6"/>
    <mergeCell ref="AC5:AC6"/>
    <mergeCell ref="N55:N56"/>
    <mergeCell ref="O55:O56"/>
    <mergeCell ref="P55:P56"/>
    <mergeCell ref="Q55:Q56"/>
    <mergeCell ref="R55:R56"/>
    <mergeCell ref="T55:T56"/>
    <mergeCell ref="U55:U56"/>
    <mergeCell ref="V55:V56"/>
    <mergeCell ref="W55:W56"/>
    <mergeCell ref="X55:AC56"/>
  </mergeCells>
  <phoneticPr fontId="4" type="noConversion"/>
  <conditionalFormatting sqref="A7:AC54">
    <cfRule type="expression" dxfId="1" priority="1">
      <formula>$L7&gt;0.15</formula>
    </cfRule>
    <cfRule type="expression" dxfId="0" priority="2">
      <formula>AND($L7&gt;0.08,$L7&lt;0.15)</formula>
    </cfRule>
  </conditionalFormatting>
  <dataValidations count="3">
    <dataValidation type="list" allowBlank="1" showInputMessage="1" showErrorMessage="1" sqref="Z7:Z54" xr:uid="{84B523F9-E7CE-41E8-8762-EDE341AD545C}">
      <formula1>"A, B"</formula1>
    </dataValidation>
    <dataValidation type="whole" allowBlank="1" showInputMessage="1" showErrorMessage="1" errorTitle="입력값이 올바르지 않습니다." error="숫자만 쓰세요!" sqref="J29:J30 J25:J27 M7:W54" xr:uid="{858BBAE1-0539-4348-B6E5-4E05F3771F56}">
      <formula1>0</formula1>
      <formula2>20000</formula2>
    </dataValidation>
    <dataValidation allowBlank="1" showInputMessage="1" showErrorMessage="1" prompt="수식 계산_x000a_수치 입력 금지" sqref="K7:K54" xr:uid="{4CB4C485-6528-49B9-B4AF-2A43F2BC11C0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0931BB7-52D5-4C69-ACC0-C04F822C73DE}">
          <x14:formula1>
            <xm:f>데이터!$C$4:$C$11</xm:f>
          </x14:formula1>
          <xm:sqref>AB7:AB54</xm:sqref>
        </x14:dataValidation>
        <x14:dataValidation type="list" allowBlank="1" showInputMessage="1" showErrorMessage="1" xr:uid="{AC840FA5-8618-419F-A526-6D77997AF144}">
          <x14:formula1>
            <xm:f>데이터!$B$4:$B$16</xm:f>
          </x14:formula1>
          <xm:sqref>D7:D54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BF4-9829-432C-9BC0-CB5A04B9957F}">
  <dimension ref="A1:AC56"/>
  <sheetViews>
    <sheetView zoomScale="85" zoomScaleNormal="85" workbookViewId="0">
      <pane ySplit="6" topLeftCell="A7" activePane="bottomLeft" state="frozen"/>
      <selection activeCell="B5" sqref="B5:B6"/>
      <selection pane="bottomLeft" activeCell="B5" sqref="B5:B6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29" t="s">
        <v>53</v>
      </c>
      <c r="B1" s="30"/>
      <c r="C1" s="30"/>
      <c r="D1" s="30"/>
      <c r="E1" s="35" t="s">
        <v>0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6"/>
    </row>
    <row r="2" spans="1:29" s="1" customFormat="1" ht="13.5" customHeight="1" x14ac:dyDescent="0.3">
      <c r="A2" s="31"/>
      <c r="B2" s="32"/>
      <c r="C2" s="32"/>
      <c r="D2" s="32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8"/>
    </row>
    <row r="3" spans="1:29" s="1" customFormat="1" ht="13.5" customHeight="1" x14ac:dyDescent="0.3">
      <c r="A3" s="33"/>
      <c r="B3" s="34"/>
      <c r="C3" s="34"/>
      <c r="D3" s="34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40"/>
    </row>
    <row r="4" spans="1:29" s="1" customFormat="1" ht="9.9499999999999993" customHeight="1" thickBot="1" x14ac:dyDescent="0.3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</row>
    <row r="5" spans="1:29" s="2" customFormat="1" ht="17.25" thickTop="1" x14ac:dyDescent="0.3">
      <c r="A5" s="44" t="s">
        <v>1</v>
      </c>
      <c r="B5" s="46" t="str">
        <f>MID($A$1,2,1)</f>
        <v>월</v>
      </c>
      <c r="C5" s="46" t="str">
        <f>RIGHT($A$1,1)</f>
        <v>일</v>
      </c>
      <c r="D5" s="44" t="s">
        <v>2</v>
      </c>
      <c r="E5" s="44" t="s">
        <v>3</v>
      </c>
      <c r="F5" s="44" t="s">
        <v>4</v>
      </c>
      <c r="G5" s="44" t="s">
        <v>5</v>
      </c>
      <c r="H5" s="53" t="s">
        <v>6</v>
      </c>
      <c r="I5" s="44" t="s">
        <v>7</v>
      </c>
      <c r="J5" s="44" t="s">
        <v>8</v>
      </c>
      <c r="K5" s="44" t="s">
        <v>9</v>
      </c>
      <c r="L5" s="54" t="s">
        <v>10</v>
      </c>
      <c r="M5" s="48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 t="s">
        <v>12</v>
      </c>
      <c r="Y5" s="48"/>
      <c r="Z5" s="48"/>
      <c r="AA5" s="48" t="s">
        <v>13</v>
      </c>
      <c r="AB5" s="48" t="s">
        <v>14</v>
      </c>
      <c r="AC5" s="50" t="s">
        <v>15</v>
      </c>
    </row>
    <row r="6" spans="1:29" s="2" customFormat="1" ht="17.25" thickBot="1" x14ac:dyDescent="0.35">
      <c r="A6" s="45"/>
      <c r="B6" s="47"/>
      <c r="C6" s="47"/>
      <c r="D6" s="45"/>
      <c r="E6" s="45"/>
      <c r="F6" s="45"/>
      <c r="G6" s="45"/>
      <c r="H6" s="45"/>
      <c r="I6" s="45"/>
      <c r="J6" s="45"/>
      <c r="K6" s="45"/>
      <c r="L6" s="55"/>
      <c r="M6" s="27" t="s">
        <v>16</v>
      </c>
      <c r="N6" s="27" t="s">
        <v>17</v>
      </c>
      <c r="O6" s="27" t="s">
        <v>18</v>
      </c>
      <c r="P6" s="27" t="s">
        <v>19</v>
      </c>
      <c r="Q6" s="27" t="s">
        <v>20</v>
      </c>
      <c r="R6" s="4" t="s">
        <v>21</v>
      </c>
      <c r="S6" s="27" t="s">
        <v>22</v>
      </c>
      <c r="T6" s="4" t="s">
        <v>23</v>
      </c>
      <c r="U6" s="4" t="s">
        <v>47</v>
      </c>
      <c r="V6" s="4" t="s">
        <v>48</v>
      </c>
      <c r="W6" s="27" t="s">
        <v>24</v>
      </c>
      <c r="X6" s="27" t="s">
        <v>25</v>
      </c>
      <c r="Y6" s="27" t="s">
        <v>26</v>
      </c>
      <c r="Z6" s="27" t="s">
        <v>27</v>
      </c>
      <c r="AA6" s="49"/>
      <c r="AB6" s="49"/>
      <c r="AC6" s="49"/>
    </row>
    <row r="7" spans="1:29" s="14" customFormat="1" ht="19.5" customHeight="1" thickTop="1" x14ac:dyDescent="0.3">
      <c r="A7" s="5">
        <v>1</v>
      </c>
      <c r="B7" s="6" t="str">
        <f>LEFT($A$1,1)</f>
        <v>7</v>
      </c>
      <c r="C7" s="6" t="str">
        <f>MID($A$1,4,2)</f>
        <v>01</v>
      </c>
      <c r="D7" s="7"/>
      <c r="E7" s="7"/>
      <c r="F7" s="7"/>
      <c r="G7" s="5"/>
      <c r="H7" s="5"/>
      <c r="I7" s="8">
        <f t="shared" ref="I7:I54" si="0">J7+K7</f>
        <v>0</v>
      </c>
      <c r="J7" s="9"/>
      <c r="K7" s="8">
        <f t="shared" ref="K7:K29" si="1">SUM(M7:W7)</f>
        <v>0</v>
      </c>
      <c r="L7" s="10" t="e">
        <f t="shared" ref="L7:L54" si="2">K7/I7</f>
        <v>#DIV/0!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  <c r="Y7" s="12"/>
      <c r="Z7" s="6"/>
      <c r="AA7" s="12" t="str">
        <f>IF($Z7="A","하선동",IF($Z7="B","이형준",""))</f>
        <v/>
      </c>
      <c r="AB7" s="5"/>
      <c r="AC7" s="13"/>
    </row>
    <row r="8" spans="1:29" s="14" customFormat="1" ht="19.5" customHeight="1" x14ac:dyDescent="0.3">
      <c r="A8" s="15">
        <v>2</v>
      </c>
      <c r="B8" s="6" t="str">
        <f t="shared" ref="B8:B54" si="3">LEFT($A$1,1)</f>
        <v>7</v>
      </c>
      <c r="C8" s="6" t="str">
        <f t="shared" ref="C8:C54" si="4">MID($A$1,4,2)</f>
        <v>01</v>
      </c>
      <c r="D8" s="7"/>
      <c r="E8" s="7"/>
      <c r="F8" s="7"/>
      <c r="G8" s="5"/>
      <c r="H8" s="5"/>
      <c r="I8" s="8">
        <f t="shared" si="0"/>
        <v>0</v>
      </c>
      <c r="J8" s="9"/>
      <c r="K8" s="8">
        <f t="shared" si="1"/>
        <v>0</v>
      </c>
      <c r="L8" s="10" t="e">
        <f t="shared" si="2"/>
        <v>#DIV/0!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  <c r="Y8" s="12"/>
      <c r="Z8" s="6"/>
      <c r="AA8" s="12" t="str">
        <f t="shared" ref="AA8:AA54" si="5">IF($Z8="A","하선동",IF($Z8="B","이형준",""))</f>
        <v/>
      </c>
      <c r="AB8" s="5"/>
      <c r="AC8" s="13"/>
    </row>
    <row r="9" spans="1:29" s="14" customFormat="1" ht="19.5" customHeight="1" x14ac:dyDescent="0.3">
      <c r="A9" s="5">
        <v>3</v>
      </c>
      <c r="B9" s="6" t="str">
        <f t="shared" si="3"/>
        <v>7</v>
      </c>
      <c r="C9" s="6" t="str">
        <f t="shared" si="4"/>
        <v>01</v>
      </c>
      <c r="D9" s="7"/>
      <c r="E9" s="7"/>
      <c r="F9" s="7"/>
      <c r="G9" s="5"/>
      <c r="H9" s="5"/>
      <c r="I9" s="8">
        <f t="shared" si="0"/>
        <v>0</v>
      </c>
      <c r="J9" s="9"/>
      <c r="K9" s="8">
        <f t="shared" si="1"/>
        <v>0</v>
      </c>
      <c r="L9" s="10" t="e">
        <f t="shared" si="2"/>
        <v>#DIV/0!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/>
      <c r="Y9" s="6"/>
      <c r="Z9" s="6"/>
      <c r="AA9" s="12" t="str">
        <f t="shared" si="5"/>
        <v/>
      </c>
      <c r="AB9" s="5"/>
      <c r="AC9" s="13"/>
    </row>
    <row r="10" spans="1:29" s="14" customFormat="1" ht="19.5" customHeight="1" x14ac:dyDescent="0.3">
      <c r="A10" s="15">
        <v>4</v>
      </c>
      <c r="B10" s="6" t="str">
        <f t="shared" si="3"/>
        <v>7</v>
      </c>
      <c r="C10" s="6" t="str">
        <f t="shared" si="4"/>
        <v>01</v>
      </c>
      <c r="D10" s="7"/>
      <c r="E10" s="7"/>
      <c r="F10" s="7"/>
      <c r="G10" s="5"/>
      <c r="H10" s="5"/>
      <c r="I10" s="8">
        <f t="shared" si="0"/>
        <v>0</v>
      </c>
      <c r="J10" s="9"/>
      <c r="K10" s="8">
        <f t="shared" si="1"/>
        <v>0</v>
      </c>
      <c r="L10" s="10" t="e">
        <f t="shared" si="2"/>
        <v>#DIV/0!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/>
      <c r="Y10" s="12"/>
      <c r="Z10" s="6"/>
      <c r="AA10" s="12" t="str">
        <f t="shared" si="5"/>
        <v/>
      </c>
      <c r="AB10" s="5"/>
      <c r="AC10" s="13"/>
    </row>
    <row r="11" spans="1:29" s="14" customFormat="1" ht="19.5" customHeight="1" x14ac:dyDescent="0.3">
      <c r="A11" s="5">
        <v>5</v>
      </c>
      <c r="B11" s="6" t="str">
        <f t="shared" si="3"/>
        <v>7</v>
      </c>
      <c r="C11" s="6" t="str">
        <f t="shared" si="4"/>
        <v>01</v>
      </c>
      <c r="D11" s="7"/>
      <c r="E11" s="7"/>
      <c r="F11" s="7"/>
      <c r="G11" s="5"/>
      <c r="H11" s="5"/>
      <c r="I11" s="8">
        <f t="shared" si="0"/>
        <v>0</v>
      </c>
      <c r="J11" s="9"/>
      <c r="K11" s="8">
        <f t="shared" si="1"/>
        <v>0</v>
      </c>
      <c r="L11" s="10" t="e">
        <f t="shared" si="2"/>
        <v>#DIV/0!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/>
      <c r="Y11" s="12"/>
      <c r="Z11" s="6"/>
      <c r="AA11" s="12" t="str">
        <f t="shared" si="5"/>
        <v/>
      </c>
      <c r="AB11" s="5"/>
      <c r="AC11" s="13"/>
    </row>
    <row r="12" spans="1:29" s="14" customFormat="1" ht="19.5" customHeight="1" x14ac:dyDescent="0.3">
      <c r="A12" s="5">
        <v>6</v>
      </c>
      <c r="B12" s="6" t="str">
        <f t="shared" si="3"/>
        <v>7</v>
      </c>
      <c r="C12" s="6" t="str">
        <f t="shared" si="4"/>
        <v>01</v>
      </c>
      <c r="D12" s="7"/>
      <c r="E12" s="7"/>
      <c r="F12" s="7"/>
      <c r="G12" s="5"/>
      <c r="H12" s="5"/>
      <c r="I12" s="8">
        <f t="shared" si="0"/>
        <v>0</v>
      </c>
      <c r="J12" s="9"/>
      <c r="K12" s="8">
        <f t="shared" si="1"/>
        <v>0</v>
      </c>
      <c r="L12" s="10" t="e">
        <f t="shared" si="2"/>
        <v>#DIV/0!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/>
      <c r="Y12" s="12"/>
      <c r="Z12" s="6"/>
      <c r="AA12" s="12" t="str">
        <f t="shared" si="5"/>
        <v/>
      </c>
      <c r="AB12" s="5"/>
      <c r="AC12" s="13"/>
    </row>
    <row r="13" spans="1:29" s="14" customFormat="1" ht="19.5" customHeight="1" x14ac:dyDescent="0.3">
      <c r="A13" s="15">
        <v>7</v>
      </c>
      <c r="B13" s="6" t="str">
        <f t="shared" si="3"/>
        <v>7</v>
      </c>
      <c r="C13" s="6" t="str">
        <f t="shared" si="4"/>
        <v>01</v>
      </c>
      <c r="D13" s="7"/>
      <c r="E13" s="7"/>
      <c r="F13" s="7"/>
      <c r="G13" s="5"/>
      <c r="H13" s="5"/>
      <c r="I13" s="8">
        <f t="shared" si="0"/>
        <v>0</v>
      </c>
      <c r="J13" s="16"/>
      <c r="K13" s="8">
        <f t="shared" si="1"/>
        <v>0</v>
      </c>
      <c r="L13" s="10" t="e">
        <f t="shared" si="2"/>
        <v>#DIV/0!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/>
      <c r="Y13" s="12"/>
      <c r="Z13" s="6"/>
      <c r="AA13" s="12" t="str">
        <f t="shared" si="5"/>
        <v/>
      </c>
      <c r="AB13" s="5"/>
      <c r="AC13" s="13"/>
    </row>
    <row r="14" spans="1:29" s="14" customFormat="1" ht="19.5" customHeight="1" x14ac:dyDescent="0.3">
      <c r="A14" s="5">
        <v>10</v>
      </c>
      <c r="B14" s="6" t="str">
        <f t="shared" si="3"/>
        <v>7</v>
      </c>
      <c r="C14" s="6" t="str">
        <f t="shared" si="4"/>
        <v>01</v>
      </c>
      <c r="D14" s="7"/>
      <c r="E14" s="7"/>
      <c r="F14" s="7"/>
      <c r="G14" s="5"/>
      <c r="H14" s="5"/>
      <c r="I14" s="8">
        <f t="shared" si="0"/>
        <v>0</v>
      </c>
      <c r="J14" s="9"/>
      <c r="K14" s="8">
        <f t="shared" si="1"/>
        <v>0</v>
      </c>
      <c r="L14" s="10" t="e">
        <f t="shared" si="2"/>
        <v>#DIV/0!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/>
      <c r="Y14" s="12"/>
      <c r="Z14" s="6"/>
      <c r="AA14" s="12" t="str">
        <f t="shared" si="5"/>
        <v/>
      </c>
      <c r="AB14" s="5"/>
      <c r="AC14" s="13"/>
    </row>
    <row r="15" spans="1:29" s="14" customFormat="1" ht="19.5" customHeight="1" x14ac:dyDescent="0.3">
      <c r="A15" s="5">
        <v>11</v>
      </c>
      <c r="B15" s="6" t="str">
        <f t="shared" si="3"/>
        <v>7</v>
      </c>
      <c r="C15" s="6" t="str">
        <f t="shared" si="4"/>
        <v>01</v>
      </c>
      <c r="D15" s="7"/>
      <c r="E15" s="7"/>
      <c r="F15" s="7"/>
      <c r="G15" s="5"/>
      <c r="H15" s="5"/>
      <c r="I15" s="8">
        <f t="shared" si="0"/>
        <v>0</v>
      </c>
      <c r="J15" s="9"/>
      <c r="K15" s="8">
        <f t="shared" si="1"/>
        <v>0</v>
      </c>
      <c r="L15" s="10" t="e">
        <f t="shared" si="2"/>
        <v>#DIV/0!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/>
      <c r="Y15" s="12"/>
      <c r="Z15" s="6"/>
      <c r="AA15" s="12" t="str">
        <f t="shared" si="5"/>
        <v/>
      </c>
      <c r="AB15" s="5"/>
      <c r="AC15" s="13"/>
    </row>
    <row r="16" spans="1:29" s="14" customFormat="1" ht="19.5" customHeight="1" x14ac:dyDescent="0.3">
      <c r="A16" s="15">
        <v>12</v>
      </c>
      <c r="B16" s="6" t="str">
        <f t="shared" si="3"/>
        <v>7</v>
      </c>
      <c r="C16" s="6" t="str">
        <f t="shared" si="4"/>
        <v>01</v>
      </c>
      <c r="D16" s="7"/>
      <c r="E16" s="7"/>
      <c r="F16" s="7"/>
      <c r="G16" s="5"/>
      <c r="H16" s="5"/>
      <c r="I16" s="8">
        <f t="shared" si="0"/>
        <v>0</v>
      </c>
      <c r="J16" s="9"/>
      <c r="K16" s="8">
        <f t="shared" si="1"/>
        <v>0</v>
      </c>
      <c r="L16" s="10" t="e">
        <f t="shared" si="2"/>
        <v>#DIV/0!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/>
      <c r="Y16" s="12"/>
      <c r="Z16" s="6"/>
      <c r="AA16" s="12" t="str">
        <f t="shared" si="5"/>
        <v/>
      </c>
      <c r="AB16" s="5"/>
      <c r="AC16" s="13"/>
    </row>
    <row r="17" spans="1:29" s="14" customFormat="1" ht="19.5" customHeight="1" x14ac:dyDescent="0.3">
      <c r="A17" s="5">
        <v>13</v>
      </c>
      <c r="B17" s="6" t="str">
        <f t="shared" si="3"/>
        <v>7</v>
      </c>
      <c r="C17" s="6" t="str">
        <f t="shared" si="4"/>
        <v>01</v>
      </c>
      <c r="D17" s="7"/>
      <c r="E17" s="7"/>
      <c r="F17" s="7"/>
      <c r="G17" s="5"/>
      <c r="H17" s="5"/>
      <c r="I17" s="8">
        <f t="shared" si="0"/>
        <v>0</v>
      </c>
      <c r="J17" s="9"/>
      <c r="K17" s="8">
        <f t="shared" si="1"/>
        <v>0</v>
      </c>
      <c r="L17" s="10" t="e">
        <f t="shared" si="2"/>
        <v>#DIV/0!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/>
      <c r="Y17" s="12"/>
      <c r="Z17" s="6"/>
      <c r="AA17" s="12" t="str">
        <f t="shared" si="5"/>
        <v/>
      </c>
      <c r="AB17" s="5"/>
      <c r="AC17" s="13"/>
    </row>
    <row r="18" spans="1:29" s="14" customFormat="1" ht="19.5" customHeight="1" x14ac:dyDescent="0.3">
      <c r="A18" s="15">
        <v>14</v>
      </c>
      <c r="B18" s="6" t="str">
        <f t="shared" si="3"/>
        <v>7</v>
      </c>
      <c r="C18" s="6" t="str">
        <f t="shared" si="4"/>
        <v>01</v>
      </c>
      <c r="D18" s="7"/>
      <c r="E18" s="7"/>
      <c r="F18" s="7"/>
      <c r="G18" s="5"/>
      <c r="H18" s="5"/>
      <c r="I18" s="8">
        <f t="shared" si="0"/>
        <v>0</v>
      </c>
      <c r="J18" s="9"/>
      <c r="K18" s="8">
        <f t="shared" si="1"/>
        <v>0</v>
      </c>
      <c r="L18" s="10" t="e">
        <f t="shared" si="2"/>
        <v>#DIV/0!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/>
      <c r="Y18" s="12"/>
      <c r="Z18" s="6"/>
      <c r="AA18" s="12" t="str">
        <f t="shared" si="5"/>
        <v/>
      </c>
      <c r="AB18" s="5"/>
      <c r="AC18" s="13"/>
    </row>
    <row r="19" spans="1:29" s="14" customFormat="1" ht="19.5" customHeight="1" x14ac:dyDescent="0.3">
      <c r="A19" s="5">
        <v>15</v>
      </c>
      <c r="B19" s="6" t="str">
        <f t="shared" si="3"/>
        <v>7</v>
      </c>
      <c r="C19" s="6" t="str">
        <f t="shared" si="4"/>
        <v>01</v>
      </c>
      <c r="D19" s="7"/>
      <c r="E19" s="7"/>
      <c r="F19" s="7"/>
      <c r="G19" s="5"/>
      <c r="H19" s="5"/>
      <c r="I19" s="8">
        <f t="shared" si="0"/>
        <v>0</v>
      </c>
      <c r="J19" s="9"/>
      <c r="K19" s="8">
        <f t="shared" si="1"/>
        <v>0</v>
      </c>
      <c r="L19" s="10" t="e">
        <f t="shared" si="2"/>
        <v>#DIV/0!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/>
      <c r="Y19" s="12"/>
      <c r="Z19" s="6"/>
      <c r="AA19" s="12" t="str">
        <f t="shared" si="5"/>
        <v/>
      </c>
      <c r="AB19" s="5"/>
      <c r="AC19" s="13"/>
    </row>
    <row r="20" spans="1:29" s="14" customFormat="1" ht="19.5" customHeight="1" x14ac:dyDescent="0.3">
      <c r="A20" s="5">
        <v>16</v>
      </c>
      <c r="B20" s="6" t="str">
        <f t="shared" si="3"/>
        <v>7</v>
      </c>
      <c r="C20" s="6" t="str">
        <f t="shared" si="4"/>
        <v>01</v>
      </c>
      <c r="D20" s="7"/>
      <c r="E20" s="7"/>
      <c r="F20" s="7"/>
      <c r="G20" s="5"/>
      <c r="H20" s="5"/>
      <c r="I20" s="8">
        <f t="shared" si="0"/>
        <v>0</v>
      </c>
      <c r="J20" s="9"/>
      <c r="K20" s="8">
        <f t="shared" si="1"/>
        <v>0</v>
      </c>
      <c r="L20" s="10" t="e">
        <f t="shared" si="2"/>
        <v>#DIV/0!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/>
      <c r="Y20" s="12"/>
      <c r="Z20" s="6"/>
      <c r="AA20" s="12" t="str">
        <f t="shared" si="5"/>
        <v/>
      </c>
      <c r="AB20" s="5"/>
      <c r="AC20" s="13"/>
    </row>
    <row r="21" spans="1:29" s="14" customFormat="1" ht="19.5" customHeight="1" x14ac:dyDescent="0.3">
      <c r="A21" s="15">
        <v>17</v>
      </c>
      <c r="B21" s="6" t="str">
        <f t="shared" si="3"/>
        <v>7</v>
      </c>
      <c r="C21" s="6" t="str">
        <f t="shared" si="4"/>
        <v>01</v>
      </c>
      <c r="D21" s="7"/>
      <c r="E21" s="7"/>
      <c r="F21" s="7"/>
      <c r="G21" s="5"/>
      <c r="H21" s="5"/>
      <c r="I21" s="8">
        <f t="shared" si="0"/>
        <v>0</v>
      </c>
      <c r="J21" s="9"/>
      <c r="K21" s="8">
        <f t="shared" si="1"/>
        <v>0</v>
      </c>
      <c r="L21" s="10" t="e">
        <f t="shared" si="2"/>
        <v>#DIV/0!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/>
      <c r="Y21" s="12"/>
      <c r="Z21" s="6"/>
      <c r="AA21" s="12" t="str">
        <f t="shared" si="5"/>
        <v/>
      </c>
      <c r="AB21" s="5"/>
      <c r="AC21" s="13"/>
    </row>
    <row r="22" spans="1:29" s="14" customFormat="1" ht="19.5" customHeight="1" x14ac:dyDescent="0.3">
      <c r="A22" s="5">
        <v>18</v>
      </c>
      <c r="B22" s="6" t="str">
        <f t="shared" si="3"/>
        <v>7</v>
      </c>
      <c r="C22" s="6" t="str">
        <f t="shared" si="4"/>
        <v>01</v>
      </c>
      <c r="D22" s="7"/>
      <c r="E22" s="7"/>
      <c r="F22" s="7"/>
      <c r="G22" s="5"/>
      <c r="H22" s="5"/>
      <c r="I22" s="8">
        <f t="shared" si="0"/>
        <v>0</v>
      </c>
      <c r="J22" s="9"/>
      <c r="K22" s="8">
        <f t="shared" si="1"/>
        <v>0</v>
      </c>
      <c r="L22" s="10" t="e">
        <f t="shared" si="2"/>
        <v>#DIV/0!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/>
      <c r="Y22" s="12"/>
      <c r="Z22" s="6"/>
      <c r="AA22" s="12" t="str">
        <f t="shared" si="5"/>
        <v/>
      </c>
      <c r="AB22" s="5"/>
      <c r="AC22" s="13"/>
    </row>
    <row r="23" spans="1:29" s="14" customFormat="1" ht="19.5" customHeight="1" x14ac:dyDescent="0.3">
      <c r="A23" s="15">
        <v>19</v>
      </c>
      <c r="B23" s="6" t="str">
        <f t="shared" si="3"/>
        <v>7</v>
      </c>
      <c r="C23" s="6" t="str">
        <f t="shared" si="4"/>
        <v>01</v>
      </c>
      <c r="D23" s="7"/>
      <c r="E23" s="7"/>
      <c r="F23" s="7"/>
      <c r="G23" s="5"/>
      <c r="H23" s="5"/>
      <c r="I23" s="8">
        <f t="shared" si="0"/>
        <v>0</v>
      </c>
      <c r="J23" s="9"/>
      <c r="K23" s="8">
        <f t="shared" si="1"/>
        <v>0</v>
      </c>
      <c r="L23" s="10" t="e">
        <f t="shared" si="2"/>
        <v>#DIV/0!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/>
      <c r="Y23" s="12"/>
      <c r="Z23" s="6"/>
      <c r="AA23" s="12" t="str">
        <f t="shared" si="5"/>
        <v/>
      </c>
      <c r="AB23" s="5"/>
      <c r="AC23" s="13"/>
    </row>
    <row r="24" spans="1:29" s="14" customFormat="1" ht="19.5" customHeight="1" x14ac:dyDescent="0.3">
      <c r="A24" s="5">
        <v>20</v>
      </c>
      <c r="B24" s="6" t="str">
        <f t="shared" si="3"/>
        <v>7</v>
      </c>
      <c r="C24" s="6" t="str">
        <f t="shared" si="4"/>
        <v>01</v>
      </c>
      <c r="D24" s="7"/>
      <c r="E24" s="7"/>
      <c r="F24" s="7"/>
      <c r="G24" s="5"/>
      <c r="H24" s="5"/>
      <c r="I24" s="8">
        <f t="shared" si="0"/>
        <v>0</v>
      </c>
      <c r="J24" s="9"/>
      <c r="K24" s="8">
        <f t="shared" si="1"/>
        <v>0</v>
      </c>
      <c r="L24" s="10" t="e">
        <f t="shared" si="2"/>
        <v>#DIV/0!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/>
      <c r="Y24" s="12"/>
      <c r="Z24" s="6"/>
      <c r="AA24" s="12" t="str">
        <f t="shared" si="5"/>
        <v/>
      </c>
      <c r="AB24" s="5"/>
      <c r="AC24" s="13"/>
    </row>
    <row r="25" spans="1:29" s="14" customFormat="1" ht="19.149999999999999" customHeight="1" x14ac:dyDescent="0.3">
      <c r="A25" s="5">
        <v>21</v>
      </c>
      <c r="B25" s="6" t="str">
        <f t="shared" si="3"/>
        <v>7</v>
      </c>
      <c r="C25" s="6" t="str">
        <f t="shared" si="4"/>
        <v>01</v>
      </c>
      <c r="D25" s="7"/>
      <c r="E25" s="7"/>
      <c r="F25" s="7"/>
      <c r="G25" s="5"/>
      <c r="H25" s="5"/>
      <c r="I25" s="8">
        <f t="shared" si="0"/>
        <v>0</v>
      </c>
      <c r="J25" s="11"/>
      <c r="K25" s="8">
        <f t="shared" si="1"/>
        <v>0</v>
      </c>
      <c r="L25" s="10" t="e">
        <f t="shared" si="2"/>
        <v>#DIV/0!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/>
      <c r="Y25" s="12"/>
      <c r="Z25" s="6"/>
      <c r="AA25" s="12" t="str">
        <f t="shared" si="5"/>
        <v/>
      </c>
      <c r="AB25" s="5"/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7</v>
      </c>
      <c r="C26" s="6" t="str">
        <f t="shared" si="4"/>
        <v>01</v>
      </c>
      <c r="D26" s="7"/>
      <c r="E26" s="7"/>
      <c r="F26" s="7"/>
      <c r="G26" s="5"/>
      <c r="H26" s="5"/>
      <c r="I26" s="8">
        <f t="shared" si="0"/>
        <v>0</v>
      </c>
      <c r="J26" s="11"/>
      <c r="K26" s="8">
        <f t="shared" si="1"/>
        <v>0</v>
      </c>
      <c r="L26" s="10" t="e">
        <f t="shared" si="2"/>
        <v>#DIV/0!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/>
      <c r="Y26" s="12"/>
      <c r="Z26" s="6"/>
      <c r="AA26" s="12" t="str">
        <f t="shared" si="5"/>
        <v/>
      </c>
      <c r="AB26" s="5"/>
      <c r="AC26" s="13"/>
    </row>
    <row r="27" spans="1:29" s="14" customFormat="1" ht="19.149999999999999" customHeight="1" x14ac:dyDescent="0.3">
      <c r="A27" s="5">
        <v>23</v>
      </c>
      <c r="B27" s="6" t="str">
        <f t="shared" si="3"/>
        <v>7</v>
      </c>
      <c r="C27" s="6" t="str">
        <f t="shared" si="4"/>
        <v>01</v>
      </c>
      <c r="D27" s="7"/>
      <c r="E27" s="5"/>
      <c r="F27" s="7"/>
      <c r="G27" s="5"/>
      <c r="H27" s="5"/>
      <c r="I27" s="8">
        <f t="shared" si="0"/>
        <v>0</v>
      </c>
      <c r="J27" s="11"/>
      <c r="K27" s="8">
        <f t="shared" si="1"/>
        <v>0</v>
      </c>
      <c r="L27" s="10" t="e">
        <f t="shared" si="2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/>
      <c r="Y27" s="12"/>
      <c r="Z27" s="6"/>
      <c r="AA27" s="12" t="str">
        <f t="shared" si="5"/>
        <v/>
      </c>
      <c r="AB27" s="5"/>
      <c r="AC27" s="13"/>
    </row>
    <row r="28" spans="1:29" s="14" customFormat="1" ht="19.149999999999999" customHeight="1" x14ac:dyDescent="0.3">
      <c r="A28" s="5">
        <v>24</v>
      </c>
      <c r="B28" s="6" t="str">
        <f t="shared" si="3"/>
        <v>7</v>
      </c>
      <c r="C28" s="6" t="str">
        <f t="shared" si="4"/>
        <v>01</v>
      </c>
      <c r="D28" s="7"/>
      <c r="E28" s="7"/>
      <c r="F28" s="7"/>
      <c r="G28" s="5"/>
      <c r="H28" s="5"/>
      <c r="I28" s="8">
        <f t="shared" si="0"/>
        <v>0</v>
      </c>
      <c r="J28" s="17"/>
      <c r="K28" s="8">
        <f t="shared" si="1"/>
        <v>0</v>
      </c>
      <c r="L28" s="10" t="e">
        <f t="shared" si="2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6"/>
      <c r="AA28" s="12" t="str">
        <f t="shared" si="5"/>
        <v/>
      </c>
      <c r="AB28" s="5"/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7</v>
      </c>
      <c r="C29" s="6" t="str">
        <f t="shared" si="4"/>
        <v>01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/>
      <c r="AC29" s="13"/>
    </row>
    <row r="30" spans="1:29" s="14" customFormat="1" ht="19.149999999999999" customHeight="1" x14ac:dyDescent="0.3">
      <c r="A30" s="15">
        <v>26</v>
      </c>
      <c r="B30" s="6" t="str">
        <f t="shared" si="3"/>
        <v>7</v>
      </c>
      <c r="C30" s="6" t="str">
        <f t="shared" si="4"/>
        <v>01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54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19.149999999999999" customHeight="1" x14ac:dyDescent="0.3">
      <c r="A31" s="5">
        <v>27</v>
      </c>
      <c r="B31" s="6" t="str">
        <f t="shared" si="3"/>
        <v>7</v>
      </c>
      <c r="C31" s="6" t="str">
        <f t="shared" si="4"/>
        <v>01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8"/>
    </row>
    <row r="32" spans="1:29" s="14" customFormat="1" ht="19.149999999999999" customHeight="1" x14ac:dyDescent="0.3">
      <c r="A32" s="5">
        <v>28</v>
      </c>
      <c r="B32" s="6" t="str">
        <f t="shared" si="3"/>
        <v>7</v>
      </c>
      <c r="C32" s="6" t="str">
        <f t="shared" si="4"/>
        <v>01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19.149999999999999" customHeight="1" x14ac:dyDescent="0.3">
      <c r="A33" s="5">
        <v>29</v>
      </c>
      <c r="B33" s="6" t="str">
        <f t="shared" si="3"/>
        <v>7</v>
      </c>
      <c r="C33" s="6" t="str">
        <f t="shared" si="4"/>
        <v>01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19.149999999999999" customHeight="1" x14ac:dyDescent="0.3">
      <c r="A34" s="15">
        <v>30</v>
      </c>
      <c r="B34" s="6" t="str">
        <f t="shared" si="3"/>
        <v>7</v>
      </c>
      <c r="C34" s="6" t="str">
        <f t="shared" si="4"/>
        <v>01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19.149999999999999" customHeight="1" x14ac:dyDescent="0.3">
      <c r="A35" s="5">
        <v>31</v>
      </c>
      <c r="B35" s="6" t="str">
        <f t="shared" si="3"/>
        <v>7</v>
      </c>
      <c r="C35" s="6" t="str">
        <f t="shared" si="4"/>
        <v>01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19.149999999999999" customHeight="1" x14ac:dyDescent="0.3">
      <c r="A36" s="5">
        <v>32</v>
      </c>
      <c r="B36" s="6" t="str">
        <f t="shared" si="3"/>
        <v>7</v>
      </c>
      <c r="C36" s="6" t="str">
        <f t="shared" si="4"/>
        <v>01</v>
      </c>
      <c r="D36" s="7"/>
      <c r="E36" s="19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19.149999999999999" customHeight="1" x14ac:dyDescent="0.3">
      <c r="A37" s="5">
        <v>33</v>
      </c>
      <c r="B37" s="6" t="str">
        <f t="shared" si="3"/>
        <v>7</v>
      </c>
      <c r="C37" s="6" t="str">
        <f t="shared" si="4"/>
        <v>01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19.149999999999999" customHeight="1" x14ac:dyDescent="0.3">
      <c r="A38" s="15">
        <v>34</v>
      </c>
      <c r="B38" s="6" t="str">
        <f t="shared" si="3"/>
        <v>7</v>
      </c>
      <c r="C38" s="6" t="str">
        <f t="shared" si="4"/>
        <v>01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19.149999999999999" customHeight="1" x14ac:dyDescent="0.3">
      <c r="A39" s="5">
        <v>35</v>
      </c>
      <c r="B39" s="6" t="str">
        <f t="shared" si="3"/>
        <v>7</v>
      </c>
      <c r="C39" s="6" t="str">
        <f t="shared" si="4"/>
        <v>01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19.149999999999999" customHeight="1" x14ac:dyDescent="0.3">
      <c r="A40" s="5">
        <v>36</v>
      </c>
      <c r="B40" s="6" t="str">
        <f t="shared" si="3"/>
        <v>7</v>
      </c>
      <c r="C40" s="6" t="str">
        <f t="shared" si="4"/>
        <v>01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19.149999999999999" customHeight="1" x14ac:dyDescent="0.3">
      <c r="A41" s="5">
        <v>37</v>
      </c>
      <c r="B41" s="6" t="str">
        <f t="shared" si="3"/>
        <v>7</v>
      </c>
      <c r="C41" s="6" t="str">
        <f t="shared" si="4"/>
        <v>01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customHeight="1" x14ac:dyDescent="0.3">
      <c r="A42" s="15">
        <v>38</v>
      </c>
      <c r="B42" s="6" t="str">
        <f t="shared" si="3"/>
        <v>7</v>
      </c>
      <c r="C42" s="6" t="str">
        <f t="shared" si="4"/>
        <v>01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customHeight="1" x14ac:dyDescent="0.3">
      <c r="A43" s="5">
        <v>39</v>
      </c>
      <c r="B43" s="6" t="str">
        <f t="shared" si="3"/>
        <v>7</v>
      </c>
      <c r="C43" s="6" t="str">
        <f t="shared" si="4"/>
        <v>01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19.149999999999999" customHeight="1" x14ac:dyDescent="0.3">
      <c r="A44" s="5">
        <v>40</v>
      </c>
      <c r="B44" s="6" t="str">
        <f t="shared" si="3"/>
        <v>7</v>
      </c>
      <c r="C44" s="6" t="str">
        <f t="shared" si="4"/>
        <v>01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customHeight="1" x14ac:dyDescent="0.3">
      <c r="A45" s="5">
        <v>41</v>
      </c>
      <c r="B45" s="6" t="str">
        <f t="shared" si="3"/>
        <v>7</v>
      </c>
      <c r="C45" s="6" t="str">
        <f t="shared" si="4"/>
        <v>01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customHeight="1" x14ac:dyDescent="0.3">
      <c r="A46" s="15">
        <v>42</v>
      </c>
      <c r="B46" s="6" t="str">
        <f t="shared" si="3"/>
        <v>7</v>
      </c>
      <c r="C46" s="6" t="str">
        <f t="shared" si="4"/>
        <v>01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customHeight="1" x14ac:dyDescent="0.3">
      <c r="A47" s="5">
        <v>43</v>
      </c>
      <c r="B47" s="6" t="str">
        <f t="shared" si="3"/>
        <v>7</v>
      </c>
      <c r="C47" s="6" t="str">
        <f t="shared" si="4"/>
        <v>01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customHeight="1" x14ac:dyDescent="0.3">
      <c r="A48" s="5">
        <v>44</v>
      </c>
      <c r="B48" s="6" t="str">
        <f t="shared" si="3"/>
        <v>7</v>
      </c>
      <c r="C48" s="6" t="str">
        <f t="shared" si="4"/>
        <v>01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customHeight="1" x14ac:dyDescent="0.3">
      <c r="A49" s="5">
        <v>45</v>
      </c>
      <c r="B49" s="6" t="str">
        <f t="shared" si="3"/>
        <v>7</v>
      </c>
      <c r="C49" s="6" t="str">
        <f t="shared" si="4"/>
        <v>01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customHeight="1" x14ac:dyDescent="0.3">
      <c r="A50" s="5">
        <v>46</v>
      </c>
      <c r="B50" s="6" t="str">
        <f t="shared" si="3"/>
        <v>7</v>
      </c>
      <c r="C50" s="6" t="str">
        <f t="shared" si="4"/>
        <v>01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customHeight="1" x14ac:dyDescent="0.3">
      <c r="A51" s="5">
        <v>47</v>
      </c>
      <c r="B51" s="6" t="str">
        <f t="shared" si="3"/>
        <v>7</v>
      </c>
      <c r="C51" s="6" t="str">
        <f t="shared" si="4"/>
        <v>01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customHeight="1" x14ac:dyDescent="0.3">
      <c r="A52" s="5">
        <v>48</v>
      </c>
      <c r="B52" s="6" t="str">
        <f t="shared" si="3"/>
        <v>7</v>
      </c>
      <c r="C52" s="6" t="str">
        <f t="shared" si="4"/>
        <v>01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customHeight="1" x14ac:dyDescent="0.3">
      <c r="A53" s="5">
        <v>49</v>
      </c>
      <c r="B53" s="6" t="str">
        <f t="shared" si="3"/>
        <v>7</v>
      </c>
      <c r="C53" s="6" t="str">
        <f t="shared" si="4"/>
        <v>01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customHeight="1" x14ac:dyDescent="0.3">
      <c r="A54" s="5">
        <v>50</v>
      </c>
      <c r="B54" s="6" t="str">
        <f t="shared" si="3"/>
        <v>7</v>
      </c>
      <c r="C54" s="6" t="str">
        <f t="shared" si="4"/>
        <v>01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56"/>
      <c r="B55" s="57"/>
      <c r="C55" s="57"/>
      <c r="D55" s="57"/>
      <c r="E55" s="57"/>
      <c r="F55" s="57"/>
      <c r="G55" s="57"/>
      <c r="H55" s="57"/>
      <c r="I55" s="28">
        <f>SUM(I7:I54)</f>
        <v>0</v>
      </c>
      <c r="J55" s="28">
        <f t="shared" ref="J55" si="7">SUM(J7:J54)</f>
        <v>0</v>
      </c>
      <c r="K55" s="28">
        <f>SUM(K7:K54)</f>
        <v>0</v>
      </c>
      <c r="L55" s="28" t="e">
        <f>SUM(L7:L54)</f>
        <v>#DIV/0!</v>
      </c>
      <c r="M55" s="28">
        <f t="shared" ref="M55:W55" si="8">SUM(M7:M54)</f>
        <v>0</v>
      </c>
      <c r="N55" s="28">
        <f t="shared" si="8"/>
        <v>0</v>
      </c>
      <c r="O55" s="28">
        <f t="shared" si="8"/>
        <v>0</v>
      </c>
      <c r="P55" s="28">
        <f t="shared" si="8"/>
        <v>0</v>
      </c>
      <c r="Q55" s="28">
        <f t="shared" si="8"/>
        <v>0</v>
      </c>
      <c r="R55" s="28">
        <f t="shared" si="8"/>
        <v>0</v>
      </c>
      <c r="S55" s="28">
        <f t="shared" si="8"/>
        <v>0</v>
      </c>
      <c r="T55" s="28">
        <f t="shared" si="8"/>
        <v>0</v>
      </c>
      <c r="U55" s="28">
        <f t="shared" si="8"/>
        <v>0</v>
      </c>
      <c r="V55" s="28">
        <f t="shared" si="8"/>
        <v>0</v>
      </c>
      <c r="W55" s="28">
        <f t="shared" si="8"/>
        <v>0</v>
      </c>
      <c r="X55" s="51"/>
      <c r="Y55" s="52"/>
      <c r="Z55" s="52"/>
      <c r="AA55" s="52"/>
      <c r="AB55" s="52"/>
      <c r="AC55" s="52"/>
    </row>
    <row r="56" spans="1:29" s="21" customFormat="1" ht="13.5" x14ac:dyDescent="0.3">
      <c r="A56" s="56"/>
      <c r="B56" s="57"/>
      <c r="C56" s="57"/>
      <c r="D56" s="57"/>
      <c r="E56" s="57"/>
      <c r="F56" s="57"/>
      <c r="G56" s="57"/>
      <c r="H56" s="57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52"/>
      <c r="Y56" s="52"/>
      <c r="Z56" s="52"/>
      <c r="AA56" s="52"/>
      <c r="AB56" s="52"/>
      <c r="AC56" s="52"/>
    </row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M55:M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S55:S56"/>
    <mergeCell ref="X5:Z5"/>
    <mergeCell ref="AA5:AA6"/>
    <mergeCell ref="AB5:AB6"/>
    <mergeCell ref="AC5:AC6"/>
    <mergeCell ref="N55:N56"/>
    <mergeCell ref="O55:O56"/>
    <mergeCell ref="P55:P56"/>
    <mergeCell ref="Q55:Q56"/>
    <mergeCell ref="R55:R56"/>
    <mergeCell ref="T55:T56"/>
    <mergeCell ref="U55:U56"/>
    <mergeCell ref="V55:V56"/>
    <mergeCell ref="W55:W56"/>
    <mergeCell ref="X55:AC56"/>
  </mergeCells>
  <phoneticPr fontId="4" type="noConversion"/>
  <conditionalFormatting sqref="A7:AC54">
    <cfRule type="expression" dxfId="9" priority="1">
      <formula>$L7&gt;0.15</formula>
    </cfRule>
    <cfRule type="expression" dxfId="8" priority="2">
      <formula>AND($L7&gt;0.08,$L7&lt;0.15)</formula>
    </cfRule>
  </conditionalFormatting>
  <dataValidations count="3">
    <dataValidation type="list" allowBlank="1" showInputMessage="1" showErrorMessage="1" sqref="Z7:Z54" xr:uid="{75FEC616-1CEA-4154-B5CD-61C4400BEFAA}">
      <formula1>"A, B"</formula1>
    </dataValidation>
    <dataValidation type="whole" allowBlank="1" showInputMessage="1" showErrorMessage="1" errorTitle="입력값이 올바르지 않습니다." error="숫자만 쓰세요!" sqref="J29:J30 J25:J27 M7:W54" xr:uid="{2DFDC647-2101-4B0B-8693-40A6C33C3D43}">
      <formula1>0</formula1>
      <formula2>20000</formula2>
    </dataValidation>
    <dataValidation allowBlank="1" showInputMessage="1" showErrorMessage="1" prompt="수식 계산_x000a_수치 입력 금지" sqref="K7:K54" xr:uid="{D1E4E52C-E374-4E15-9B82-4E03FE392D13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92A1F1-8586-4D01-91A3-D3C732F46157}">
          <x14:formula1>
            <xm:f>데이터!$C$4:$C$11</xm:f>
          </x14:formula1>
          <xm:sqref>AB7:AB54</xm:sqref>
        </x14:dataValidation>
        <x14:dataValidation type="list" allowBlank="1" showInputMessage="1" showErrorMessage="1" xr:uid="{AD6F1FD2-BF1D-4AE2-9AAD-9A739246E096}">
          <x14:formula1>
            <xm:f>데이터!$B$4:$B$16</xm:f>
          </x14:formula1>
          <xm:sqref>D7:D54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C2E49-EB39-4DD8-938D-39934592BEE7}">
  <dimension ref="A1:AC56"/>
  <sheetViews>
    <sheetView zoomScale="85" zoomScaleNormal="85" workbookViewId="0">
      <pane ySplit="6" topLeftCell="A7" activePane="bottomLeft" state="frozen"/>
      <selection activeCell="A4" sqref="A4:AA4"/>
      <selection pane="bottomLeft" activeCell="B5" sqref="B5:B6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29" t="s">
        <v>52</v>
      </c>
      <c r="B1" s="30"/>
      <c r="C1" s="30"/>
      <c r="D1" s="30"/>
      <c r="E1" s="35" t="s">
        <v>0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6"/>
    </row>
    <row r="2" spans="1:29" s="1" customFormat="1" ht="13.5" customHeight="1" x14ac:dyDescent="0.3">
      <c r="A2" s="31"/>
      <c r="B2" s="32"/>
      <c r="C2" s="32"/>
      <c r="D2" s="32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8"/>
    </row>
    <row r="3" spans="1:29" s="1" customFormat="1" ht="13.5" customHeight="1" x14ac:dyDescent="0.3">
      <c r="A3" s="33"/>
      <c r="B3" s="34"/>
      <c r="C3" s="34"/>
      <c r="D3" s="34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40"/>
    </row>
    <row r="4" spans="1:29" s="1" customFormat="1" ht="9.9499999999999993" customHeight="1" thickBot="1" x14ac:dyDescent="0.3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</row>
    <row r="5" spans="1:29" s="2" customFormat="1" ht="17.25" thickTop="1" x14ac:dyDescent="0.3">
      <c r="A5" s="44" t="s">
        <v>1</v>
      </c>
      <c r="B5" s="46" t="str">
        <f>MID($A$1,2,1)</f>
        <v>월</v>
      </c>
      <c r="C5" s="46" t="str">
        <f>RIGHT($A$1,1)</f>
        <v>일</v>
      </c>
      <c r="D5" s="44" t="s">
        <v>2</v>
      </c>
      <c r="E5" s="44" t="s">
        <v>3</v>
      </c>
      <c r="F5" s="44" t="s">
        <v>4</v>
      </c>
      <c r="G5" s="44" t="s">
        <v>5</v>
      </c>
      <c r="H5" s="53" t="s">
        <v>6</v>
      </c>
      <c r="I5" s="44" t="s">
        <v>7</v>
      </c>
      <c r="J5" s="44" t="s">
        <v>8</v>
      </c>
      <c r="K5" s="44" t="s">
        <v>9</v>
      </c>
      <c r="L5" s="54" t="s">
        <v>10</v>
      </c>
      <c r="M5" s="48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 t="s">
        <v>12</v>
      </c>
      <c r="Y5" s="48"/>
      <c r="Z5" s="48"/>
      <c r="AA5" s="48" t="s">
        <v>13</v>
      </c>
      <c r="AB5" s="48" t="s">
        <v>14</v>
      </c>
      <c r="AC5" s="50" t="s">
        <v>15</v>
      </c>
    </row>
    <row r="6" spans="1:29" s="2" customFormat="1" ht="17.25" thickBot="1" x14ac:dyDescent="0.35">
      <c r="A6" s="45"/>
      <c r="B6" s="47"/>
      <c r="C6" s="47"/>
      <c r="D6" s="45"/>
      <c r="E6" s="45"/>
      <c r="F6" s="45"/>
      <c r="G6" s="45"/>
      <c r="H6" s="45"/>
      <c r="I6" s="45"/>
      <c r="J6" s="45"/>
      <c r="K6" s="45"/>
      <c r="L6" s="55"/>
      <c r="M6" s="27" t="s">
        <v>16</v>
      </c>
      <c r="N6" s="27" t="s">
        <v>17</v>
      </c>
      <c r="O6" s="27" t="s">
        <v>18</v>
      </c>
      <c r="P6" s="27" t="s">
        <v>19</v>
      </c>
      <c r="Q6" s="27" t="s">
        <v>20</v>
      </c>
      <c r="R6" s="4" t="s">
        <v>21</v>
      </c>
      <c r="S6" s="27" t="s">
        <v>22</v>
      </c>
      <c r="T6" s="4" t="s">
        <v>23</v>
      </c>
      <c r="U6" s="4" t="s">
        <v>47</v>
      </c>
      <c r="V6" s="4" t="s">
        <v>48</v>
      </c>
      <c r="W6" s="27" t="s">
        <v>24</v>
      </c>
      <c r="X6" s="27" t="s">
        <v>25</v>
      </c>
      <c r="Y6" s="27" t="s">
        <v>26</v>
      </c>
      <c r="Z6" s="27" t="s">
        <v>27</v>
      </c>
      <c r="AA6" s="49"/>
      <c r="AB6" s="49"/>
      <c r="AC6" s="49"/>
    </row>
    <row r="7" spans="1:29" s="14" customFormat="1" ht="19.5" customHeight="1" thickTop="1" x14ac:dyDescent="0.3">
      <c r="A7" s="5">
        <v>1</v>
      </c>
      <c r="B7" s="6" t="str">
        <f>LEFT($A$1,1)</f>
        <v>7</v>
      </c>
      <c r="C7" s="6" t="str">
        <f>MID($A$1,4,2)</f>
        <v>02</v>
      </c>
      <c r="D7" s="7"/>
      <c r="E7" s="7"/>
      <c r="F7" s="7"/>
      <c r="G7" s="5"/>
      <c r="H7" s="5"/>
      <c r="I7" s="8">
        <f t="shared" ref="I7:I54" si="0">J7+K7</f>
        <v>0</v>
      </c>
      <c r="J7" s="9"/>
      <c r="K7" s="8">
        <f t="shared" ref="K7:K29" si="1">SUM(M7:W7)</f>
        <v>0</v>
      </c>
      <c r="L7" s="10" t="e">
        <f t="shared" ref="L7:L54" si="2">K7/I7</f>
        <v>#DIV/0!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  <c r="Y7" s="12"/>
      <c r="Z7" s="6"/>
      <c r="AA7" s="12" t="str">
        <f>IF($Z7="A","하선동",IF($Z7="B","이형준",""))</f>
        <v/>
      </c>
      <c r="AB7" s="5"/>
      <c r="AC7" s="13"/>
    </row>
    <row r="8" spans="1:29" s="14" customFormat="1" ht="19.5" customHeight="1" x14ac:dyDescent="0.3">
      <c r="A8" s="15">
        <v>2</v>
      </c>
      <c r="B8" s="6" t="str">
        <f t="shared" ref="B8:B54" si="3">LEFT($A$1,1)</f>
        <v>7</v>
      </c>
      <c r="C8" s="6" t="str">
        <f t="shared" ref="C8:C54" si="4">MID($A$1,4,2)</f>
        <v>02</v>
      </c>
      <c r="D8" s="7"/>
      <c r="E8" s="7"/>
      <c r="F8" s="7"/>
      <c r="G8" s="5"/>
      <c r="H8" s="5"/>
      <c r="I8" s="8">
        <f t="shared" si="0"/>
        <v>0</v>
      </c>
      <c r="J8" s="9"/>
      <c r="K8" s="8">
        <f t="shared" si="1"/>
        <v>0</v>
      </c>
      <c r="L8" s="10" t="e">
        <f t="shared" si="2"/>
        <v>#DIV/0!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  <c r="Y8" s="12"/>
      <c r="Z8" s="6"/>
      <c r="AA8" s="12" t="str">
        <f t="shared" ref="AA8:AA54" si="5">IF($Z8="A","하선동",IF($Z8="B","이형준",""))</f>
        <v/>
      </c>
      <c r="AB8" s="5"/>
      <c r="AC8" s="13"/>
    </row>
    <row r="9" spans="1:29" s="14" customFormat="1" ht="19.5" customHeight="1" x14ac:dyDescent="0.3">
      <c r="A9" s="5">
        <v>3</v>
      </c>
      <c r="B9" s="6" t="str">
        <f t="shared" si="3"/>
        <v>7</v>
      </c>
      <c r="C9" s="6" t="str">
        <f t="shared" si="4"/>
        <v>02</v>
      </c>
      <c r="D9" s="7"/>
      <c r="E9" s="7"/>
      <c r="F9" s="7"/>
      <c r="G9" s="5"/>
      <c r="H9" s="5"/>
      <c r="I9" s="8">
        <f t="shared" si="0"/>
        <v>0</v>
      </c>
      <c r="J9" s="9"/>
      <c r="K9" s="8">
        <f t="shared" si="1"/>
        <v>0</v>
      </c>
      <c r="L9" s="10" t="e">
        <f t="shared" si="2"/>
        <v>#DIV/0!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/>
      <c r="Y9" s="6"/>
      <c r="Z9" s="6"/>
      <c r="AA9" s="12" t="str">
        <f t="shared" si="5"/>
        <v/>
      </c>
      <c r="AB9" s="5"/>
      <c r="AC9" s="13"/>
    </row>
    <row r="10" spans="1:29" s="14" customFormat="1" ht="19.5" customHeight="1" x14ac:dyDescent="0.3">
      <c r="A10" s="15">
        <v>4</v>
      </c>
      <c r="B10" s="6" t="str">
        <f t="shared" si="3"/>
        <v>7</v>
      </c>
      <c r="C10" s="6" t="str">
        <f t="shared" si="4"/>
        <v>02</v>
      </c>
      <c r="D10" s="7"/>
      <c r="E10" s="7"/>
      <c r="F10" s="7"/>
      <c r="G10" s="5"/>
      <c r="H10" s="5"/>
      <c r="I10" s="8">
        <f t="shared" si="0"/>
        <v>0</v>
      </c>
      <c r="J10" s="9"/>
      <c r="K10" s="8">
        <f t="shared" si="1"/>
        <v>0</v>
      </c>
      <c r="L10" s="10" t="e">
        <f t="shared" si="2"/>
        <v>#DIV/0!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/>
      <c r="Y10" s="12"/>
      <c r="Z10" s="6"/>
      <c r="AA10" s="12" t="str">
        <f t="shared" si="5"/>
        <v/>
      </c>
      <c r="AB10" s="5"/>
      <c r="AC10" s="13"/>
    </row>
    <row r="11" spans="1:29" s="14" customFormat="1" ht="19.5" customHeight="1" x14ac:dyDescent="0.3">
      <c r="A11" s="5">
        <v>5</v>
      </c>
      <c r="B11" s="6" t="str">
        <f t="shared" si="3"/>
        <v>7</v>
      </c>
      <c r="C11" s="6" t="str">
        <f t="shared" si="4"/>
        <v>02</v>
      </c>
      <c r="D11" s="7"/>
      <c r="E11" s="7"/>
      <c r="F11" s="7"/>
      <c r="G11" s="5"/>
      <c r="H11" s="5"/>
      <c r="I11" s="8">
        <f t="shared" si="0"/>
        <v>0</v>
      </c>
      <c r="J11" s="9"/>
      <c r="K11" s="8">
        <f t="shared" si="1"/>
        <v>0</v>
      </c>
      <c r="L11" s="10" t="e">
        <f t="shared" si="2"/>
        <v>#DIV/0!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/>
      <c r="Y11" s="12"/>
      <c r="Z11" s="6"/>
      <c r="AA11" s="12" t="str">
        <f t="shared" si="5"/>
        <v/>
      </c>
      <c r="AB11" s="5"/>
      <c r="AC11" s="13"/>
    </row>
    <row r="12" spans="1:29" s="14" customFormat="1" ht="19.5" customHeight="1" x14ac:dyDescent="0.3">
      <c r="A12" s="5">
        <v>6</v>
      </c>
      <c r="B12" s="6" t="str">
        <f t="shared" si="3"/>
        <v>7</v>
      </c>
      <c r="C12" s="6" t="str">
        <f t="shared" si="4"/>
        <v>02</v>
      </c>
      <c r="D12" s="7"/>
      <c r="E12" s="7"/>
      <c r="F12" s="7"/>
      <c r="G12" s="5"/>
      <c r="H12" s="5"/>
      <c r="I12" s="8">
        <f t="shared" si="0"/>
        <v>0</v>
      </c>
      <c r="J12" s="9"/>
      <c r="K12" s="8">
        <f t="shared" si="1"/>
        <v>0</v>
      </c>
      <c r="L12" s="10" t="e">
        <f t="shared" si="2"/>
        <v>#DIV/0!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/>
      <c r="Y12" s="12"/>
      <c r="Z12" s="6"/>
      <c r="AA12" s="12" t="str">
        <f t="shared" si="5"/>
        <v/>
      </c>
      <c r="AB12" s="5"/>
      <c r="AC12" s="13"/>
    </row>
    <row r="13" spans="1:29" s="14" customFormat="1" ht="19.5" customHeight="1" x14ac:dyDescent="0.3">
      <c r="A13" s="15">
        <v>7</v>
      </c>
      <c r="B13" s="6" t="str">
        <f t="shared" si="3"/>
        <v>7</v>
      </c>
      <c r="C13" s="6" t="str">
        <f t="shared" si="4"/>
        <v>02</v>
      </c>
      <c r="D13" s="7"/>
      <c r="E13" s="7"/>
      <c r="F13" s="7"/>
      <c r="G13" s="5"/>
      <c r="H13" s="5"/>
      <c r="I13" s="8">
        <f t="shared" si="0"/>
        <v>0</v>
      </c>
      <c r="J13" s="16"/>
      <c r="K13" s="8">
        <f t="shared" si="1"/>
        <v>0</v>
      </c>
      <c r="L13" s="10" t="e">
        <f t="shared" si="2"/>
        <v>#DIV/0!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/>
      <c r="Y13" s="12"/>
      <c r="Z13" s="6"/>
      <c r="AA13" s="12" t="str">
        <f t="shared" si="5"/>
        <v/>
      </c>
      <c r="AB13" s="5"/>
      <c r="AC13" s="13"/>
    </row>
    <row r="14" spans="1:29" s="14" customFormat="1" ht="19.5" customHeight="1" x14ac:dyDescent="0.3">
      <c r="A14" s="5">
        <v>10</v>
      </c>
      <c r="B14" s="6" t="str">
        <f t="shared" si="3"/>
        <v>7</v>
      </c>
      <c r="C14" s="6" t="str">
        <f t="shared" si="4"/>
        <v>02</v>
      </c>
      <c r="D14" s="7"/>
      <c r="E14" s="7"/>
      <c r="F14" s="7"/>
      <c r="G14" s="5"/>
      <c r="H14" s="5"/>
      <c r="I14" s="8">
        <f t="shared" si="0"/>
        <v>0</v>
      </c>
      <c r="J14" s="9"/>
      <c r="K14" s="8">
        <f t="shared" si="1"/>
        <v>0</v>
      </c>
      <c r="L14" s="10" t="e">
        <f t="shared" si="2"/>
        <v>#DIV/0!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/>
      <c r="Y14" s="12"/>
      <c r="Z14" s="6"/>
      <c r="AA14" s="12" t="str">
        <f t="shared" si="5"/>
        <v/>
      </c>
      <c r="AB14" s="5"/>
      <c r="AC14" s="13"/>
    </row>
    <row r="15" spans="1:29" s="14" customFormat="1" ht="19.5" customHeight="1" x14ac:dyDescent="0.3">
      <c r="A15" s="5">
        <v>11</v>
      </c>
      <c r="B15" s="6" t="str">
        <f t="shared" si="3"/>
        <v>7</v>
      </c>
      <c r="C15" s="6" t="str">
        <f t="shared" si="4"/>
        <v>02</v>
      </c>
      <c r="D15" s="7"/>
      <c r="E15" s="7"/>
      <c r="F15" s="7"/>
      <c r="G15" s="5"/>
      <c r="H15" s="5"/>
      <c r="I15" s="8">
        <f t="shared" si="0"/>
        <v>0</v>
      </c>
      <c r="J15" s="9"/>
      <c r="K15" s="8">
        <f t="shared" si="1"/>
        <v>0</v>
      </c>
      <c r="L15" s="10" t="e">
        <f t="shared" si="2"/>
        <v>#DIV/0!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/>
      <c r="Y15" s="12"/>
      <c r="Z15" s="6"/>
      <c r="AA15" s="12" t="str">
        <f t="shared" si="5"/>
        <v/>
      </c>
      <c r="AB15" s="5"/>
      <c r="AC15" s="13"/>
    </row>
    <row r="16" spans="1:29" s="14" customFormat="1" ht="19.5" customHeight="1" x14ac:dyDescent="0.3">
      <c r="A16" s="15">
        <v>12</v>
      </c>
      <c r="B16" s="6" t="str">
        <f t="shared" si="3"/>
        <v>7</v>
      </c>
      <c r="C16" s="6" t="str">
        <f t="shared" si="4"/>
        <v>02</v>
      </c>
      <c r="D16" s="7"/>
      <c r="E16" s="7"/>
      <c r="F16" s="7"/>
      <c r="G16" s="5"/>
      <c r="H16" s="5"/>
      <c r="I16" s="8">
        <f t="shared" si="0"/>
        <v>0</v>
      </c>
      <c r="J16" s="9"/>
      <c r="K16" s="8">
        <f t="shared" si="1"/>
        <v>0</v>
      </c>
      <c r="L16" s="10" t="e">
        <f t="shared" si="2"/>
        <v>#DIV/0!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/>
      <c r="Y16" s="12"/>
      <c r="Z16" s="6"/>
      <c r="AA16" s="12" t="str">
        <f t="shared" si="5"/>
        <v/>
      </c>
      <c r="AB16" s="5"/>
      <c r="AC16" s="13"/>
    </row>
    <row r="17" spans="1:29" s="14" customFormat="1" ht="19.5" customHeight="1" x14ac:dyDescent="0.3">
      <c r="A17" s="5">
        <v>13</v>
      </c>
      <c r="B17" s="6" t="str">
        <f t="shared" si="3"/>
        <v>7</v>
      </c>
      <c r="C17" s="6" t="str">
        <f t="shared" si="4"/>
        <v>02</v>
      </c>
      <c r="D17" s="7"/>
      <c r="E17" s="7"/>
      <c r="F17" s="7"/>
      <c r="G17" s="5"/>
      <c r="H17" s="5"/>
      <c r="I17" s="8">
        <f t="shared" si="0"/>
        <v>0</v>
      </c>
      <c r="J17" s="9"/>
      <c r="K17" s="8">
        <f t="shared" si="1"/>
        <v>0</v>
      </c>
      <c r="L17" s="10" t="e">
        <f t="shared" si="2"/>
        <v>#DIV/0!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/>
      <c r="Y17" s="12"/>
      <c r="Z17" s="6"/>
      <c r="AA17" s="12" t="str">
        <f t="shared" si="5"/>
        <v/>
      </c>
      <c r="AB17" s="5"/>
      <c r="AC17" s="13"/>
    </row>
    <row r="18" spans="1:29" s="14" customFormat="1" ht="19.5" customHeight="1" x14ac:dyDescent="0.3">
      <c r="A18" s="15">
        <v>14</v>
      </c>
      <c r="B18" s="6" t="str">
        <f t="shared" si="3"/>
        <v>7</v>
      </c>
      <c r="C18" s="6" t="str">
        <f t="shared" si="4"/>
        <v>02</v>
      </c>
      <c r="D18" s="7"/>
      <c r="E18" s="7"/>
      <c r="F18" s="7"/>
      <c r="G18" s="5"/>
      <c r="H18" s="5"/>
      <c r="I18" s="8">
        <f t="shared" si="0"/>
        <v>0</v>
      </c>
      <c r="J18" s="9"/>
      <c r="K18" s="8">
        <f t="shared" si="1"/>
        <v>0</v>
      </c>
      <c r="L18" s="10" t="e">
        <f t="shared" si="2"/>
        <v>#DIV/0!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/>
      <c r="Y18" s="12"/>
      <c r="Z18" s="6"/>
      <c r="AA18" s="12" t="str">
        <f t="shared" si="5"/>
        <v/>
      </c>
      <c r="AB18" s="5"/>
      <c r="AC18" s="13"/>
    </row>
    <row r="19" spans="1:29" s="14" customFormat="1" ht="19.5" customHeight="1" x14ac:dyDescent="0.3">
      <c r="A19" s="5">
        <v>15</v>
      </c>
      <c r="B19" s="6" t="str">
        <f t="shared" si="3"/>
        <v>7</v>
      </c>
      <c r="C19" s="6" t="str">
        <f t="shared" si="4"/>
        <v>02</v>
      </c>
      <c r="D19" s="7"/>
      <c r="E19" s="7"/>
      <c r="F19" s="7"/>
      <c r="G19" s="5"/>
      <c r="H19" s="5"/>
      <c r="I19" s="8">
        <f t="shared" si="0"/>
        <v>0</v>
      </c>
      <c r="J19" s="9"/>
      <c r="K19" s="8">
        <f t="shared" si="1"/>
        <v>0</v>
      </c>
      <c r="L19" s="10" t="e">
        <f t="shared" si="2"/>
        <v>#DIV/0!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/>
      <c r="Y19" s="12"/>
      <c r="Z19" s="6"/>
      <c r="AA19" s="12" t="str">
        <f t="shared" si="5"/>
        <v/>
      </c>
      <c r="AB19" s="5"/>
      <c r="AC19" s="13"/>
    </row>
    <row r="20" spans="1:29" s="14" customFormat="1" ht="19.5" customHeight="1" x14ac:dyDescent="0.3">
      <c r="A20" s="5">
        <v>16</v>
      </c>
      <c r="B20" s="6" t="str">
        <f t="shared" si="3"/>
        <v>7</v>
      </c>
      <c r="C20" s="6" t="str">
        <f t="shared" si="4"/>
        <v>02</v>
      </c>
      <c r="D20" s="7"/>
      <c r="E20" s="7"/>
      <c r="F20" s="7"/>
      <c r="G20" s="5"/>
      <c r="H20" s="5"/>
      <c r="I20" s="8">
        <f t="shared" si="0"/>
        <v>0</v>
      </c>
      <c r="J20" s="9"/>
      <c r="K20" s="8">
        <f t="shared" si="1"/>
        <v>0</v>
      </c>
      <c r="L20" s="10" t="e">
        <f t="shared" si="2"/>
        <v>#DIV/0!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/>
      <c r="Y20" s="12"/>
      <c r="Z20" s="6"/>
      <c r="AA20" s="12" t="str">
        <f t="shared" si="5"/>
        <v/>
      </c>
      <c r="AB20" s="5"/>
      <c r="AC20" s="13"/>
    </row>
    <row r="21" spans="1:29" s="14" customFormat="1" ht="19.5" customHeight="1" x14ac:dyDescent="0.3">
      <c r="A21" s="15">
        <v>17</v>
      </c>
      <c r="B21" s="6" t="str">
        <f t="shared" si="3"/>
        <v>7</v>
      </c>
      <c r="C21" s="6" t="str">
        <f t="shared" si="4"/>
        <v>02</v>
      </c>
      <c r="D21" s="7"/>
      <c r="E21" s="7"/>
      <c r="F21" s="7"/>
      <c r="G21" s="5"/>
      <c r="H21" s="5"/>
      <c r="I21" s="8">
        <f t="shared" si="0"/>
        <v>0</v>
      </c>
      <c r="J21" s="9"/>
      <c r="K21" s="8">
        <f t="shared" si="1"/>
        <v>0</v>
      </c>
      <c r="L21" s="10" t="e">
        <f t="shared" si="2"/>
        <v>#DIV/0!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/>
      <c r="Y21" s="12"/>
      <c r="Z21" s="6"/>
      <c r="AA21" s="12" t="str">
        <f t="shared" si="5"/>
        <v/>
      </c>
      <c r="AB21" s="5"/>
      <c r="AC21" s="13"/>
    </row>
    <row r="22" spans="1:29" s="14" customFormat="1" ht="19.5" customHeight="1" x14ac:dyDescent="0.3">
      <c r="A22" s="5">
        <v>18</v>
      </c>
      <c r="B22" s="6" t="str">
        <f t="shared" si="3"/>
        <v>7</v>
      </c>
      <c r="C22" s="6" t="str">
        <f t="shared" si="4"/>
        <v>02</v>
      </c>
      <c r="D22" s="7"/>
      <c r="E22" s="7"/>
      <c r="F22" s="7"/>
      <c r="G22" s="5"/>
      <c r="H22" s="5"/>
      <c r="I22" s="8">
        <f t="shared" si="0"/>
        <v>0</v>
      </c>
      <c r="J22" s="9"/>
      <c r="K22" s="8">
        <f t="shared" si="1"/>
        <v>0</v>
      </c>
      <c r="L22" s="10" t="e">
        <f t="shared" si="2"/>
        <v>#DIV/0!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/>
      <c r="Y22" s="12"/>
      <c r="Z22" s="6"/>
      <c r="AA22" s="12" t="str">
        <f t="shared" si="5"/>
        <v/>
      </c>
      <c r="AB22" s="5"/>
      <c r="AC22" s="13"/>
    </row>
    <row r="23" spans="1:29" s="14" customFormat="1" ht="19.5" customHeight="1" x14ac:dyDescent="0.3">
      <c r="A23" s="15">
        <v>19</v>
      </c>
      <c r="B23" s="6" t="str">
        <f t="shared" si="3"/>
        <v>7</v>
      </c>
      <c r="C23" s="6" t="str">
        <f t="shared" si="4"/>
        <v>02</v>
      </c>
      <c r="D23" s="7"/>
      <c r="E23" s="7"/>
      <c r="F23" s="7"/>
      <c r="G23" s="5"/>
      <c r="H23" s="5"/>
      <c r="I23" s="8">
        <f t="shared" si="0"/>
        <v>0</v>
      </c>
      <c r="J23" s="9"/>
      <c r="K23" s="8">
        <f t="shared" si="1"/>
        <v>0</v>
      </c>
      <c r="L23" s="10" t="e">
        <f t="shared" si="2"/>
        <v>#DIV/0!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/>
      <c r="Y23" s="12"/>
      <c r="Z23" s="6"/>
      <c r="AA23" s="12" t="str">
        <f t="shared" si="5"/>
        <v/>
      </c>
      <c r="AB23" s="5"/>
      <c r="AC23" s="13"/>
    </row>
    <row r="24" spans="1:29" s="14" customFormat="1" ht="19.5" customHeight="1" x14ac:dyDescent="0.3">
      <c r="A24" s="5">
        <v>20</v>
      </c>
      <c r="B24" s="6" t="str">
        <f t="shared" si="3"/>
        <v>7</v>
      </c>
      <c r="C24" s="6" t="str">
        <f t="shared" si="4"/>
        <v>02</v>
      </c>
      <c r="D24" s="7"/>
      <c r="E24" s="7"/>
      <c r="F24" s="7"/>
      <c r="G24" s="5"/>
      <c r="H24" s="5"/>
      <c r="I24" s="8">
        <f t="shared" si="0"/>
        <v>0</v>
      </c>
      <c r="J24" s="9"/>
      <c r="K24" s="8">
        <f t="shared" si="1"/>
        <v>0</v>
      </c>
      <c r="L24" s="10" t="e">
        <f t="shared" si="2"/>
        <v>#DIV/0!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/>
      <c r="Y24" s="12"/>
      <c r="Z24" s="6"/>
      <c r="AA24" s="12" t="str">
        <f t="shared" si="5"/>
        <v/>
      </c>
      <c r="AB24" s="5"/>
      <c r="AC24" s="13"/>
    </row>
    <row r="25" spans="1:29" s="14" customFormat="1" ht="19.149999999999999" customHeight="1" x14ac:dyDescent="0.3">
      <c r="A25" s="5">
        <v>21</v>
      </c>
      <c r="B25" s="6" t="str">
        <f t="shared" si="3"/>
        <v>7</v>
      </c>
      <c r="C25" s="6" t="str">
        <f t="shared" si="4"/>
        <v>02</v>
      </c>
      <c r="D25" s="7"/>
      <c r="E25" s="7"/>
      <c r="F25" s="7"/>
      <c r="G25" s="5"/>
      <c r="H25" s="5"/>
      <c r="I25" s="8">
        <f t="shared" si="0"/>
        <v>0</v>
      </c>
      <c r="J25" s="11"/>
      <c r="K25" s="8">
        <f t="shared" si="1"/>
        <v>0</v>
      </c>
      <c r="L25" s="10" t="e">
        <f t="shared" si="2"/>
        <v>#DIV/0!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/>
      <c r="Y25" s="12"/>
      <c r="Z25" s="6"/>
      <c r="AA25" s="12" t="str">
        <f t="shared" si="5"/>
        <v/>
      </c>
      <c r="AB25" s="5"/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7</v>
      </c>
      <c r="C26" s="6" t="str">
        <f t="shared" si="4"/>
        <v>02</v>
      </c>
      <c r="D26" s="7"/>
      <c r="E26" s="7"/>
      <c r="F26" s="7"/>
      <c r="G26" s="5"/>
      <c r="H26" s="5"/>
      <c r="I26" s="8">
        <f t="shared" si="0"/>
        <v>0</v>
      </c>
      <c r="J26" s="11"/>
      <c r="K26" s="8">
        <f t="shared" si="1"/>
        <v>0</v>
      </c>
      <c r="L26" s="10" t="e">
        <f t="shared" si="2"/>
        <v>#DIV/0!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/>
      <c r="Y26" s="12"/>
      <c r="Z26" s="6"/>
      <c r="AA26" s="12" t="str">
        <f t="shared" si="5"/>
        <v/>
      </c>
      <c r="AB26" s="5"/>
      <c r="AC26" s="13"/>
    </row>
    <row r="27" spans="1:29" s="14" customFormat="1" ht="19.149999999999999" customHeight="1" x14ac:dyDescent="0.3">
      <c r="A27" s="5">
        <v>23</v>
      </c>
      <c r="B27" s="6" t="str">
        <f t="shared" si="3"/>
        <v>7</v>
      </c>
      <c r="C27" s="6" t="str">
        <f t="shared" si="4"/>
        <v>02</v>
      </c>
      <c r="D27" s="7"/>
      <c r="E27" s="5"/>
      <c r="F27" s="7"/>
      <c r="G27" s="5"/>
      <c r="H27" s="5"/>
      <c r="I27" s="8">
        <f t="shared" si="0"/>
        <v>0</v>
      </c>
      <c r="J27" s="11"/>
      <c r="K27" s="8">
        <f t="shared" si="1"/>
        <v>0</v>
      </c>
      <c r="L27" s="10" t="e">
        <f t="shared" si="2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/>
      <c r="Y27" s="12"/>
      <c r="Z27" s="6"/>
      <c r="AA27" s="12" t="str">
        <f t="shared" si="5"/>
        <v/>
      </c>
      <c r="AB27" s="5"/>
      <c r="AC27" s="13"/>
    </row>
    <row r="28" spans="1:29" s="14" customFormat="1" ht="19.149999999999999" customHeight="1" x14ac:dyDescent="0.3">
      <c r="A28" s="5">
        <v>24</v>
      </c>
      <c r="B28" s="6" t="str">
        <f t="shared" si="3"/>
        <v>7</v>
      </c>
      <c r="C28" s="6" t="str">
        <f t="shared" si="4"/>
        <v>02</v>
      </c>
      <c r="D28" s="7"/>
      <c r="E28" s="7"/>
      <c r="F28" s="7"/>
      <c r="G28" s="5"/>
      <c r="H28" s="5"/>
      <c r="I28" s="8">
        <f t="shared" si="0"/>
        <v>0</v>
      </c>
      <c r="J28" s="17"/>
      <c r="K28" s="8">
        <f t="shared" si="1"/>
        <v>0</v>
      </c>
      <c r="L28" s="10" t="e">
        <f t="shared" si="2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6"/>
      <c r="AA28" s="12" t="str">
        <f t="shared" si="5"/>
        <v/>
      </c>
      <c r="AB28" s="5"/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7</v>
      </c>
      <c r="C29" s="6" t="str">
        <f t="shared" si="4"/>
        <v>02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/>
      <c r="AC29" s="13"/>
    </row>
    <row r="30" spans="1:29" s="14" customFormat="1" ht="19.149999999999999" customHeight="1" x14ac:dyDescent="0.3">
      <c r="A30" s="15">
        <v>26</v>
      </c>
      <c r="B30" s="6" t="str">
        <f t="shared" si="3"/>
        <v>7</v>
      </c>
      <c r="C30" s="6" t="str">
        <f t="shared" si="4"/>
        <v>02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54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19.149999999999999" customHeight="1" x14ac:dyDescent="0.3">
      <c r="A31" s="5">
        <v>27</v>
      </c>
      <c r="B31" s="6" t="str">
        <f t="shared" si="3"/>
        <v>7</v>
      </c>
      <c r="C31" s="6" t="str">
        <f t="shared" si="4"/>
        <v>02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8"/>
    </row>
    <row r="32" spans="1:29" s="14" customFormat="1" ht="19.149999999999999" customHeight="1" x14ac:dyDescent="0.3">
      <c r="A32" s="5">
        <v>28</v>
      </c>
      <c r="B32" s="6" t="str">
        <f t="shared" si="3"/>
        <v>7</v>
      </c>
      <c r="C32" s="6" t="str">
        <f t="shared" si="4"/>
        <v>02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19.149999999999999" customHeight="1" x14ac:dyDescent="0.3">
      <c r="A33" s="5">
        <v>29</v>
      </c>
      <c r="B33" s="6" t="str">
        <f t="shared" si="3"/>
        <v>7</v>
      </c>
      <c r="C33" s="6" t="str">
        <f t="shared" si="4"/>
        <v>02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19.149999999999999" customHeight="1" x14ac:dyDescent="0.3">
      <c r="A34" s="15">
        <v>30</v>
      </c>
      <c r="B34" s="6" t="str">
        <f t="shared" si="3"/>
        <v>7</v>
      </c>
      <c r="C34" s="6" t="str">
        <f t="shared" si="4"/>
        <v>02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19.149999999999999" customHeight="1" x14ac:dyDescent="0.3">
      <c r="A35" s="5">
        <v>31</v>
      </c>
      <c r="B35" s="6" t="str">
        <f t="shared" si="3"/>
        <v>7</v>
      </c>
      <c r="C35" s="6" t="str">
        <f t="shared" si="4"/>
        <v>02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19.149999999999999" customHeight="1" x14ac:dyDescent="0.3">
      <c r="A36" s="5">
        <v>32</v>
      </c>
      <c r="B36" s="6" t="str">
        <f t="shared" si="3"/>
        <v>7</v>
      </c>
      <c r="C36" s="6" t="str">
        <f t="shared" si="4"/>
        <v>02</v>
      </c>
      <c r="D36" s="7"/>
      <c r="E36" s="19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19.149999999999999" customHeight="1" x14ac:dyDescent="0.3">
      <c r="A37" s="5">
        <v>33</v>
      </c>
      <c r="B37" s="6" t="str">
        <f t="shared" si="3"/>
        <v>7</v>
      </c>
      <c r="C37" s="6" t="str">
        <f t="shared" si="4"/>
        <v>02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19.149999999999999" customHeight="1" x14ac:dyDescent="0.3">
      <c r="A38" s="15">
        <v>34</v>
      </c>
      <c r="B38" s="6" t="str">
        <f t="shared" si="3"/>
        <v>7</v>
      </c>
      <c r="C38" s="6" t="str">
        <f t="shared" si="4"/>
        <v>02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19.149999999999999" customHeight="1" x14ac:dyDescent="0.3">
      <c r="A39" s="5">
        <v>35</v>
      </c>
      <c r="B39" s="6" t="str">
        <f t="shared" si="3"/>
        <v>7</v>
      </c>
      <c r="C39" s="6" t="str">
        <f t="shared" si="4"/>
        <v>02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19.149999999999999" customHeight="1" x14ac:dyDescent="0.3">
      <c r="A40" s="5">
        <v>36</v>
      </c>
      <c r="B40" s="6" t="str">
        <f t="shared" si="3"/>
        <v>7</v>
      </c>
      <c r="C40" s="6" t="str">
        <f t="shared" si="4"/>
        <v>02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19.149999999999999" customHeight="1" x14ac:dyDescent="0.3">
      <c r="A41" s="5">
        <v>37</v>
      </c>
      <c r="B41" s="6" t="str">
        <f t="shared" si="3"/>
        <v>7</v>
      </c>
      <c r="C41" s="6" t="str">
        <f t="shared" si="4"/>
        <v>02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customHeight="1" x14ac:dyDescent="0.3">
      <c r="A42" s="15">
        <v>38</v>
      </c>
      <c r="B42" s="6" t="str">
        <f t="shared" si="3"/>
        <v>7</v>
      </c>
      <c r="C42" s="6" t="str">
        <f t="shared" si="4"/>
        <v>02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customHeight="1" x14ac:dyDescent="0.3">
      <c r="A43" s="5">
        <v>39</v>
      </c>
      <c r="B43" s="6" t="str">
        <f t="shared" si="3"/>
        <v>7</v>
      </c>
      <c r="C43" s="6" t="str">
        <f t="shared" si="4"/>
        <v>02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19.149999999999999" customHeight="1" x14ac:dyDescent="0.3">
      <c r="A44" s="5">
        <v>40</v>
      </c>
      <c r="B44" s="6" t="str">
        <f t="shared" si="3"/>
        <v>7</v>
      </c>
      <c r="C44" s="6" t="str">
        <f t="shared" si="4"/>
        <v>02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customHeight="1" x14ac:dyDescent="0.3">
      <c r="A45" s="5">
        <v>41</v>
      </c>
      <c r="B45" s="6" t="str">
        <f t="shared" si="3"/>
        <v>7</v>
      </c>
      <c r="C45" s="6" t="str">
        <f t="shared" si="4"/>
        <v>02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customHeight="1" x14ac:dyDescent="0.3">
      <c r="A46" s="15">
        <v>42</v>
      </c>
      <c r="B46" s="6" t="str">
        <f t="shared" si="3"/>
        <v>7</v>
      </c>
      <c r="C46" s="6" t="str">
        <f t="shared" si="4"/>
        <v>02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customHeight="1" x14ac:dyDescent="0.3">
      <c r="A47" s="5">
        <v>43</v>
      </c>
      <c r="B47" s="6" t="str">
        <f t="shared" si="3"/>
        <v>7</v>
      </c>
      <c r="C47" s="6" t="str">
        <f t="shared" si="4"/>
        <v>02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customHeight="1" x14ac:dyDescent="0.3">
      <c r="A48" s="5">
        <v>44</v>
      </c>
      <c r="B48" s="6" t="str">
        <f t="shared" si="3"/>
        <v>7</v>
      </c>
      <c r="C48" s="6" t="str">
        <f t="shared" si="4"/>
        <v>02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customHeight="1" x14ac:dyDescent="0.3">
      <c r="A49" s="5">
        <v>45</v>
      </c>
      <c r="B49" s="6" t="str">
        <f t="shared" si="3"/>
        <v>7</v>
      </c>
      <c r="C49" s="6" t="str">
        <f t="shared" si="4"/>
        <v>02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customHeight="1" x14ac:dyDescent="0.3">
      <c r="A50" s="5">
        <v>46</v>
      </c>
      <c r="B50" s="6" t="str">
        <f t="shared" si="3"/>
        <v>7</v>
      </c>
      <c r="C50" s="6" t="str">
        <f t="shared" si="4"/>
        <v>02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customHeight="1" x14ac:dyDescent="0.3">
      <c r="A51" s="5">
        <v>47</v>
      </c>
      <c r="B51" s="6" t="str">
        <f t="shared" si="3"/>
        <v>7</v>
      </c>
      <c r="C51" s="6" t="str">
        <f t="shared" si="4"/>
        <v>02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customHeight="1" x14ac:dyDescent="0.3">
      <c r="A52" s="5">
        <v>48</v>
      </c>
      <c r="B52" s="6" t="str">
        <f t="shared" si="3"/>
        <v>7</v>
      </c>
      <c r="C52" s="6" t="str">
        <f t="shared" si="4"/>
        <v>02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customHeight="1" x14ac:dyDescent="0.3">
      <c r="A53" s="5">
        <v>49</v>
      </c>
      <c r="B53" s="6" t="str">
        <f t="shared" si="3"/>
        <v>7</v>
      </c>
      <c r="C53" s="6" t="str">
        <f t="shared" si="4"/>
        <v>02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customHeight="1" x14ac:dyDescent="0.3">
      <c r="A54" s="5">
        <v>50</v>
      </c>
      <c r="B54" s="6" t="str">
        <f t="shared" si="3"/>
        <v>7</v>
      </c>
      <c r="C54" s="6" t="str">
        <f t="shared" si="4"/>
        <v>02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56"/>
      <c r="B55" s="57"/>
      <c r="C55" s="57"/>
      <c r="D55" s="57"/>
      <c r="E55" s="57"/>
      <c r="F55" s="57"/>
      <c r="G55" s="57"/>
      <c r="H55" s="57"/>
      <c r="I55" s="28">
        <f>SUM(I7:I54)</f>
        <v>0</v>
      </c>
      <c r="J55" s="28">
        <f t="shared" ref="J55" si="7">SUM(J7:J54)</f>
        <v>0</v>
      </c>
      <c r="K55" s="28">
        <f>SUM(K7:K54)</f>
        <v>0</v>
      </c>
      <c r="L55" s="28" t="e">
        <f>SUM(L7:L54)</f>
        <v>#DIV/0!</v>
      </c>
      <c r="M55" s="28">
        <f t="shared" ref="M55:W55" si="8">SUM(M7:M54)</f>
        <v>0</v>
      </c>
      <c r="N55" s="28">
        <f t="shared" si="8"/>
        <v>0</v>
      </c>
      <c r="O55" s="28">
        <f t="shared" si="8"/>
        <v>0</v>
      </c>
      <c r="P55" s="28">
        <f t="shared" si="8"/>
        <v>0</v>
      </c>
      <c r="Q55" s="28">
        <f t="shared" si="8"/>
        <v>0</v>
      </c>
      <c r="R55" s="28">
        <f t="shared" si="8"/>
        <v>0</v>
      </c>
      <c r="S55" s="28">
        <f t="shared" si="8"/>
        <v>0</v>
      </c>
      <c r="T55" s="28">
        <f t="shared" si="8"/>
        <v>0</v>
      </c>
      <c r="U55" s="28">
        <f t="shared" si="8"/>
        <v>0</v>
      </c>
      <c r="V55" s="28">
        <f t="shared" si="8"/>
        <v>0</v>
      </c>
      <c r="W55" s="28">
        <f t="shared" si="8"/>
        <v>0</v>
      </c>
      <c r="X55" s="51"/>
      <c r="Y55" s="52"/>
      <c r="Z55" s="52"/>
      <c r="AA55" s="52"/>
      <c r="AB55" s="52"/>
      <c r="AC55" s="52"/>
    </row>
    <row r="56" spans="1:29" s="21" customFormat="1" ht="13.5" x14ac:dyDescent="0.3">
      <c r="A56" s="56"/>
      <c r="B56" s="57"/>
      <c r="C56" s="57"/>
      <c r="D56" s="57"/>
      <c r="E56" s="57"/>
      <c r="F56" s="57"/>
      <c r="G56" s="57"/>
      <c r="H56" s="57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52"/>
      <c r="Y56" s="52"/>
      <c r="Z56" s="52"/>
      <c r="AA56" s="52"/>
      <c r="AB56" s="52"/>
      <c r="AC56" s="52"/>
    </row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M55:M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S55:S56"/>
    <mergeCell ref="X5:Z5"/>
    <mergeCell ref="AA5:AA6"/>
    <mergeCell ref="AB5:AB6"/>
    <mergeCell ref="AC5:AC6"/>
    <mergeCell ref="N55:N56"/>
    <mergeCell ref="O55:O56"/>
    <mergeCell ref="P55:P56"/>
    <mergeCell ref="Q55:Q56"/>
    <mergeCell ref="R55:R56"/>
    <mergeCell ref="T55:T56"/>
    <mergeCell ref="U55:U56"/>
    <mergeCell ref="V55:V56"/>
    <mergeCell ref="W55:W56"/>
    <mergeCell ref="X55:AC56"/>
  </mergeCells>
  <phoneticPr fontId="4" type="noConversion"/>
  <conditionalFormatting sqref="A7:AC54">
    <cfRule type="expression" dxfId="7" priority="1">
      <formula>$L7&gt;0.15</formula>
    </cfRule>
    <cfRule type="expression" dxfId="6" priority="2">
      <formula>AND($L7&gt;0.08,$L7&lt;0.15)</formula>
    </cfRule>
  </conditionalFormatting>
  <dataValidations count="3">
    <dataValidation allowBlank="1" showInputMessage="1" showErrorMessage="1" prompt="수식 계산_x000a_수치 입력 금지" sqref="K7:K54" xr:uid="{FDFD059C-ADDF-4ACB-B0B0-AD5CDD5BA94A}"/>
    <dataValidation type="whole" allowBlank="1" showInputMessage="1" showErrorMessage="1" errorTitle="입력값이 올바르지 않습니다." error="숫자만 쓰세요!" sqref="J29:J30 J25:J27 M7:W54" xr:uid="{6297571B-A151-4C63-9A0F-E426916EEDDF}">
      <formula1>0</formula1>
      <formula2>20000</formula2>
    </dataValidation>
    <dataValidation type="list" allowBlank="1" showInputMessage="1" showErrorMessage="1" sqref="Z7:Z54" xr:uid="{1A887565-EDC1-419C-BF02-4AFC3804006B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2E32D55-A366-48CE-B30C-C1997A9B003A}">
          <x14:formula1>
            <xm:f>데이터!$B$4:$B$16</xm:f>
          </x14:formula1>
          <xm:sqref>D7:D54</xm:sqref>
        </x14:dataValidation>
        <x14:dataValidation type="list" allowBlank="1" showInputMessage="1" showErrorMessage="1" xr:uid="{51DB0914-04B0-4FD1-9A84-FB9E161136FD}">
          <x14:formula1>
            <xm:f>데이터!$C$4:$C$11</xm:f>
          </x14:formula1>
          <xm:sqref>AB7:AB54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669C-17CB-439D-8DD6-8D3C2E0FF89B}">
  <dimension ref="A1:AC56"/>
  <sheetViews>
    <sheetView zoomScale="85" zoomScaleNormal="85" workbookViewId="0">
      <pane ySplit="6" topLeftCell="A7" activePane="bottomLeft" state="frozen"/>
      <selection activeCell="B5" sqref="B5:B6"/>
      <selection pane="bottomLeft" activeCell="B5" sqref="B5:B6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29" t="s">
        <v>53</v>
      </c>
      <c r="B1" s="30"/>
      <c r="C1" s="30"/>
      <c r="D1" s="30"/>
      <c r="E1" s="35" t="s">
        <v>0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6"/>
    </row>
    <row r="2" spans="1:29" s="1" customFormat="1" ht="13.5" customHeight="1" x14ac:dyDescent="0.3">
      <c r="A2" s="31"/>
      <c r="B2" s="32"/>
      <c r="C2" s="32"/>
      <c r="D2" s="32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8"/>
    </row>
    <row r="3" spans="1:29" s="1" customFormat="1" ht="13.5" customHeight="1" x14ac:dyDescent="0.3">
      <c r="A3" s="33"/>
      <c r="B3" s="34"/>
      <c r="C3" s="34"/>
      <c r="D3" s="34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40"/>
    </row>
    <row r="4" spans="1:29" s="1" customFormat="1" ht="9.9499999999999993" customHeight="1" thickBot="1" x14ac:dyDescent="0.3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</row>
    <row r="5" spans="1:29" s="2" customFormat="1" ht="17.25" thickTop="1" x14ac:dyDescent="0.3">
      <c r="A5" s="44" t="s">
        <v>1</v>
      </c>
      <c r="B5" s="46" t="str">
        <f>MID($A$1,2,1)</f>
        <v>월</v>
      </c>
      <c r="C5" s="46" t="str">
        <f>RIGHT($A$1,1)</f>
        <v>일</v>
      </c>
      <c r="D5" s="44" t="s">
        <v>2</v>
      </c>
      <c r="E5" s="44" t="s">
        <v>3</v>
      </c>
      <c r="F5" s="44" t="s">
        <v>4</v>
      </c>
      <c r="G5" s="44" t="s">
        <v>5</v>
      </c>
      <c r="H5" s="53" t="s">
        <v>6</v>
      </c>
      <c r="I5" s="44" t="s">
        <v>7</v>
      </c>
      <c r="J5" s="44" t="s">
        <v>8</v>
      </c>
      <c r="K5" s="44" t="s">
        <v>9</v>
      </c>
      <c r="L5" s="54" t="s">
        <v>10</v>
      </c>
      <c r="M5" s="48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 t="s">
        <v>12</v>
      </c>
      <c r="Y5" s="48"/>
      <c r="Z5" s="48"/>
      <c r="AA5" s="48" t="s">
        <v>13</v>
      </c>
      <c r="AB5" s="48" t="s">
        <v>14</v>
      </c>
      <c r="AC5" s="50" t="s">
        <v>15</v>
      </c>
    </row>
    <row r="6" spans="1:29" s="2" customFormat="1" ht="17.25" thickBot="1" x14ac:dyDescent="0.35">
      <c r="A6" s="45"/>
      <c r="B6" s="47"/>
      <c r="C6" s="47"/>
      <c r="D6" s="45"/>
      <c r="E6" s="45"/>
      <c r="F6" s="45"/>
      <c r="G6" s="45"/>
      <c r="H6" s="45"/>
      <c r="I6" s="45"/>
      <c r="J6" s="45"/>
      <c r="K6" s="45"/>
      <c r="L6" s="55"/>
      <c r="M6" s="27" t="s">
        <v>16</v>
      </c>
      <c r="N6" s="27" t="s">
        <v>17</v>
      </c>
      <c r="O6" s="27" t="s">
        <v>18</v>
      </c>
      <c r="P6" s="27" t="s">
        <v>19</v>
      </c>
      <c r="Q6" s="27" t="s">
        <v>20</v>
      </c>
      <c r="R6" s="4" t="s">
        <v>21</v>
      </c>
      <c r="S6" s="27" t="s">
        <v>22</v>
      </c>
      <c r="T6" s="4" t="s">
        <v>23</v>
      </c>
      <c r="U6" s="4" t="s">
        <v>47</v>
      </c>
      <c r="V6" s="4" t="s">
        <v>48</v>
      </c>
      <c r="W6" s="27" t="s">
        <v>24</v>
      </c>
      <c r="X6" s="27" t="s">
        <v>25</v>
      </c>
      <c r="Y6" s="27" t="s">
        <v>26</v>
      </c>
      <c r="Z6" s="27" t="s">
        <v>27</v>
      </c>
      <c r="AA6" s="49"/>
      <c r="AB6" s="49"/>
      <c r="AC6" s="49"/>
    </row>
    <row r="7" spans="1:29" s="14" customFormat="1" ht="19.5" customHeight="1" thickTop="1" x14ac:dyDescent="0.3">
      <c r="A7" s="5">
        <v>1</v>
      </c>
      <c r="B7" s="6" t="str">
        <f>LEFT($A$1,1)</f>
        <v>7</v>
      </c>
      <c r="C7" s="6" t="str">
        <f>MID($A$1,4,2)</f>
        <v>01</v>
      </c>
      <c r="D7" s="7"/>
      <c r="E7" s="7"/>
      <c r="F7" s="7"/>
      <c r="G7" s="5"/>
      <c r="H7" s="5"/>
      <c r="I7" s="8">
        <f t="shared" ref="I7:I54" si="0">J7+K7</f>
        <v>0</v>
      </c>
      <c r="J7" s="9"/>
      <c r="K7" s="8">
        <f t="shared" ref="K7:K29" si="1">SUM(M7:W7)</f>
        <v>0</v>
      </c>
      <c r="L7" s="10" t="e">
        <f t="shared" ref="L7:L54" si="2">K7/I7</f>
        <v>#DIV/0!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  <c r="Y7" s="12"/>
      <c r="Z7" s="6"/>
      <c r="AA7" s="12" t="str">
        <f>IF($Z7="A","하선동",IF($Z7="B","이형준",""))</f>
        <v/>
      </c>
      <c r="AB7" s="5"/>
      <c r="AC7" s="13"/>
    </row>
    <row r="8" spans="1:29" s="14" customFormat="1" ht="19.5" customHeight="1" x14ac:dyDescent="0.3">
      <c r="A8" s="15">
        <v>2</v>
      </c>
      <c r="B8" s="6" t="str">
        <f t="shared" ref="B8:B54" si="3">LEFT($A$1,1)</f>
        <v>7</v>
      </c>
      <c r="C8" s="6" t="str">
        <f t="shared" ref="C8:C54" si="4">MID($A$1,4,2)</f>
        <v>01</v>
      </c>
      <c r="D8" s="7"/>
      <c r="E8" s="7"/>
      <c r="F8" s="7"/>
      <c r="G8" s="5"/>
      <c r="H8" s="5"/>
      <c r="I8" s="8">
        <f t="shared" si="0"/>
        <v>0</v>
      </c>
      <c r="J8" s="9"/>
      <c r="K8" s="8">
        <f t="shared" si="1"/>
        <v>0</v>
      </c>
      <c r="L8" s="10" t="e">
        <f t="shared" si="2"/>
        <v>#DIV/0!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  <c r="Y8" s="12"/>
      <c r="Z8" s="6"/>
      <c r="AA8" s="12" t="str">
        <f t="shared" ref="AA8:AA54" si="5">IF($Z8="A","하선동",IF($Z8="B","이형준",""))</f>
        <v/>
      </c>
      <c r="AB8" s="5"/>
      <c r="AC8" s="13"/>
    </row>
    <row r="9" spans="1:29" s="14" customFormat="1" ht="19.5" customHeight="1" x14ac:dyDescent="0.3">
      <c r="A9" s="5">
        <v>3</v>
      </c>
      <c r="B9" s="6" t="str">
        <f t="shared" si="3"/>
        <v>7</v>
      </c>
      <c r="C9" s="6" t="str">
        <f t="shared" si="4"/>
        <v>01</v>
      </c>
      <c r="D9" s="7"/>
      <c r="E9" s="7"/>
      <c r="F9" s="7"/>
      <c r="G9" s="5"/>
      <c r="H9" s="5"/>
      <c r="I9" s="8">
        <f t="shared" si="0"/>
        <v>0</v>
      </c>
      <c r="J9" s="9"/>
      <c r="K9" s="8">
        <f t="shared" si="1"/>
        <v>0</v>
      </c>
      <c r="L9" s="10" t="e">
        <f t="shared" si="2"/>
        <v>#DIV/0!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/>
      <c r="Y9" s="6"/>
      <c r="Z9" s="6"/>
      <c r="AA9" s="12" t="str">
        <f t="shared" si="5"/>
        <v/>
      </c>
      <c r="AB9" s="5"/>
      <c r="AC9" s="13"/>
    </row>
    <row r="10" spans="1:29" s="14" customFormat="1" ht="19.5" customHeight="1" x14ac:dyDescent="0.3">
      <c r="A10" s="15">
        <v>4</v>
      </c>
      <c r="B10" s="6" t="str">
        <f t="shared" si="3"/>
        <v>7</v>
      </c>
      <c r="C10" s="6" t="str">
        <f t="shared" si="4"/>
        <v>01</v>
      </c>
      <c r="D10" s="7"/>
      <c r="E10" s="7"/>
      <c r="F10" s="7"/>
      <c r="G10" s="5"/>
      <c r="H10" s="5"/>
      <c r="I10" s="8">
        <f t="shared" si="0"/>
        <v>0</v>
      </c>
      <c r="J10" s="9"/>
      <c r="K10" s="8">
        <f t="shared" si="1"/>
        <v>0</v>
      </c>
      <c r="L10" s="10" t="e">
        <f t="shared" si="2"/>
        <v>#DIV/0!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/>
      <c r="Y10" s="12"/>
      <c r="Z10" s="6"/>
      <c r="AA10" s="12" t="str">
        <f t="shared" si="5"/>
        <v/>
      </c>
      <c r="AB10" s="5"/>
      <c r="AC10" s="13"/>
    </row>
    <row r="11" spans="1:29" s="14" customFormat="1" ht="19.5" customHeight="1" x14ac:dyDescent="0.3">
      <c r="A11" s="5">
        <v>5</v>
      </c>
      <c r="B11" s="6" t="str">
        <f t="shared" si="3"/>
        <v>7</v>
      </c>
      <c r="C11" s="6" t="str">
        <f t="shared" si="4"/>
        <v>01</v>
      </c>
      <c r="D11" s="7"/>
      <c r="E11" s="7"/>
      <c r="F11" s="7"/>
      <c r="G11" s="5"/>
      <c r="H11" s="5"/>
      <c r="I11" s="8">
        <f t="shared" si="0"/>
        <v>0</v>
      </c>
      <c r="J11" s="9"/>
      <c r="K11" s="8">
        <f t="shared" si="1"/>
        <v>0</v>
      </c>
      <c r="L11" s="10" t="e">
        <f t="shared" si="2"/>
        <v>#DIV/0!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/>
      <c r="Y11" s="12"/>
      <c r="Z11" s="6"/>
      <c r="AA11" s="12" t="str">
        <f t="shared" si="5"/>
        <v/>
      </c>
      <c r="AB11" s="5"/>
      <c r="AC11" s="13"/>
    </row>
    <row r="12" spans="1:29" s="14" customFormat="1" ht="19.5" customHeight="1" x14ac:dyDescent="0.3">
      <c r="A12" s="5">
        <v>6</v>
      </c>
      <c r="B12" s="6" t="str">
        <f t="shared" si="3"/>
        <v>7</v>
      </c>
      <c r="C12" s="6" t="str">
        <f t="shared" si="4"/>
        <v>01</v>
      </c>
      <c r="D12" s="7"/>
      <c r="E12" s="7"/>
      <c r="F12" s="7"/>
      <c r="G12" s="5"/>
      <c r="H12" s="5"/>
      <c r="I12" s="8">
        <f t="shared" si="0"/>
        <v>0</v>
      </c>
      <c r="J12" s="9"/>
      <c r="K12" s="8">
        <f t="shared" si="1"/>
        <v>0</v>
      </c>
      <c r="L12" s="10" t="e">
        <f t="shared" si="2"/>
        <v>#DIV/0!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/>
      <c r="Y12" s="12"/>
      <c r="Z12" s="6"/>
      <c r="AA12" s="12" t="str">
        <f t="shared" si="5"/>
        <v/>
      </c>
      <c r="AB12" s="5"/>
      <c r="AC12" s="13"/>
    </row>
    <row r="13" spans="1:29" s="14" customFormat="1" ht="19.5" customHeight="1" x14ac:dyDescent="0.3">
      <c r="A13" s="15">
        <v>7</v>
      </c>
      <c r="B13" s="6" t="str">
        <f t="shared" si="3"/>
        <v>7</v>
      </c>
      <c r="C13" s="6" t="str">
        <f t="shared" si="4"/>
        <v>01</v>
      </c>
      <c r="D13" s="7"/>
      <c r="E13" s="7"/>
      <c r="F13" s="7"/>
      <c r="G13" s="5"/>
      <c r="H13" s="5"/>
      <c r="I13" s="8">
        <f t="shared" si="0"/>
        <v>0</v>
      </c>
      <c r="J13" s="16"/>
      <c r="K13" s="8">
        <f t="shared" si="1"/>
        <v>0</v>
      </c>
      <c r="L13" s="10" t="e">
        <f t="shared" si="2"/>
        <v>#DIV/0!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/>
      <c r="Y13" s="12"/>
      <c r="Z13" s="6"/>
      <c r="AA13" s="12" t="str">
        <f t="shared" si="5"/>
        <v/>
      </c>
      <c r="AB13" s="5"/>
      <c r="AC13" s="13"/>
    </row>
    <row r="14" spans="1:29" s="14" customFormat="1" ht="19.5" customHeight="1" x14ac:dyDescent="0.3">
      <c r="A14" s="5">
        <v>10</v>
      </c>
      <c r="B14" s="6" t="str">
        <f t="shared" si="3"/>
        <v>7</v>
      </c>
      <c r="C14" s="6" t="str">
        <f t="shared" si="4"/>
        <v>01</v>
      </c>
      <c r="D14" s="7"/>
      <c r="E14" s="7"/>
      <c r="F14" s="7"/>
      <c r="G14" s="5"/>
      <c r="H14" s="5"/>
      <c r="I14" s="8">
        <f t="shared" si="0"/>
        <v>0</v>
      </c>
      <c r="J14" s="9"/>
      <c r="K14" s="8">
        <f t="shared" si="1"/>
        <v>0</v>
      </c>
      <c r="L14" s="10" t="e">
        <f t="shared" si="2"/>
        <v>#DIV/0!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/>
      <c r="Y14" s="12"/>
      <c r="Z14" s="6"/>
      <c r="AA14" s="12" t="str">
        <f t="shared" si="5"/>
        <v/>
      </c>
      <c r="AB14" s="5"/>
      <c r="AC14" s="13"/>
    </row>
    <row r="15" spans="1:29" s="14" customFormat="1" ht="19.5" customHeight="1" x14ac:dyDescent="0.3">
      <c r="A15" s="5">
        <v>11</v>
      </c>
      <c r="B15" s="6" t="str">
        <f t="shared" si="3"/>
        <v>7</v>
      </c>
      <c r="C15" s="6" t="str">
        <f t="shared" si="4"/>
        <v>01</v>
      </c>
      <c r="D15" s="7"/>
      <c r="E15" s="7"/>
      <c r="F15" s="7"/>
      <c r="G15" s="5"/>
      <c r="H15" s="5"/>
      <c r="I15" s="8">
        <f t="shared" si="0"/>
        <v>0</v>
      </c>
      <c r="J15" s="9"/>
      <c r="K15" s="8">
        <f t="shared" si="1"/>
        <v>0</v>
      </c>
      <c r="L15" s="10" t="e">
        <f t="shared" si="2"/>
        <v>#DIV/0!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/>
      <c r="Y15" s="12"/>
      <c r="Z15" s="6"/>
      <c r="AA15" s="12" t="str">
        <f t="shared" si="5"/>
        <v/>
      </c>
      <c r="AB15" s="5"/>
      <c r="AC15" s="13"/>
    </row>
    <row r="16" spans="1:29" s="14" customFormat="1" ht="19.5" customHeight="1" x14ac:dyDescent="0.3">
      <c r="A16" s="15">
        <v>12</v>
      </c>
      <c r="B16" s="6" t="str">
        <f t="shared" si="3"/>
        <v>7</v>
      </c>
      <c r="C16" s="6" t="str">
        <f t="shared" si="4"/>
        <v>01</v>
      </c>
      <c r="D16" s="7"/>
      <c r="E16" s="7"/>
      <c r="F16" s="7"/>
      <c r="G16" s="5"/>
      <c r="H16" s="5"/>
      <c r="I16" s="8">
        <f t="shared" si="0"/>
        <v>0</v>
      </c>
      <c r="J16" s="9"/>
      <c r="K16" s="8">
        <f t="shared" si="1"/>
        <v>0</v>
      </c>
      <c r="L16" s="10" t="e">
        <f t="shared" si="2"/>
        <v>#DIV/0!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/>
      <c r="Y16" s="12"/>
      <c r="Z16" s="6"/>
      <c r="AA16" s="12" t="str">
        <f t="shared" si="5"/>
        <v/>
      </c>
      <c r="AB16" s="5"/>
      <c r="AC16" s="13"/>
    </row>
    <row r="17" spans="1:29" s="14" customFormat="1" ht="19.5" customHeight="1" x14ac:dyDescent="0.3">
      <c r="A17" s="5">
        <v>13</v>
      </c>
      <c r="B17" s="6" t="str">
        <f t="shared" si="3"/>
        <v>7</v>
      </c>
      <c r="C17" s="6" t="str">
        <f t="shared" si="4"/>
        <v>01</v>
      </c>
      <c r="D17" s="7"/>
      <c r="E17" s="7"/>
      <c r="F17" s="7"/>
      <c r="G17" s="5"/>
      <c r="H17" s="5"/>
      <c r="I17" s="8">
        <f t="shared" si="0"/>
        <v>0</v>
      </c>
      <c r="J17" s="9"/>
      <c r="K17" s="8">
        <f t="shared" si="1"/>
        <v>0</v>
      </c>
      <c r="L17" s="10" t="e">
        <f t="shared" si="2"/>
        <v>#DIV/0!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/>
      <c r="Y17" s="12"/>
      <c r="Z17" s="6"/>
      <c r="AA17" s="12" t="str">
        <f t="shared" si="5"/>
        <v/>
      </c>
      <c r="AB17" s="5"/>
      <c r="AC17" s="13"/>
    </row>
    <row r="18" spans="1:29" s="14" customFormat="1" ht="19.5" customHeight="1" x14ac:dyDescent="0.3">
      <c r="A18" s="15">
        <v>14</v>
      </c>
      <c r="B18" s="6" t="str">
        <f t="shared" si="3"/>
        <v>7</v>
      </c>
      <c r="C18" s="6" t="str">
        <f t="shared" si="4"/>
        <v>01</v>
      </c>
      <c r="D18" s="7"/>
      <c r="E18" s="7"/>
      <c r="F18" s="7"/>
      <c r="G18" s="5"/>
      <c r="H18" s="5"/>
      <c r="I18" s="8">
        <f t="shared" si="0"/>
        <v>0</v>
      </c>
      <c r="J18" s="9"/>
      <c r="K18" s="8">
        <f t="shared" si="1"/>
        <v>0</v>
      </c>
      <c r="L18" s="10" t="e">
        <f t="shared" si="2"/>
        <v>#DIV/0!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/>
      <c r="Y18" s="12"/>
      <c r="Z18" s="6"/>
      <c r="AA18" s="12" t="str">
        <f t="shared" si="5"/>
        <v/>
      </c>
      <c r="AB18" s="5"/>
      <c r="AC18" s="13"/>
    </row>
    <row r="19" spans="1:29" s="14" customFormat="1" ht="19.5" customHeight="1" x14ac:dyDescent="0.3">
      <c r="A19" s="5">
        <v>15</v>
      </c>
      <c r="B19" s="6" t="str">
        <f t="shared" si="3"/>
        <v>7</v>
      </c>
      <c r="C19" s="6" t="str">
        <f t="shared" si="4"/>
        <v>01</v>
      </c>
      <c r="D19" s="7"/>
      <c r="E19" s="7"/>
      <c r="F19" s="7"/>
      <c r="G19" s="5"/>
      <c r="H19" s="5"/>
      <c r="I19" s="8">
        <f t="shared" si="0"/>
        <v>0</v>
      </c>
      <c r="J19" s="9"/>
      <c r="K19" s="8">
        <f t="shared" si="1"/>
        <v>0</v>
      </c>
      <c r="L19" s="10" t="e">
        <f t="shared" si="2"/>
        <v>#DIV/0!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/>
      <c r="Y19" s="12"/>
      <c r="Z19" s="6"/>
      <c r="AA19" s="12" t="str">
        <f t="shared" si="5"/>
        <v/>
      </c>
      <c r="AB19" s="5"/>
      <c r="AC19" s="13"/>
    </row>
    <row r="20" spans="1:29" s="14" customFormat="1" ht="19.5" customHeight="1" x14ac:dyDescent="0.3">
      <c r="A20" s="5">
        <v>16</v>
      </c>
      <c r="B20" s="6" t="str">
        <f t="shared" si="3"/>
        <v>7</v>
      </c>
      <c r="C20" s="6" t="str">
        <f t="shared" si="4"/>
        <v>01</v>
      </c>
      <c r="D20" s="7"/>
      <c r="E20" s="7"/>
      <c r="F20" s="7"/>
      <c r="G20" s="5"/>
      <c r="H20" s="5"/>
      <c r="I20" s="8">
        <f t="shared" si="0"/>
        <v>0</v>
      </c>
      <c r="J20" s="9"/>
      <c r="K20" s="8">
        <f t="shared" si="1"/>
        <v>0</v>
      </c>
      <c r="L20" s="10" t="e">
        <f t="shared" si="2"/>
        <v>#DIV/0!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/>
      <c r="Y20" s="12"/>
      <c r="Z20" s="6"/>
      <c r="AA20" s="12" t="str">
        <f t="shared" si="5"/>
        <v/>
      </c>
      <c r="AB20" s="5"/>
      <c r="AC20" s="13"/>
    </row>
    <row r="21" spans="1:29" s="14" customFormat="1" ht="19.5" customHeight="1" x14ac:dyDescent="0.3">
      <c r="A21" s="15">
        <v>17</v>
      </c>
      <c r="B21" s="6" t="str">
        <f t="shared" si="3"/>
        <v>7</v>
      </c>
      <c r="C21" s="6" t="str">
        <f t="shared" si="4"/>
        <v>01</v>
      </c>
      <c r="D21" s="7"/>
      <c r="E21" s="7"/>
      <c r="F21" s="7"/>
      <c r="G21" s="5"/>
      <c r="H21" s="5"/>
      <c r="I21" s="8">
        <f t="shared" si="0"/>
        <v>0</v>
      </c>
      <c r="J21" s="9"/>
      <c r="K21" s="8">
        <f t="shared" si="1"/>
        <v>0</v>
      </c>
      <c r="L21" s="10" t="e">
        <f t="shared" si="2"/>
        <v>#DIV/0!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/>
      <c r="Y21" s="12"/>
      <c r="Z21" s="6"/>
      <c r="AA21" s="12" t="str">
        <f t="shared" si="5"/>
        <v/>
      </c>
      <c r="AB21" s="5"/>
      <c r="AC21" s="13"/>
    </row>
    <row r="22" spans="1:29" s="14" customFormat="1" ht="19.5" customHeight="1" x14ac:dyDescent="0.3">
      <c r="A22" s="5">
        <v>18</v>
      </c>
      <c r="B22" s="6" t="str">
        <f t="shared" si="3"/>
        <v>7</v>
      </c>
      <c r="C22" s="6" t="str">
        <f t="shared" si="4"/>
        <v>01</v>
      </c>
      <c r="D22" s="7"/>
      <c r="E22" s="7"/>
      <c r="F22" s="7"/>
      <c r="G22" s="5"/>
      <c r="H22" s="5"/>
      <c r="I22" s="8">
        <f t="shared" si="0"/>
        <v>0</v>
      </c>
      <c r="J22" s="9"/>
      <c r="K22" s="8">
        <f t="shared" si="1"/>
        <v>0</v>
      </c>
      <c r="L22" s="10" t="e">
        <f t="shared" si="2"/>
        <v>#DIV/0!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/>
      <c r="Y22" s="12"/>
      <c r="Z22" s="6"/>
      <c r="AA22" s="12" t="str">
        <f t="shared" si="5"/>
        <v/>
      </c>
      <c r="AB22" s="5"/>
      <c r="AC22" s="13"/>
    </row>
    <row r="23" spans="1:29" s="14" customFormat="1" ht="19.5" customHeight="1" x14ac:dyDescent="0.3">
      <c r="A23" s="15">
        <v>19</v>
      </c>
      <c r="B23" s="6" t="str">
        <f t="shared" si="3"/>
        <v>7</v>
      </c>
      <c r="C23" s="6" t="str">
        <f t="shared" si="4"/>
        <v>01</v>
      </c>
      <c r="D23" s="7"/>
      <c r="E23" s="7"/>
      <c r="F23" s="7"/>
      <c r="G23" s="5"/>
      <c r="H23" s="5"/>
      <c r="I23" s="8">
        <f t="shared" si="0"/>
        <v>0</v>
      </c>
      <c r="J23" s="9"/>
      <c r="K23" s="8">
        <f t="shared" si="1"/>
        <v>0</v>
      </c>
      <c r="L23" s="10" t="e">
        <f t="shared" si="2"/>
        <v>#DIV/0!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/>
      <c r="Y23" s="12"/>
      <c r="Z23" s="6"/>
      <c r="AA23" s="12" t="str">
        <f t="shared" si="5"/>
        <v/>
      </c>
      <c r="AB23" s="5"/>
      <c r="AC23" s="13"/>
    </row>
    <row r="24" spans="1:29" s="14" customFormat="1" ht="19.5" customHeight="1" x14ac:dyDescent="0.3">
      <c r="A24" s="5">
        <v>20</v>
      </c>
      <c r="B24" s="6" t="str">
        <f t="shared" si="3"/>
        <v>7</v>
      </c>
      <c r="C24" s="6" t="str">
        <f t="shared" si="4"/>
        <v>01</v>
      </c>
      <c r="D24" s="7"/>
      <c r="E24" s="7"/>
      <c r="F24" s="7"/>
      <c r="G24" s="5"/>
      <c r="H24" s="5"/>
      <c r="I24" s="8">
        <f t="shared" si="0"/>
        <v>0</v>
      </c>
      <c r="J24" s="9"/>
      <c r="K24" s="8">
        <f t="shared" si="1"/>
        <v>0</v>
      </c>
      <c r="L24" s="10" t="e">
        <f t="shared" si="2"/>
        <v>#DIV/0!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/>
      <c r="Y24" s="12"/>
      <c r="Z24" s="6"/>
      <c r="AA24" s="12" t="str">
        <f t="shared" si="5"/>
        <v/>
      </c>
      <c r="AB24" s="5"/>
      <c r="AC24" s="13"/>
    </row>
    <row r="25" spans="1:29" s="14" customFormat="1" ht="19.149999999999999" customHeight="1" x14ac:dyDescent="0.3">
      <c r="A25" s="5">
        <v>21</v>
      </c>
      <c r="B25" s="6" t="str">
        <f t="shared" si="3"/>
        <v>7</v>
      </c>
      <c r="C25" s="6" t="str">
        <f t="shared" si="4"/>
        <v>01</v>
      </c>
      <c r="D25" s="7"/>
      <c r="E25" s="7"/>
      <c r="F25" s="7"/>
      <c r="G25" s="5"/>
      <c r="H25" s="5"/>
      <c r="I25" s="8">
        <f t="shared" si="0"/>
        <v>0</v>
      </c>
      <c r="J25" s="11"/>
      <c r="K25" s="8">
        <f t="shared" si="1"/>
        <v>0</v>
      </c>
      <c r="L25" s="10" t="e">
        <f t="shared" si="2"/>
        <v>#DIV/0!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/>
      <c r="Y25" s="12"/>
      <c r="Z25" s="6"/>
      <c r="AA25" s="12" t="str">
        <f t="shared" si="5"/>
        <v/>
      </c>
      <c r="AB25" s="5"/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7</v>
      </c>
      <c r="C26" s="6" t="str">
        <f t="shared" si="4"/>
        <v>01</v>
      </c>
      <c r="D26" s="7"/>
      <c r="E26" s="7"/>
      <c r="F26" s="7"/>
      <c r="G26" s="5"/>
      <c r="H26" s="5"/>
      <c r="I26" s="8">
        <f t="shared" si="0"/>
        <v>0</v>
      </c>
      <c r="J26" s="11"/>
      <c r="K26" s="8">
        <f t="shared" si="1"/>
        <v>0</v>
      </c>
      <c r="L26" s="10" t="e">
        <f t="shared" si="2"/>
        <v>#DIV/0!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/>
      <c r="Y26" s="12"/>
      <c r="Z26" s="6"/>
      <c r="AA26" s="12" t="str">
        <f t="shared" si="5"/>
        <v/>
      </c>
      <c r="AB26" s="5"/>
      <c r="AC26" s="13"/>
    </row>
    <row r="27" spans="1:29" s="14" customFormat="1" ht="19.149999999999999" customHeight="1" x14ac:dyDescent="0.3">
      <c r="A27" s="5">
        <v>23</v>
      </c>
      <c r="B27" s="6" t="str">
        <f t="shared" si="3"/>
        <v>7</v>
      </c>
      <c r="C27" s="6" t="str">
        <f t="shared" si="4"/>
        <v>01</v>
      </c>
      <c r="D27" s="7"/>
      <c r="E27" s="5"/>
      <c r="F27" s="7"/>
      <c r="G27" s="5"/>
      <c r="H27" s="5"/>
      <c r="I27" s="8">
        <f t="shared" si="0"/>
        <v>0</v>
      </c>
      <c r="J27" s="11"/>
      <c r="K27" s="8">
        <f t="shared" si="1"/>
        <v>0</v>
      </c>
      <c r="L27" s="10" t="e">
        <f t="shared" si="2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/>
      <c r="Y27" s="12"/>
      <c r="Z27" s="6"/>
      <c r="AA27" s="12" t="str">
        <f t="shared" si="5"/>
        <v/>
      </c>
      <c r="AB27" s="5"/>
      <c r="AC27" s="13"/>
    </row>
    <row r="28" spans="1:29" s="14" customFormat="1" ht="19.149999999999999" customHeight="1" x14ac:dyDescent="0.3">
      <c r="A28" s="5">
        <v>24</v>
      </c>
      <c r="B28" s="6" t="str">
        <f t="shared" si="3"/>
        <v>7</v>
      </c>
      <c r="C28" s="6" t="str">
        <f t="shared" si="4"/>
        <v>01</v>
      </c>
      <c r="D28" s="7"/>
      <c r="E28" s="7"/>
      <c r="F28" s="7"/>
      <c r="G28" s="5"/>
      <c r="H28" s="5"/>
      <c r="I28" s="8">
        <f t="shared" si="0"/>
        <v>0</v>
      </c>
      <c r="J28" s="17"/>
      <c r="K28" s="8">
        <f t="shared" si="1"/>
        <v>0</v>
      </c>
      <c r="L28" s="10" t="e">
        <f t="shared" si="2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6"/>
      <c r="AA28" s="12" t="str">
        <f t="shared" si="5"/>
        <v/>
      </c>
      <c r="AB28" s="5"/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7</v>
      </c>
      <c r="C29" s="6" t="str">
        <f t="shared" si="4"/>
        <v>01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/>
      <c r="AC29" s="13"/>
    </row>
    <row r="30" spans="1:29" s="14" customFormat="1" ht="19.149999999999999" customHeight="1" x14ac:dyDescent="0.3">
      <c r="A30" s="15">
        <v>26</v>
      </c>
      <c r="B30" s="6" t="str">
        <f t="shared" si="3"/>
        <v>7</v>
      </c>
      <c r="C30" s="6" t="str">
        <f t="shared" si="4"/>
        <v>01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54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19.149999999999999" customHeight="1" x14ac:dyDescent="0.3">
      <c r="A31" s="5">
        <v>27</v>
      </c>
      <c r="B31" s="6" t="str">
        <f t="shared" si="3"/>
        <v>7</v>
      </c>
      <c r="C31" s="6" t="str">
        <f t="shared" si="4"/>
        <v>01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8"/>
    </row>
    <row r="32" spans="1:29" s="14" customFormat="1" ht="19.149999999999999" customHeight="1" x14ac:dyDescent="0.3">
      <c r="A32" s="5">
        <v>28</v>
      </c>
      <c r="B32" s="6" t="str">
        <f t="shared" si="3"/>
        <v>7</v>
      </c>
      <c r="C32" s="6" t="str">
        <f t="shared" si="4"/>
        <v>01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19.149999999999999" customHeight="1" x14ac:dyDescent="0.3">
      <c r="A33" s="5">
        <v>29</v>
      </c>
      <c r="B33" s="6" t="str">
        <f t="shared" si="3"/>
        <v>7</v>
      </c>
      <c r="C33" s="6" t="str">
        <f t="shared" si="4"/>
        <v>01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19.149999999999999" customHeight="1" x14ac:dyDescent="0.3">
      <c r="A34" s="15">
        <v>30</v>
      </c>
      <c r="B34" s="6" t="str">
        <f t="shared" si="3"/>
        <v>7</v>
      </c>
      <c r="C34" s="6" t="str">
        <f t="shared" si="4"/>
        <v>01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19.149999999999999" customHeight="1" x14ac:dyDescent="0.3">
      <c r="A35" s="5">
        <v>31</v>
      </c>
      <c r="B35" s="6" t="str">
        <f t="shared" si="3"/>
        <v>7</v>
      </c>
      <c r="C35" s="6" t="str">
        <f t="shared" si="4"/>
        <v>01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19.149999999999999" customHeight="1" x14ac:dyDescent="0.3">
      <c r="A36" s="5">
        <v>32</v>
      </c>
      <c r="B36" s="6" t="str">
        <f t="shared" si="3"/>
        <v>7</v>
      </c>
      <c r="C36" s="6" t="str">
        <f t="shared" si="4"/>
        <v>01</v>
      </c>
      <c r="D36" s="7"/>
      <c r="E36" s="19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19.149999999999999" customHeight="1" x14ac:dyDescent="0.3">
      <c r="A37" s="5">
        <v>33</v>
      </c>
      <c r="B37" s="6" t="str">
        <f t="shared" si="3"/>
        <v>7</v>
      </c>
      <c r="C37" s="6" t="str">
        <f t="shared" si="4"/>
        <v>01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19.149999999999999" customHeight="1" x14ac:dyDescent="0.3">
      <c r="A38" s="15">
        <v>34</v>
      </c>
      <c r="B38" s="6" t="str">
        <f t="shared" si="3"/>
        <v>7</v>
      </c>
      <c r="C38" s="6" t="str">
        <f t="shared" si="4"/>
        <v>01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19.149999999999999" customHeight="1" x14ac:dyDescent="0.3">
      <c r="A39" s="5">
        <v>35</v>
      </c>
      <c r="B39" s="6" t="str">
        <f t="shared" si="3"/>
        <v>7</v>
      </c>
      <c r="C39" s="6" t="str">
        <f t="shared" si="4"/>
        <v>01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19.149999999999999" customHeight="1" x14ac:dyDescent="0.3">
      <c r="A40" s="5">
        <v>36</v>
      </c>
      <c r="B40" s="6" t="str">
        <f t="shared" si="3"/>
        <v>7</v>
      </c>
      <c r="C40" s="6" t="str">
        <f t="shared" si="4"/>
        <v>01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19.149999999999999" customHeight="1" x14ac:dyDescent="0.3">
      <c r="A41" s="5">
        <v>37</v>
      </c>
      <c r="B41" s="6" t="str">
        <f t="shared" si="3"/>
        <v>7</v>
      </c>
      <c r="C41" s="6" t="str">
        <f t="shared" si="4"/>
        <v>01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customHeight="1" x14ac:dyDescent="0.3">
      <c r="A42" s="15">
        <v>38</v>
      </c>
      <c r="B42" s="6" t="str">
        <f t="shared" si="3"/>
        <v>7</v>
      </c>
      <c r="C42" s="6" t="str">
        <f t="shared" si="4"/>
        <v>01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customHeight="1" x14ac:dyDescent="0.3">
      <c r="A43" s="5">
        <v>39</v>
      </c>
      <c r="B43" s="6" t="str">
        <f t="shared" si="3"/>
        <v>7</v>
      </c>
      <c r="C43" s="6" t="str">
        <f t="shared" si="4"/>
        <v>01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19.149999999999999" customHeight="1" x14ac:dyDescent="0.3">
      <c r="A44" s="5">
        <v>40</v>
      </c>
      <c r="B44" s="6" t="str">
        <f t="shared" si="3"/>
        <v>7</v>
      </c>
      <c r="C44" s="6" t="str">
        <f t="shared" si="4"/>
        <v>01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customHeight="1" x14ac:dyDescent="0.3">
      <c r="A45" s="5">
        <v>41</v>
      </c>
      <c r="B45" s="6" t="str">
        <f t="shared" si="3"/>
        <v>7</v>
      </c>
      <c r="C45" s="6" t="str">
        <f t="shared" si="4"/>
        <v>01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customHeight="1" x14ac:dyDescent="0.3">
      <c r="A46" s="15">
        <v>42</v>
      </c>
      <c r="B46" s="6" t="str">
        <f t="shared" si="3"/>
        <v>7</v>
      </c>
      <c r="C46" s="6" t="str">
        <f t="shared" si="4"/>
        <v>01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customHeight="1" x14ac:dyDescent="0.3">
      <c r="A47" s="5">
        <v>43</v>
      </c>
      <c r="B47" s="6" t="str">
        <f t="shared" si="3"/>
        <v>7</v>
      </c>
      <c r="C47" s="6" t="str">
        <f t="shared" si="4"/>
        <v>01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customHeight="1" x14ac:dyDescent="0.3">
      <c r="A48" s="5">
        <v>44</v>
      </c>
      <c r="B48" s="6" t="str">
        <f t="shared" si="3"/>
        <v>7</v>
      </c>
      <c r="C48" s="6" t="str">
        <f t="shared" si="4"/>
        <v>01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customHeight="1" x14ac:dyDescent="0.3">
      <c r="A49" s="5">
        <v>45</v>
      </c>
      <c r="B49" s="6" t="str">
        <f t="shared" si="3"/>
        <v>7</v>
      </c>
      <c r="C49" s="6" t="str">
        <f t="shared" si="4"/>
        <v>01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customHeight="1" x14ac:dyDescent="0.3">
      <c r="A50" s="5">
        <v>46</v>
      </c>
      <c r="B50" s="6" t="str">
        <f t="shared" si="3"/>
        <v>7</v>
      </c>
      <c r="C50" s="6" t="str">
        <f t="shared" si="4"/>
        <v>01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customHeight="1" x14ac:dyDescent="0.3">
      <c r="A51" s="5">
        <v>47</v>
      </c>
      <c r="B51" s="6" t="str">
        <f t="shared" si="3"/>
        <v>7</v>
      </c>
      <c r="C51" s="6" t="str">
        <f t="shared" si="4"/>
        <v>01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customHeight="1" x14ac:dyDescent="0.3">
      <c r="A52" s="5">
        <v>48</v>
      </c>
      <c r="B52" s="6" t="str">
        <f t="shared" si="3"/>
        <v>7</v>
      </c>
      <c r="C52" s="6" t="str">
        <f t="shared" si="4"/>
        <v>01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customHeight="1" x14ac:dyDescent="0.3">
      <c r="A53" s="5">
        <v>49</v>
      </c>
      <c r="B53" s="6" t="str">
        <f t="shared" si="3"/>
        <v>7</v>
      </c>
      <c r="C53" s="6" t="str">
        <f t="shared" si="4"/>
        <v>01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customHeight="1" x14ac:dyDescent="0.3">
      <c r="A54" s="5">
        <v>50</v>
      </c>
      <c r="B54" s="6" t="str">
        <f t="shared" si="3"/>
        <v>7</v>
      </c>
      <c r="C54" s="6" t="str">
        <f t="shared" si="4"/>
        <v>01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56"/>
      <c r="B55" s="57"/>
      <c r="C55" s="57"/>
      <c r="D55" s="57"/>
      <c r="E55" s="57"/>
      <c r="F55" s="57"/>
      <c r="G55" s="57"/>
      <c r="H55" s="57"/>
      <c r="I55" s="28">
        <f>SUM(I7:I54)</f>
        <v>0</v>
      </c>
      <c r="J55" s="28">
        <f t="shared" ref="J55" si="7">SUM(J7:J54)</f>
        <v>0</v>
      </c>
      <c r="K55" s="28">
        <f>SUM(K7:K54)</f>
        <v>0</v>
      </c>
      <c r="L55" s="28" t="e">
        <f>SUM(L7:L54)</f>
        <v>#DIV/0!</v>
      </c>
      <c r="M55" s="28">
        <f t="shared" ref="M55:W55" si="8">SUM(M7:M54)</f>
        <v>0</v>
      </c>
      <c r="N55" s="28">
        <f t="shared" si="8"/>
        <v>0</v>
      </c>
      <c r="O55" s="28">
        <f t="shared" si="8"/>
        <v>0</v>
      </c>
      <c r="P55" s="28">
        <f t="shared" si="8"/>
        <v>0</v>
      </c>
      <c r="Q55" s="28">
        <f t="shared" si="8"/>
        <v>0</v>
      </c>
      <c r="R55" s="28">
        <f t="shared" si="8"/>
        <v>0</v>
      </c>
      <c r="S55" s="28">
        <f t="shared" si="8"/>
        <v>0</v>
      </c>
      <c r="T55" s="28">
        <f t="shared" si="8"/>
        <v>0</v>
      </c>
      <c r="U55" s="28">
        <f t="shared" si="8"/>
        <v>0</v>
      </c>
      <c r="V55" s="28">
        <f t="shared" si="8"/>
        <v>0</v>
      </c>
      <c r="W55" s="28">
        <f t="shared" si="8"/>
        <v>0</v>
      </c>
      <c r="X55" s="51"/>
      <c r="Y55" s="52"/>
      <c r="Z55" s="52"/>
      <c r="AA55" s="52"/>
      <c r="AB55" s="52"/>
      <c r="AC55" s="52"/>
    </row>
    <row r="56" spans="1:29" s="21" customFormat="1" ht="13.5" x14ac:dyDescent="0.3">
      <c r="A56" s="56"/>
      <c r="B56" s="57"/>
      <c r="C56" s="57"/>
      <c r="D56" s="57"/>
      <c r="E56" s="57"/>
      <c r="F56" s="57"/>
      <c r="G56" s="57"/>
      <c r="H56" s="57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52"/>
      <c r="Y56" s="52"/>
      <c r="Z56" s="52"/>
      <c r="AA56" s="52"/>
      <c r="AB56" s="52"/>
      <c r="AC56" s="52"/>
    </row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M55:M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S55:S56"/>
    <mergeCell ref="X5:Z5"/>
    <mergeCell ref="AA5:AA6"/>
    <mergeCell ref="AB5:AB6"/>
    <mergeCell ref="AC5:AC6"/>
    <mergeCell ref="N55:N56"/>
    <mergeCell ref="O55:O56"/>
    <mergeCell ref="P55:P56"/>
    <mergeCell ref="Q55:Q56"/>
    <mergeCell ref="R55:R56"/>
    <mergeCell ref="T55:T56"/>
    <mergeCell ref="U55:U56"/>
    <mergeCell ref="V55:V56"/>
    <mergeCell ref="W55:W56"/>
    <mergeCell ref="X55:AC56"/>
  </mergeCells>
  <phoneticPr fontId="4" type="noConversion"/>
  <conditionalFormatting sqref="A7:AC54">
    <cfRule type="expression" dxfId="5" priority="1">
      <formula>$L7&gt;0.15</formula>
    </cfRule>
    <cfRule type="expression" dxfId="4" priority="2">
      <formula>AND($L7&gt;0.08,$L7&lt;0.15)</formula>
    </cfRule>
  </conditionalFormatting>
  <dataValidations count="3">
    <dataValidation allowBlank="1" showInputMessage="1" showErrorMessage="1" prompt="수식 계산_x000a_수치 입력 금지" sqref="K7:K54" xr:uid="{9F1C92E8-E235-4E17-9A9E-221ADC228141}"/>
    <dataValidation type="whole" allowBlank="1" showInputMessage="1" showErrorMessage="1" errorTitle="입력값이 올바르지 않습니다." error="숫자만 쓰세요!" sqref="J29:J30 J25:J27 M7:W54" xr:uid="{9FFE7EED-40F5-4B0F-80B5-1A8795478D37}">
      <formula1>0</formula1>
      <formula2>20000</formula2>
    </dataValidation>
    <dataValidation type="list" allowBlank="1" showInputMessage="1" showErrorMessage="1" sqref="Z7:Z54" xr:uid="{178220E4-7FC5-49B3-9F3F-41082429643C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4AD05C-A29A-4615-8AFB-9321442EAA58}">
          <x14:formula1>
            <xm:f>데이터!$B$4:$B$16</xm:f>
          </x14:formula1>
          <xm:sqref>D7:D54</xm:sqref>
        </x14:dataValidation>
        <x14:dataValidation type="list" allowBlank="1" showInputMessage="1" showErrorMessage="1" xr:uid="{C6922789-1668-475F-B4B4-77F77E4D81EA}">
          <x14:formula1>
            <xm:f>데이터!$C$4:$C$11</xm:f>
          </x14:formula1>
          <xm:sqref>AB7:AB54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63D3-0D3F-4C23-BB10-B5333A5C8F81}">
  <dimension ref="A1:AC56"/>
  <sheetViews>
    <sheetView zoomScale="85" zoomScaleNormal="85" workbookViewId="0">
      <pane ySplit="6" topLeftCell="A7" activePane="bottomLeft" state="frozen"/>
      <selection activeCell="A4" sqref="A4:AA4"/>
      <selection pane="bottomLeft" activeCell="B5" sqref="B5:B6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29" t="s">
        <v>52</v>
      </c>
      <c r="B1" s="30"/>
      <c r="C1" s="30"/>
      <c r="D1" s="30"/>
      <c r="E1" s="35" t="s">
        <v>0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6"/>
    </row>
    <row r="2" spans="1:29" s="1" customFormat="1" ht="13.5" customHeight="1" x14ac:dyDescent="0.3">
      <c r="A2" s="31"/>
      <c r="B2" s="32"/>
      <c r="C2" s="32"/>
      <c r="D2" s="32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8"/>
    </row>
    <row r="3" spans="1:29" s="1" customFormat="1" ht="13.5" customHeight="1" x14ac:dyDescent="0.3">
      <c r="A3" s="33"/>
      <c r="B3" s="34"/>
      <c r="C3" s="34"/>
      <c r="D3" s="34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40"/>
    </row>
    <row r="4" spans="1:29" s="1" customFormat="1" ht="9.9499999999999993" customHeight="1" thickBot="1" x14ac:dyDescent="0.3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</row>
    <row r="5" spans="1:29" s="2" customFormat="1" ht="17.25" thickTop="1" x14ac:dyDescent="0.3">
      <c r="A5" s="44" t="s">
        <v>1</v>
      </c>
      <c r="B5" s="46" t="str">
        <f>MID($A$1,2,1)</f>
        <v>월</v>
      </c>
      <c r="C5" s="46" t="str">
        <f>RIGHT($A$1,1)</f>
        <v>일</v>
      </c>
      <c r="D5" s="44" t="s">
        <v>2</v>
      </c>
      <c r="E5" s="44" t="s">
        <v>3</v>
      </c>
      <c r="F5" s="44" t="s">
        <v>4</v>
      </c>
      <c r="G5" s="44" t="s">
        <v>5</v>
      </c>
      <c r="H5" s="53" t="s">
        <v>6</v>
      </c>
      <c r="I5" s="44" t="s">
        <v>7</v>
      </c>
      <c r="J5" s="44" t="s">
        <v>8</v>
      </c>
      <c r="K5" s="44" t="s">
        <v>9</v>
      </c>
      <c r="L5" s="54" t="s">
        <v>10</v>
      </c>
      <c r="M5" s="48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 t="s">
        <v>12</v>
      </c>
      <c r="Y5" s="48"/>
      <c r="Z5" s="48"/>
      <c r="AA5" s="48" t="s">
        <v>13</v>
      </c>
      <c r="AB5" s="48" t="s">
        <v>14</v>
      </c>
      <c r="AC5" s="50" t="s">
        <v>15</v>
      </c>
    </row>
    <row r="6" spans="1:29" s="2" customFormat="1" ht="17.25" thickBot="1" x14ac:dyDescent="0.35">
      <c r="A6" s="45"/>
      <c r="B6" s="47"/>
      <c r="C6" s="47"/>
      <c r="D6" s="45"/>
      <c r="E6" s="45"/>
      <c r="F6" s="45"/>
      <c r="G6" s="45"/>
      <c r="H6" s="45"/>
      <c r="I6" s="45"/>
      <c r="J6" s="45"/>
      <c r="K6" s="45"/>
      <c r="L6" s="55"/>
      <c r="M6" s="27" t="s">
        <v>16</v>
      </c>
      <c r="N6" s="27" t="s">
        <v>17</v>
      </c>
      <c r="O6" s="27" t="s">
        <v>18</v>
      </c>
      <c r="P6" s="27" t="s">
        <v>19</v>
      </c>
      <c r="Q6" s="27" t="s">
        <v>20</v>
      </c>
      <c r="R6" s="4" t="s">
        <v>21</v>
      </c>
      <c r="S6" s="27" t="s">
        <v>22</v>
      </c>
      <c r="T6" s="4" t="s">
        <v>23</v>
      </c>
      <c r="U6" s="4" t="s">
        <v>47</v>
      </c>
      <c r="V6" s="4" t="s">
        <v>48</v>
      </c>
      <c r="W6" s="27" t="s">
        <v>24</v>
      </c>
      <c r="X6" s="27" t="s">
        <v>25</v>
      </c>
      <c r="Y6" s="27" t="s">
        <v>26</v>
      </c>
      <c r="Z6" s="27" t="s">
        <v>27</v>
      </c>
      <c r="AA6" s="49"/>
      <c r="AB6" s="49"/>
      <c r="AC6" s="49"/>
    </row>
    <row r="7" spans="1:29" s="14" customFormat="1" ht="19.5" customHeight="1" thickTop="1" x14ac:dyDescent="0.3">
      <c r="A7" s="5">
        <v>1</v>
      </c>
      <c r="B7" s="6" t="str">
        <f>LEFT($A$1,1)</f>
        <v>7</v>
      </c>
      <c r="C7" s="6" t="str">
        <f>MID($A$1,4,2)</f>
        <v>02</v>
      </c>
      <c r="D7" s="7"/>
      <c r="E7" s="7"/>
      <c r="F7" s="7"/>
      <c r="G7" s="5"/>
      <c r="H7" s="5"/>
      <c r="I7" s="8">
        <f t="shared" ref="I7:I54" si="0">J7+K7</f>
        <v>0</v>
      </c>
      <c r="J7" s="9"/>
      <c r="K7" s="8">
        <f t="shared" ref="K7:K29" si="1">SUM(M7:W7)</f>
        <v>0</v>
      </c>
      <c r="L7" s="10" t="e">
        <f t="shared" ref="L7:L54" si="2">K7/I7</f>
        <v>#DIV/0!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  <c r="Y7" s="12"/>
      <c r="Z7" s="6"/>
      <c r="AA7" s="12" t="str">
        <f>IF($Z7="A","하선동",IF($Z7="B","이형준",""))</f>
        <v/>
      </c>
      <c r="AB7" s="5"/>
      <c r="AC7" s="13"/>
    </row>
    <row r="8" spans="1:29" s="14" customFormat="1" ht="19.5" customHeight="1" x14ac:dyDescent="0.3">
      <c r="A8" s="15">
        <v>2</v>
      </c>
      <c r="B8" s="6" t="str">
        <f t="shared" ref="B8:B54" si="3">LEFT($A$1,1)</f>
        <v>7</v>
      </c>
      <c r="C8" s="6" t="str">
        <f t="shared" ref="C8:C54" si="4">MID($A$1,4,2)</f>
        <v>02</v>
      </c>
      <c r="D8" s="7"/>
      <c r="E8" s="7"/>
      <c r="F8" s="7"/>
      <c r="G8" s="5"/>
      <c r="H8" s="5"/>
      <c r="I8" s="8">
        <f t="shared" si="0"/>
        <v>0</v>
      </c>
      <c r="J8" s="9"/>
      <c r="K8" s="8">
        <f t="shared" si="1"/>
        <v>0</v>
      </c>
      <c r="L8" s="10" t="e">
        <f t="shared" si="2"/>
        <v>#DIV/0!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  <c r="Y8" s="12"/>
      <c r="Z8" s="6"/>
      <c r="AA8" s="12" t="str">
        <f t="shared" ref="AA8:AA54" si="5">IF($Z8="A","하선동",IF($Z8="B","이형준",""))</f>
        <v/>
      </c>
      <c r="AB8" s="5"/>
      <c r="AC8" s="13"/>
    </row>
    <row r="9" spans="1:29" s="14" customFormat="1" ht="19.5" customHeight="1" x14ac:dyDescent="0.3">
      <c r="A9" s="5">
        <v>3</v>
      </c>
      <c r="B9" s="6" t="str">
        <f t="shared" si="3"/>
        <v>7</v>
      </c>
      <c r="C9" s="6" t="str">
        <f t="shared" si="4"/>
        <v>02</v>
      </c>
      <c r="D9" s="7"/>
      <c r="E9" s="7"/>
      <c r="F9" s="7"/>
      <c r="G9" s="5"/>
      <c r="H9" s="5"/>
      <c r="I9" s="8">
        <f t="shared" si="0"/>
        <v>0</v>
      </c>
      <c r="J9" s="9"/>
      <c r="K9" s="8">
        <f t="shared" si="1"/>
        <v>0</v>
      </c>
      <c r="L9" s="10" t="e">
        <f t="shared" si="2"/>
        <v>#DIV/0!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/>
      <c r="Y9" s="6"/>
      <c r="Z9" s="6"/>
      <c r="AA9" s="12" t="str">
        <f t="shared" si="5"/>
        <v/>
      </c>
      <c r="AB9" s="5"/>
      <c r="AC9" s="13"/>
    </row>
    <row r="10" spans="1:29" s="14" customFormat="1" ht="19.5" customHeight="1" x14ac:dyDescent="0.3">
      <c r="A10" s="15">
        <v>4</v>
      </c>
      <c r="B10" s="6" t="str">
        <f t="shared" si="3"/>
        <v>7</v>
      </c>
      <c r="C10" s="6" t="str">
        <f t="shared" si="4"/>
        <v>02</v>
      </c>
      <c r="D10" s="7"/>
      <c r="E10" s="7"/>
      <c r="F10" s="7"/>
      <c r="G10" s="5"/>
      <c r="H10" s="5"/>
      <c r="I10" s="8">
        <f t="shared" si="0"/>
        <v>0</v>
      </c>
      <c r="J10" s="9"/>
      <c r="K10" s="8">
        <f t="shared" si="1"/>
        <v>0</v>
      </c>
      <c r="L10" s="10" t="e">
        <f t="shared" si="2"/>
        <v>#DIV/0!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/>
      <c r="Y10" s="12"/>
      <c r="Z10" s="6"/>
      <c r="AA10" s="12" t="str">
        <f t="shared" si="5"/>
        <v/>
      </c>
      <c r="AB10" s="5"/>
      <c r="AC10" s="13"/>
    </row>
    <row r="11" spans="1:29" s="14" customFormat="1" ht="19.5" customHeight="1" x14ac:dyDescent="0.3">
      <c r="A11" s="5">
        <v>5</v>
      </c>
      <c r="B11" s="6" t="str">
        <f t="shared" si="3"/>
        <v>7</v>
      </c>
      <c r="C11" s="6" t="str">
        <f t="shared" si="4"/>
        <v>02</v>
      </c>
      <c r="D11" s="7"/>
      <c r="E11" s="7"/>
      <c r="F11" s="7"/>
      <c r="G11" s="5"/>
      <c r="H11" s="5"/>
      <c r="I11" s="8">
        <f t="shared" si="0"/>
        <v>0</v>
      </c>
      <c r="J11" s="9"/>
      <c r="K11" s="8">
        <f t="shared" si="1"/>
        <v>0</v>
      </c>
      <c r="L11" s="10" t="e">
        <f t="shared" si="2"/>
        <v>#DIV/0!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/>
      <c r="Y11" s="12"/>
      <c r="Z11" s="6"/>
      <c r="AA11" s="12" t="str">
        <f t="shared" si="5"/>
        <v/>
      </c>
      <c r="AB11" s="5"/>
      <c r="AC11" s="13"/>
    </row>
    <row r="12" spans="1:29" s="14" customFormat="1" ht="19.5" customHeight="1" x14ac:dyDescent="0.3">
      <c r="A12" s="5">
        <v>6</v>
      </c>
      <c r="B12" s="6" t="str">
        <f t="shared" si="3"/>
        <v>7</v>
      </c>
      <c r="C12" s="6" t="str">
        <f t="shared" si="4"/>
        <v>02</v>
      </c>
      <c r="D12" s="7"/>
      <c r="E12" s="7"/>
      <c r="F12" s="7"/>
      <c r="G12" s="5"/>
      <c r="H12" s="5"/>
      <c r="I12" s="8">
        <f t="shared" si="0"/>
        <v>0</v>
      </c>
      <c r="J12" s="9"/>
      <c r="K12" s="8">
        <f t="shared" si="1"/>
        <v>0</v>
      </c>
      <c r="L12" s="10" t="e">
        <f t="shared" si="2"/>
        <v>#DIV/0!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/>
      <c r="Y12" s="12"/>
      <c r="Z12" s="6"/>
      <c r="AA12" s="12" t="str">
        <f t="shared" si="5"/>
        <v/>
      </c>
      <c r="AB12" s="5"/>
      <c r="AC12" s="13"/>
    </row>
    <row r="13" spans="1:29" s="14" customFormat="1" ht="19.5" customHeight="1" x14ac:dyDescent="0.3">
      <c r="A13" s="15">
        <v>7</v>
      </c>
      <c r="B13" s="6" t="str">
        <f t="shared" si="3"/>
        <v>7</v>
      </c>
      <c r="C13" s="6" t="str">
        <f t="shared" si="4"/>
        <v>02</v>
      </c>
      <c r="D13" s="7"/>
      <c r="E13" s="7"/>
      <c r="F13" s="7"/>
      <c r="G13" s="5"/>
      <c r="H13" s="5"/>
      <c r="I13" s="8">
        <f t="shared" si="0"/>
        <v>0</v>
      </c>
      <c r="J13" s="16"/>
      <c r="K13" s="8">
        <f t="shared" si="1"/>
        <v>0</v>
      </c>
      <c r="L13" s="10" t="e">
        <f t="shared" si="2"/>
        <v>#DIV/0!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/>
      <c r="Y13" s="12"/>
      <c r="Z13" s="6"/>
      <c r="AA13" s="12" t="str">
        <f t="shared" si="5"/>
        <v/>
      </c>
      <c r="AB13" s="5"/>
      <c r="AC13" s="13"/>
    </row>
    <row r="14" spans="1:29" s="14" customFormat="1" ht="19.5" customHeight="1" x14ac:dyDescent="0.3">
      <c r="A14" s="5">
        <v>10</v>
      </c>
      <c r="B14" s="6" t="str">
        <f t="shared" si="3"/>
        <v>7</v>
      </c>
      <c r="C14" s="6" t="str">
        <f t="shared" si="4"/>
        <v>02</v>
      </c>
      <c r="D14" s="7"/>
      <c r="E14" s="7"/>
      <c r="F14" s="7"/>
      <c r="G14" s="5"/>
      <c r="H14" s="5"/>
      <c r="I14" s="8">
        <f t="shared" si="0"/>
        <v>0</v>
      </c>
      <c r="J14" s="9"/>
      <c r="K14" s="8">
        <f t="shared" si="1"/>
        <v>0</v>
      </c>
      <c r="L14" s="10" t="e">
        <f t="shared" si="2"/>
        <v>#DIV/0!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/>
      <c r="Y14" s="12"/>
      <c r="Z14" s="6"/>
      <c r="AA14" s="12" t="str">
        <f t="shared" si="5"/>
        <v/>
      </c>
      <c r="AB14" s="5"/>
      <c r="AC14" s="13"/>
    </row>
    <row r="15" spans="1:29" s="14" customFormat="1" ht="19.5" customHeight="1" x14ac:dyDescent="0.3">
      <c r="A15" s="5">
        <v>11</v>
      </c>
      <c r="B15" s="6" t="str">
        <f t="shared" si="3"/>
        <v>7</v>
      </c>
      <c r="C15" s="6" t="str">
        <f t="shared" si="4"/>
        <v>02</v>
      </c>
      <c r="D15" s="7"/>
      <c r="E15" s="7"/>
      <c r="F15" s="7"/>
      <c r="G15" s="5"/>
      <c r="H15" s="5"/>
      <c r="I15" s="8">
        <f t="shared" si="0"/>
        <v>0</v>
      </c>
      <c r="J15" s="9"/>
      <c r="K15" s="8">
        <f t="shared" si="1"/>
        <v>0</v>
      </c>
      <c r="L15" s="10" t="e">
        <f t="shared" si="2"/>
        <v>#DIV/0!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/>
      <c r="Y15" s="12"/>
      <c r="Z15" s="6"/>
      <c r="AA15" s="12" t="str">
        <f t="shared" si="5"/>
        <v/>
      </c>
      <c r="AB15" s="5"/>
      <c r="AC15" s="13"/>
    </row>
    <row r="16" spans="1:29" s="14" customFormat="1" ht="19.5" customHeight="1" x14ac:dyDescent="0.3">
      <c r="A16" s="15">
        <v>12</v>
      </c>
      <c r="B16" s="6" t="str">
        <f t="shared" si="3"/>
        <v>7</v>
      </c>
      <c r="C16" s="6" t="str">
        <f t="shared" si="4"/>
        <v>02</v>
      </c>
      <c r="D16" s="7"/>
      <c r="E16" s="7"/>
      <c r="F16" s="7"/>
      <c r="G16" s="5"/>
      <c r="H16" s="5"/>
      <c r="I16" s="8">
        <f t="shared" si="0"/>
        <v>0</v>
      </c>
      <c r="J16" s="9"/>
      <c r="K16" s="8">
        <f t="shared" si="1"/>
        <v>0</v>
      </c>
      <c r="L16" s="10" t="e">
        <f t="shared" si="2"/>
        <v>#DIV/0!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/>
      <c r="Y16" s="12"/>
      <c r="Z16" s="6"/>
      <c r="AA16" s="12" t="str">
        <f t="shared" si="5"/>
        <v/>
      </c>
      <c r="AB16" s="5"/>
      <c r="AC16" s="13"/>
    </row>
    <row r="17" spans="1:29" s="14" customFormat="1" ht="19.5" customHeight="1" x14ac:dyDescent="0.3">
      <c r="A17" s="5">
        <v>13</v>
      </c>
      <c r="B17" s="6" t="str">
        <f t="shared" si="3"/>
        <v>7</v>
      </c>
      <c r="C17" s="6" t="str">
        <f t="shared" si="4"/>
        <v>02</v>
      </c>
      <c r="D17" s="7"/>
      <c r="E17" s="7"/>
      <c r="F17" s="7"/>
      <c r="G17" s="5"/>
      <c r="H17" s="5"/>
      <c r="I17" s="8">
        <f t="shared" si="0"/>
        <v>0</v>
      </c>
      <c r="J17" s="9"/>
      <c r="K17" s="8">
        <f t="shared" si="1"/>
        <v>0</v>
      </c>
      <c r="L17" s="10" t="e">
        <f t="shared" si="2"/>
        <v>#DIV/0!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/>
      <c r="Y17" s="12"/>
      <c r="Z17" s="6"/>
      <c r="AA17" s="12" t="str">
        <f t="shared" si="5"/>
        <v/>
      </c>
      <c r="AB17" s="5"/>
      <c r="AC17" s="13"/>
    </row>
    <row r="18" spans="1:29" s="14" customFormat="1" ht="19.5" customHeight="1" x14ac:dyDescent="0.3">
      <c r="A18" s="15">
        <v>14</v>
      </c>
      <c r="B18" s="6" t="str">
        <f t="shared" si="3"/>
        <v>7</v>
      </c>
      <c r="C18" s="6" t="str">
        <f t="shared" si="4"/>
        <v>02</v>
      </c>
      <c r="D18" s="7"/>
      <c r="E18" s="7"/>
      <c r="F18" s="7"/>
      <c r="G18" s="5"/>
      <c r="H18" s="5"/>
      <c r="I18" s="8">
        <f t="shared" si="0"/>
        <v>0</v>
      </c>
      <c r="J18" s="9"/>
      <c r="K18" s="8">
        <f t="shared" si="1"/>
        <v>0</v>
      </c>
      <c r="L18" s="10" t="e">
        <f t="shared" si="2"/>
        <v>#DIV/0!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/>
      <c r="Y18" s="12"/>
      <c r="Z18" s="6"/>
      <c r="AA18" s="12" t="str">
        <f t="shared" si="5"/>
        <v/>
      </c>
      <c r="AB18" s="5"/>
      <c r="AC18" s="13"/>
    </row>
    <row r="19" spans="1:29" s="14" customFormat="1" ht="19.5" customHeight="1" x14ac:dyDescent="0.3">
      <c r="A19" s="5">
        <v>15</v>
      </c>
      <c r="B19" s="6" t="str">
        <f t="shared" si="3"/>
        <v>7</v>
      </c>
      <c r="C19" s="6" t="str">
        <f t="shared" si="4"/>
        <v>02</v>
      </c>
      <c r="D19" s="7"/>
      <c r="E19" s="7"/>
      <c r="F19" s="7"/>
      <c r="G19" s="5"/>
      <c r="H19" s="5"/>
      <c r="I19" s="8">
        <f t="shared" si="0"/>
        <v>0</v>
      </c>
      <c r="J19" s="9"/>
      <c r="K19" s="8">
        <f t="shared" si="1"/>
        <v>0</v>
      </c>
      <c r="L19" s="10" t="e">
        <f t="shared" si="2"/>
        <v>#DIV/0!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/>
      <c r="Y19" s="12"/>
      <c r="Z19" s="6"/>
      <c r="AA19" s="12" t="str">
        <f t="shared" si="5"/>
        <v/>
      </c>
      <c r="AB19" s="5"/>
      <c r="AC19" s="13"/>
    </row>
    <row r="20" spans="1:29" s="14" customFormat="1" ht="19.5" customHeight="1" x14ac:dyDescent="0.3">
      <c r="A20" s="5">
        <v>16</v>
      </c>
      <c r="B20" s="6" t="str">
        <f t="shared" si="3"/>
        <v>7</v>
      </c>
      <c r="C20" s="6" t="str">
        <f t="shared" si="4"/>
        <v>02</v>
      </c>
      <c r="D20" s="7"/>
      <c r="E20" s="7"/>
      <c r="F20" s="7"/>
      <c r="G20" s="5"/>
      <c r="H20" s="5"/>
      <c r="I20" s="8">
        <f t="shared" si="0"/>
        <v>0</v>
      </c>
      <c r="J20" s="9"/>
      <c r="K20" s="8">
        <f t="shared" si="1"/>
        <v>0</v>
      </c>
      <c r="L20" s="10" t="e">
        <f t="shared" si="2"/>
        <v>#DIV/0!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/>
      <c r="Y20" s="12"/>
      <c r="Z20" s="6"/>
      <c r="AA20" s="12" t="str">
        <f t="shared" si="5"/>
        <v/>
      </c>
      <c r="AB20" s="5"/>
      <c r="AC20" s="13"/>
    </row>
    <row r="21" spans="1:29" s="14" customFormat="1" ht="19.5" customHeight="1" x14ac:dyDescent="0.3">
      <c r="A21" s="15">
        <v>17</v>
      </c>
      <c r="B21" s="6" t="str">
        <f t="shared" si="3"/>
        <v>7</v>
      </c>
      <c r="C21" s="6" t="str">
        <f t="shared" si="4"/>
        <v>02</v>
      </c>
      <c r="D21" s="7"/>
      <c r="E21" s="7"/>
      <c r="F21" s="7"/>
      <c r="G21" s="5"/>
      <c r="H21" s="5"/>
      <c r="I21" s="8">
        <f t="shared" si="0"/>
        <v>0</v>
      </c>
      <c r="J21" s="9"/>
      <c r="K21" s="8">
        <f t="shared" si="1"/>
        <v>0</v>
      </c>
      <c r="L21" s="10" t="e">
        <f t="shared" si="2"/>
        <v>#DIV/0!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/>
      <c r="Y21" s="12"/>
      <c r="Z21" s="6"/>
      <c r="AA21" s="12" t="str">
        <f t="shared" si="5"/>
        <v/>
      </c>
      <c r="AB21" s="5"/>
      <c r="AC21" s="13"/>
    </row>
    <row r="22" spans="1:29" s="14" customFormat="1" ht="19.5" customHeight="1" x14ac:dyDescent="0.3">
      <c r="A22" s="5">
        <v>18</v>
      </c>
      <c r="B22" s="6" t="str">
        <f t="shared" si="3"/>
        <v>7</v>
      </c>
      <c r="C22" s="6" t="str">
        <f t="shared" si="4"/>
        <v>02</v>
      </c>
      <c r="D22" s="7"/>
      <c r="E22" s="7"/>
      <c r="F22" s="7"/>
      <c r="G22" s="5"/>
      <c r="H22" s="5"/>
      <c r="I22" s="8">
        <f t="shared" si="0"/>
        <v>0</v>
      </c>
      <c r="J22" s="9"/>
      <c r="K22" s="8">
        <f t="shared" si="1"/>
        <v>0</v>
      </c>
      <c r="L22" s="10" t="e">
        <f t="shared" si="2"/>
        <v>#DIV/0!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/>
      <c r="Y22" s="12"/>
      <c r="Z22" s="6"/>
      <c r="AA22" s="12" t="str">
        <f t="shared" si="5"/>
        <v/>
      </c>
      <c r="AB22" s="5"/>
      <c r="AC22" s="13"/>
    </row>
    <row r="23" spans="1:29" s="14" customFormat="1" ht="19.5" customHeight="1" x14ac:dyDescent="0.3">
      <c r="A23" s="15">
        <v>19</v>
      </c>
      <c r="B23" s="6" t="str">
        <f t="shared" si="3"/>
        <v>7</v>
      </c>
      <c r="C23" s="6" t="str">
        <f t="shared" si="4"/>
        <v>02</v>
      </c>
      <c r="D23" s="7"/>
      <c r="E23" s="7"/>
      <c r="F23" s="7"/>
      <c r="G23" s="5"/>
      <c r="H23" s="5"/>
      <c r="I23" s="8">
        <f t="shared" si="0"/>
        <v>0</v>
      </c>
      <c r="J23" s="9"/>
      <c r="K23" s="8">
        <f t="shared" si="1"/>
        <v>0</v>
      </c>
      <c r="L23" s="10" t="e">
        <f t="shared" si="2"/>
        <v>#DIV/0!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/>
      <c r="Y23" s="12"/>
      <c r="Z23" s="6"/>
      <c r="AA23" s="12" t="str">
        <f t="shared" si="5"/>
        <v/>
      </c>
      <c r="AB23" s="5"/>
      <c r="AC23" s="13"/>
    </row>
    <row r="24" spans="1:29" s="14" customFormat="1" ht="19.5" customHeight="1" x14ac:dyDescent="0.3">
      <c r="A24" s="5">
        <v>20</v>
      </c>
      <c r="B24" s="6" t="str">
        <f t="shared" si="3"/>
        <v>7</v>
      </c>
      <c r="C24" s="6" t="str">
        <f t="shared" si="4"/>
        <v>02</v>
      </c>
      <c r="D24" s="7"/>
      <c r="E24" s="7"/>
      <c r="F24" s="7"/>
      <c r="G24" s="5"/>
      <c r="H24" s="5"/>
      <c r="I24" s="8">
        <f t="shared" si="0"/>
        <v>0</v>
      </c>
      <c r="J24" s="9"/>
      <c r="K24" s="8">
        <f t="shared" si="1"/>
        <v>0</v>
      </c>
      <c r="L24" s="10" t="e">
        <f t="shared" si="2"/>
        <v>#DIV/0!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/>
      <c r="Y24" s="12"/>
      <c r="Z24" s="6"/>
      <c r="AA24" s="12" t="str">
        <f t="shared" si="5"/>
        <v/>
      </c>
      <c r="AB24" s="5"/>
      <c r="AC24" s="13"/>
    </row>
    <row r="25" spans="1:29" s="14" customFormat="1" ht="19.149999999999999" customHeight="1" x14ac:dyDescent="0.3">
      <c r="A25" s="5">
        <v>21</v>
      </c>
      <c r="B25" s="6" t="str">
        <f t="shared" si="3"/>
        <v>7</v>
      </c>
      <c r="C25" s="6" t="str">
        <f t="shared" si="4"/>
        <v>02</v>
      </c>
      <c r="D25" s="7"/>
      <c r="E25" s="7"/>
      <c r="F25" s="7"/>
      <c r="G25" s="5"/>
      <c r="H25" s="5"/>
      <c r="I25" s="8">
        <f t="shared" si="0"/>
        <v>0</v>
      </c>
      <c r="J25" s="11"/>
      <c r="K25" s="8">
        <f t="shared" si="1"/>
        <v>0</v>
      </c>
      <c r="L25" s="10" t="e">
        <f t="shared" si="2"/>
        <v>#DIV/0!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/>
      <c r="Y25" s="12"/>
      <c r="Z25" s="6"/>
      <c r="AA25" s="12" t="str">
        <f t="shared" si="5"/>
        <v/>
      </c>
      <c r="AB25" s="5"/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7</v>
      </c>
      <c r="C26" s="6" t="str">
        <f t="shared" si="4"/>
        <v>02</v>
      </c>
      <c r="D26" s="7"/>
      <c r="E26" s="7"/>
      <c r="F26" s="7"/>
      <c r="G26" s="5"/>
      <c r="H26" s="5"/>
      <c r="I26" s="8">
        <f t="shared" si="0"/>
        <v>0</v>
      </c>
      <c r="J26" s="11"/>
      <c r="K26" s="8">
        <f t="shared" si="1"/>
        <v>0</v>
      </c>
      <c r="L26" s="10" t="e">
        <f t="shared" si="2"/>
        <v>#DIV/0!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/>
      <c r="Y26" s="12"/>
      <c r="Z26" s="6"/>
      <c r="AA26" s="12" t="str">
        <f t="shared" si="5"/>
        <v/>
      </c>
      <c r="AB26" s="5"/>
      <c r="AC26" s="13"/>
    </row>
    <row r="27" spans="1:29" s="14" customFormat="1" ht="19.149999999999999" customHeight="1" x14ac:dyDescent="0.3">
      <c r="A27" s="5">
        <v>23</v>
      </c>
      <c r="B27" s="6" t="str">
        <f t="shared" si="3"/>
        <v>7</v>
      </c>
      <c r="C27" s="6" t="str">
        <f t="shared" si="4"/>
        <v>02</v>
      </c>
      <c r="D27" s="7"/>
      <c r="E27" s="5"/>
      <c r="F27" s="7"/>
      <c r="G27" s="5"/>
      <c r="H27" s="5"/>
      <c r="I27" s="8">
        <f t="shared" si="0"/>
        <v>0</v>
      </c>
      <c r="J27" s="11"/>
      <c r="K27" s="8">
        <f t="shared" si="1"/>
        <v>0</v>
      </c>
      <c r="L27" s="10" t="e">
        <f t="shared" si="2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/>
      <c r="Y27" s="12"/>
      <c r="Z27" s="6"/>
      <c r="AA27" s="12" t="str">
        <f t="shared" si="5"/>
        <v/>
      </c>
      <c r="AB27" s="5"/>
      <c r="AC27" s="13"/>
    </row>
    <row r="28" spans="1:29" s="14" customFormat="1" ht="19.149999999999999" customHeight="1" x14ac:dyDescent="0.3">
      <c r="A28" s="5">
        <v>24</v>
      </c>
      <c r="B28" s="6" t="str">
        <f t="shared" si="3"/>
        <v>7</v>
      </c>
      <c r="C28" s="6" t="str">
        <f t="shared" si="4"/>
        <v>02</v>
      </c>
      <c r="D28" s="7"/>
      <c r="E28" s="7"/>
      <c r="F28" s="7"/>
      <c r="G28" s="5"/>
      <c r="H28" s="5"/>
      <c r="I28" s="8">
        <f t="shared" si="0"/>
        <v>0</v>
      </c>
      <c r="J28" s="17"/>
      <c r="K28" s="8">
        <f t="shared" si="1"/>
        <v>0</v>
      </c>
      <c r="L28" s="10" t="e">
        <f t="shared" si="2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6"/>
      <c r="AA28" s="12" t="str">
        <f t="shared" si="5"/>
        <v/>
      </c>
      <c r="AB28" s="5"/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7</v>
      </c>
      <c r="C29" s="6" t="str">
        <f t="shared" si="4"/>
        <v>02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/>
      <c r="AC29" s="13"/>
    </row>
    <row r="30" spans="1:29" s="14" customFormat="1" ht="19.149999999999999" customHeight="1" x14ac:dyDescent="0.3">
      <c r="A30" s="15">
        <v>26</v>
      </c>
      <c r="B30" s="6" t="str">
        <f t="shared" si="3"/>
        <v>7</v>
      </c>
      <c r="C30" s="6" t="str">
        <f t="shared" si="4"/>
        <v>02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54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19.149999999999999" customHeight="1" x14ac:dyDescent="0.3">
      <c r="A31" s="5">
        <v>27</v>
      </c>
      <c r="B31" s="6" t="str">
        <f t="shared" si="3"/>
        <v>7</v>
      </c>
      <c r="C31" s="6" t="str">
        <f t="shared" si="4"/>
        <v>02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8"/>
    </row>
    <row r="32" spans="1:29" s="14" customFormat="1" ht="19.149999999999999" customHeight="1" x14ac:dyDescent="0.3">
      <c r="A32" s="5">
        <v>28</v>
      </c>
      <c r="B32" s="6" t="str">
        <f t="shared" si="3"/>
        <v>7</v>
      </c>
      <c r="C32" s="6" t="str">
        <f t="shared" si="4"/>
        <v>02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19.149999999999999" customHeight="1" x14ac:dyDescent="0.3">
      <c r="A33" s="5">
        <v>29</v>
      </c>
      <c r="B33" s="6" t="str">
        <f t="shared" si="3"/>
        <v>7</v>
      </c>
      <c r="C33" s="6" t="str">
        <f t="shared" si="4"/>
        <v>02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19.149999999999999" customHeight="1" x14ac:dyDescent="0.3">
      <c r="A34" s="15">
        <v>30</v>
      </c>
      <c r="B34" s="6" t="str">
        <f t="shared" si="3"/>
        <v>7</v>
      </c>
      <c r="C34" s="6" t="str">
        <f t="shared" si="4"/>
        <v>02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19.149999999999999" customHeight="1" x14ac:dyDescent="0.3">
      <c r="A35" s="5">
        <v>31</v>
      </c>
      <c r="B35" s="6" t="str">
        <f t="shared" si="3"/>
        <v>7</v>
      </c>
      <c r="C35" s="6" t="str">
        <f t="shared" si="4"/>
        <v>02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19.149999999999999" customHeight="1" x14ac:dyDescent="0.3">
      <c r="A36" s="5">
        <v>32</v>
      </c>
      <c r="B36" s="6" t="str">
        <f t="shared" si="3"/>
        <v>7</v>
      </c>
      <c r="C36" s="6" t="str">
        <f t="shared" si="4"/>
        <v>02</v>
      </c>
      <c r="D36" s="7"/>
      <c r="E36" s="19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19.149999999999999" customHeight="1" x14ac:dyDescent="0.3">
      <c r="A37" s="5">
        <v>33</v>
      </c>
      <c r="B37" s="6" t="str">
        <f t="shared" si="3"/>
        <v>7</v>
      </c>
      <c r="C37" s="6" t="str">
        <f t="shared" si="4"/>
        <v>02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19.149999999999999" customHeight="1" x14ac:dyDescent="0.3">
      <c r="A38" s="15">
        <v>34</v>
      </c>
      <c r="B38" s="6" t="str">
        <f t="shared" si="3"/>
        <v>7</v>
      </c>
      <c r="C38" s="6" t="str">
        <f t="shared" si="4"/>
        <v>02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19.149999999999999" customHeight="1" x14ac:dyDescent="0.3">
      <c r="A39" s="5">
        <v>35</v>
      </c>
      <c r="B39" s="6" t="str">
        <f t="shared" si="3"/>
        <v>7</v>
      </c>
      <c r="C39" s="6" t="str">
        <f t="shared" si="4"/>
        <v>02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19.149999999999999" customHeight="1" x14ac:dyDescent="0.3">
      <c r="A40" s="5">
        <v>36</v>
      </c>
      <c r="B40" s="6" t="str">
        <f t="shared" si="3"/>
        <v>7</v>
      </c>
      <c r="C40" s="6" t="str">
        <f t="shared" si="4"/>
        <v>02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19.149999999999999" customHeight="1" x14ac:dyDescent="0.3">
      <c r="A41" s="5">
        <v>37</v>
      </c>
      <c r="B41" s="6" t="str">
        <f t="shared" si="3"/>
        <v>7</v>
      </c>
      <c r="C41" s="6" t="str">
        <f t="shared" si="4"/>
        <v>02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customHeight="1" x14ac:dyDescent="0.3">
      <c r="A42" s="15">
        <v>38</v>
      </c>
      <c r="B42" s="6" t="str">
        <f t="shared" si="3"/>
        <v>7</v>
      </c>
      <c r="C42" s="6" t="str">
        <f t="shared" si="4"/>
        <v>02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customHeight="1" x14ac:dyDescent="0.3">
      <c r="A43" s="5">
        <v>39</v>
      </c>
      <c r="B43" s="6" t="str">
        <f t="shared" si="3"/>
        <v>7</v>
      </c>
      <c r="C43" s="6" t="str">
        <f t="shared" si="4"/>
        <v>02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19.149999999999999" customHeight="1" x14ac:dyDescent="0.3">
      <c r="A44" s="5">
        <v>40</v>
      </c>
      <c r="B44" s="6" t="str">
        <f t="shared" si="3"/>
        <v>7</v>
      </c>
      <c r="C44" s="6" t="str">
        <f t="shared" si="4"/>
        <v>02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customHeight="1" x14ac:dyDescent="0.3">
      <c r="A45" s="5">
        <v>41</v>
      </c>
      <c r="B45" s="6" t="str">
        <f t="shared" si="3"/>
        <v>7</v>
      </c>
      <c r="C45" s="6" t="str">
        <f t="shared" si="4"/>
        <v>02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customHeight="1" x14ac:dyDescent="0.3">
      <c r="A46" s="15">
        <v>42</v>
      </c>
      <c r="B46" s="6" t="str">
        <f t="shared" si="3"/>
        <v>7</v>
      </c>
      <c r="C46" s="6" t="str">
        <f t="shared" si="4"/>
        <v>02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customHeight="1" x14ac:dyDescent="0.3">
      <c r="A47" s="5">
        <v>43</v>
      </c>
      <c r="B47" s="6" t="str">
        <f t="shared" si="3"/>
        <v>7</v>
      </c>
      <c r="C47" s="6" t="str">
        <f t="shared" si="4"/>
        <v>02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customHeight="1" x14ac:dyDescent="0.3">
      <c r="A48" s="5">
        <v>44</v>
      </c>
      <c r="B48" s="6" t="str">
        <f t="shared" si="3"/>
        <v>7</v>
      </c>
      <c r="C48" s="6" t="str">
        <f t="shared" si="4"/>
        <v>02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customHeight="1" x14ac:dyDescent="0.3">
      <c r="A49" s="5">
        <v>45</v>
      </c>
      <c r="B49" s="6" t="str">
        <f t="shared" si="3"/>
        <v>7</v>
      </c>
      <c r="C49" s="6" t="str">
        <f t="shared" si="4"/>
        <v>02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customHeight="1" x14ac:dyDescent="0.3">
      <c r="A50" s="5">
        <v>46</v>
      </c>
      <c r="B50" s="6" t="str">
        <f t="shared" si="3"/>
        <v>7</v>
      </c>
      <c r="C50" s="6" t="str">
        <f t="shared" si="4"/>
        <v>02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customHeight="1" x14ac:dyDescent="0.3">
      <c r="A51" s="5">
        <v>47</v>
      </c>
      <c r="B51" s="6" t="str">
        <f t="shared" si="3"/>
        <v>7</v>
      </c>
      <c r="C51" s="6" t="str">
        <f t="shared" si="4"/>
        <v>02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customHeight="1" x14ac:dyDescent="0.3">
      <c r="A52" s="5">
        <v>48</v>
      </c>
      <c r="B52" s="6" t="str">
        <f t="shared" si="3"/>
        <v>7</v>
      </c>
      <c r="C52" s="6" t="str">
        <f t="shared" si="4"/>
        <v>02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customHeight="1" x14ac:dyDescent="0.3">
      <c r="A53" s="5">
        <v>49</v>
      </c>
      <c r="B53" s="6" t="str">
        <f t="shared" si="3"/>
        <v>7</v>
      </c>
      <c r="C53" s="6" t="str">
        <f t="shared" si="4"/>
        <v>02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customHeight="1" x14ac:dyDescent="0.3">
      <c r="A54" s="5">
        <v>50</v>
      </c>
      <c r="B54" s="6" t="str">
        <f t="shared" si="3"/>
        <v>7</v>
      </c>
      <c r="C54" s="6" t="str">
        <f t="shared" si="4"/>
        <v>02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56"/>
      <c r="B55" s="57"/>
      <c r="C55" s="57"/>
      <c r="D55" s="57"/>
      <c r="E55" s="57"/>
      <c r="F55" s="57"/>
      <c r="G55" s="57"/>
      <c r="H55" s="57"/>
      <c r="I55" s="28">
        <f>SUM(I7:I54)</f>
        <v>0</v>
      </c>
      <c r="J55" s="28">
        <f t="shared" ref="J55" si="7">SUM(J7:J54)</f>
        <v>0</v>
      </c>
      <c r="K55" s="28">
        <f>SUM(K7:K54)</f>
        <v>0</v>
      </c>
      <c r="L55" s="28" t="e">
        <f>SUM(L7:L54)</f>
        <v>#DIV/0!</v>
      </c>
      <c r="M55" s="28">
        <f t="shared" ref="M55:W55" si="8">SUM(M7:M54)</f>
        <v>0</v>
      </c>
      <c r="N55" s="28">
        <f t="shared" si="8"/>
        <v>0</v>
      </c>
      <c r="O55" s="28">
        <f t="shared" si="8"/>
        <v>0</v>
      </c>
      <c r="P55" s="28">
        <f t="shared" si="8"/>
        <v>0</v>
      </c>
      <c r="Q55" s="28">
        <f t="shared" si="8"/>
        <v>0</v>
      </c>
      <c r="R55" s="28">
        <f t="shared" si="8"/>
        <v>0</v>
      </c>
      <c r="S55" s="28">
        <f t="shared" si="8"/>
        <v>0</v>
      </c>
      <c r="T55" s="28">
        <f t="shared" si="8"/>
        <v>0</v>
      </c>
      <c r="U55" s="28">
        <f t="shared" si="8"/>
        <v>0</v>
      </c>
      <c r="V55" s="28">
        <f t="shared" si="8"/>
        <v>0</v>
      </c>
      <c r="W55" s="28">
        <f t="shared" si="8"/>
        <v>0</v>
      </c>
      <c r="X55" s="51"/>
      <c r="Y55" s="52"/>
      <c r="Z55" s="52"/>
      <c r="AA55" s="52"/>
      <c r="AB55" s="52"/>
      <c r="AC55" s="52"/>
    </row>
    <row r="56" spans="1:29" s="21" customFormat="1" ht="13.5" x14ac:dyDescent="0.3">
      <c r="A56" s="56"/>
      <c r="B56" s="57"/>
      <c r="C56" s="57"/>
      <c r="D56" s="57"/>
      <c r="E56" s="57"/>
      <c r="F56" s="57"/>
      <c r="G56" s="57"/>
      <c r="H56" s="57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52"/>
      <c r="Y56" s="52"/>
      <c r="Z56" s="52"/>
      <c r="AA56" s="52"/>
      <c r="AB56" s="52"/>
      <c r="AC56" s="52"/>
    </row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M55:M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S55:S56"/>
    <mergeCell ref="X5:Z5"/>
    <mergeCell ref="AA5:AA6"/>
    <mergeCell ref="AB5:AB6"/>
    <mergeCell ref="AC5:AC6"/>
    <mergeCell ref="N55:N56"/>
    <mergeCell ref="O55:O56"/>
    <mergeCell ref="P55:P56"/>
    <mergeCell ref="Q55:Q56"/>
    <mergeCell ref="R55:R56"/>
    <mergeCell ref="T55:T56"/>
    <mergeCell ref="U55:U56"/>
    <mergeCell ref="V55:V56"/>
    <mergeCell ref="W55:W56"/>
    <mergeCell ref="X55:AC56"/>
  </mergeCells>
  <phoneticPr fontId="4" type="noConversion"/>
  <conditionalFormatting sqref="A7:AC54">
    <cfRule type="expression" dxfId="3" priority="1">
      <formula>$L7&gt;0.15</formula>
    </cfRule>
    <cfRule type="expression" dxfId="2" priority="2">
      <formula>AND($L7&gt;0.08,$L7&lt;0.15)</formula>
    </cfRule>
  </conditionalFormatting>
  <dataValidations count="3">
    <dataValidation type="list" allowBlank="1" showInputMessage="1" showErrorMessage="1" sqref="Z7:Z54" xr:uid="{A212D9BB-250D-48DE-B34E-A0BD82315D94}">
      <formula1>"A, B"</formula1>
    </dataValidation>
    <dataValidation type="whole" allowBlank="1" showInputMessage="1" showErrorMessage="1" errorTitle="입력값이 올바르지 않습니다." error="숫자만 쓰세요!" sqref="J29:J30 J25:J27 M7:W54" xr:uid="{62573A6C-F529-4C97-988D-0FB22B16B847}">
      <formula1>0</formula1>
      <formula2>20000</formula2>
    </dataValidation>
    <dataValidation allowBlank="1" showInputMessage="1" showErrorMessage="1" prompt="수식 계산_x000a_수치 입력 금지" sqref="K7:K54" xr:uid="{EA76440A-22E3-4535-BD5B-928E4DE3F68D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7E38396-74D1-4D55-9153-8F78F6349788}">
          <x14:formula1>
            <xm:f>데이터!$C$4:$C$11</xm:f>
          </x14:formula1>
          <xm:sqref>AB7:AB54</xm:sqref>
        </x14:dataValidation>
        <x14:dataValidation type="list" allowBlank="1" showInputMessage="1" showErrorMessage="1" xr:uid="{8F69016B-96DF-4B14-9908-837A8DD4B356}">
          <x14:formula1>
            <xm:f>데이터!$B$4:$B$16</xm:f>
          </x14:formula1>
          <xm:sqref>D7:D54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6월 29일</vt:lpstr>
      <vt:lpstr>6월 30일</vt:lpstr>
      <vt:lpstr>7월 1일</vt:lpstr>
      <vt:lpstr>7월 2일</vt:lpstr>
      <vt:lpstr>7월 3일</vt:lpstr>
      <vt:lpstr>7월 4일</vt:lpstr>
      <vt:lpstr>'6월 29일'!Print_Area</vt:lpstr>
      <vt:lpstr>'6월 30일'!Print_Area</vt:lpstr>
      <vt:lpstr>'7월 1일'!Print_Area</vt:lpstr>
      <vt:lpstr>'7월 2일'!Print_Area</vt:lpstr>
      <vt:lpstr>'7월 3일'!Print_Area</vt:lpstr>
      <vt:lpstr>'7월 4일'!Print_Area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임설아</dc:creator>
  <cp:lastModifiedBy>이여진</cp:lastModifiedBy>
  <dcterms:created xsi:type="dcterms:W3CDTF">2020-05-22T07:35:31Z</dcterms:created>
  <dcterms:modified xsi:type="dcterms:W3CDTF">2020-07-01T02:16:47Z</dcterms:modified>
</cp:coreProperties>
</file>