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\검사일보2\2021년 검사일보\검사일보 1월\"/>
    </mc:Choice>
  </mc:AlternateContent>
  <xr:revisionPtr revIDLastSave="0" documentId="13_ncr:1_{B88B1481-E654-4A6C-BB32-784AB902250C}" xr6:coauthVersionLast="46" xr6:coauthVersionMax="46" xr10:uidLastSave="{00000000-0000-0000-0000-000000000000}"/>
  <bookViews>
    <workbookView xWindow="-120" yWindow="-120" windowWidth="29040" windowHeight="17640" firstSheet="1" activeTab="6" xr2:uid="{00000000-000D-0000-FFFF-FFFF00000000}"/>
  </bookViews>
  <sheets>
    <sheet name="데이터" sheetId="4" state="hidden" r:id="rId1"/>
    <sheet name="1월 18일" sheetId="53" r:id="rId2"/>
    <sheet name="1월 19일 " sheetId="55" r:id="rId3"/>
    <sheet name="1월 20일" sheetId="57" r:id="rId4"/>
    <sheet name="1월 21일" sheetId="56" r:id="rId5"/>
    <sheet name="1월 22일" sheetId="58" r:id="rId6"/>
    <sheet name="1월 23일" sheetId="59" r:id="rId7"/>
  </sheets>
  <externalReferences>
    <externalReference r:id="rId8"/>
    <externalReference r:id="rId9"/>
  </externalReferences>
  <definedNames>
    <definedName name="_xlnm.Print_Area" localSheetId="1">'1월 18일'!$A$1:$AF$67</definedName>
    <definedName name="_xlnm.Print_Area" localSheetId="2">'1월 19일 '!$A$1:$AF$67</definedName>
    <definedName name="_xlnm.Print_Area" localSheetId="3">'1월 20일'!$A$1:$AF$67</definedName>
    <definedName name="_xlnm.Print_Area" localSheetId="4">'1월 21일'!$A$1:$AF$67</definedName>
    <definedName name="_xlnm.Print_Area" localSheetId="5">'1월 22일'!$A$1:$AF$67</definedName>
    <definedName name="_xlnm.Print_Area" localSheetId="6">'1월 23일'!$A$1:$AF$67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94" i="59" l="1"/>
  <c r="K94" i="59"/>
  <c r="AD93" i="59"/>
  <c r="K93" i="59"/>
  <c r="AD92" i="59"/>
  <c r="K92" i="59"/>
  <c r="AD91" i="59"/>
  <c r="K91" i="59"/>
  <c r="B91" i="59"/>
  <c r="B92" i="59" s="1"/>
  <c r="B93" i="59" s="1"/>
  <c r="B94" i="59" s="1"/>
  <c r="AD90" i="59"/>
  <c r="K90" i="59"/>
  <c r="B90" i="59"/>
  <c r="AD89" i="59"/>
  <c r="K89" i="59"/>
  <c r="AD88" i="59"/>
  <c r="K88" i="59"/>
  <c r="I88" i="59" s="1"/>
  <c r="AD87" i="59"/>
  <c r="K87" i="59"/>
  <c r="I87" i="59"/>
  <c r="L87" i="59" s="1"/>
  <c r="AD86" i="59"/>
  <c r="K86" i="59"/>
  <c r="I86" i="59"/>
  <c r="L86" i="59" s="1"/>
  <c r="AD85" i="59"/>
  <c r="K85" i="59"/>
  <c r="I85" i="59" s="1"/>
  <c r="L85" i="59" s="1"/>
  <c r="AD84" i="59"/>
  <c r="K84" i="59"/>
  <c r="B84" i="59"/>
  <c r="B85" i="59" s="1"/>
  <c r="B86" i="59" s="1"/>
  <c r="B87" i="59" s="1"/>
  <c r="B88" i="59" s="1"/>
  <c r="AD83" i="59"/>
  <c r="K83" i="59"/>
  <c r="I83" i="59" s="1"/>
  <c r="L83" i="59" s="1"/>
  <c r="K82" i="59"/>
  <c r="I82" i="59"/>
  <c r="L82" i="59" s="1"/>
  <c r="K81" i="59"/>
  <c r="L80" i="59"/>
  <c r="K80" i="59"/>
  <c r="I80" i="59"/>
  <c r="K79" i="59"/>
  <c r="AD78" i="59"/>
  <c r="K78" i="59"/>
  <c r="AD77" i="59"/>
  <c r="K77" i="59"/>
  <c r="AD76" i="59"/>
  <c r="K76" i="59"/>
  <c r="AD75" i="59"/>
  <c r="K75" i="59"/>
  <c r="AD74" i="59"/>
  <c r="K74" i="59"/>
  <c r="AD73" i="59"/>
  <c r="K73" i="59"/>
  <c r="AD72" i="59"/>
  <c r="K72" i="59"/>
  <c r="AD71" i="59"/>
  <c r="K71" i="59"/>
  <c r="AD70" i="59"/>
  <c r="K70" i="59"/>
  <c r="AD69" i="59"/>
  <c r="K69" i="59"/>
  <c r="C69" i="59"/>
  <c r="C70" i="59" s="1"/>
  <c r="C71" i="59" s="1"/>
  <c r="C72" i="59" s="1"/>
  <c r="C73" i="59" s="1"/>
  <c r="C74" i="59" s="1"/>
  <c r="C75" i="59" s="1"/>
  <c r="C76" i="59" s="1"/>
  <c r="C77" i="59" s="1"/>
  <c r="C78" i="59" s="1"/>
  <c r="C79" i="59" s="1"/>
  <c r="C80" i="59" s="1"/>
  <c r="C81" i="59" s="1"/>
  <c r="C82" i="59" s="1"/>
  <c r="C83" i="59" s="1"/>
  <c r="C84" i="59" s="1"/>
  <c r="C85" i="59" s="1"/>
  <c r="C86" i="59" s="1"/>
  <c r="C87" i="59" s="1"/>
  <c r="C88" i="59" s="1"/>
  <c r="C89" i="59" s="1"/>
  <c r="C90" i="59" s="1"/>
  <c r="C91" i="59" s="1"/>
  <c r="C92" i="59" s="1"/>
  <c r="C93" i="59" s="1"/>
  <c r="C94" i="59" s="1"/>
  <c r="B69" i="59"/>
  <c r="B70" i="59" s="1"/>
  <c r="B71" i="59" s="1"/>
  <c r="B72" i="59" s="1"/>
  <c r="B73" i="59" s="1"/>
  <c r="B74" i="59" s="1"/>
  <c r="B75" i="59" s="1"/>
  <c r="B76" i="59" s="1"/>
  <c r="B77" i="59" s="1"/>
  <c r="B78" i="59" s="1"/>
  <c r="B79" i="59" s="1"/>
  <c r="B80" i="59" s="1"/>
  <c r="B81" i="59" s="1"/>
  <c r="B82" i="59" s="1"/>
  <c r="AD68" i="59"/>
  <c r="K68" i="59"/>
  <c r="Z66" i="59"/>
  <c r="Y66" i="59"/>
  <c r="U66" i="59"/>
  <c r="T66" i="59"/>
  <c r="S66" i="59"/>
  <c r="R66" i="59"/>
  <c r="Q66" i="59"/>
  <c r="P66" i="59"/>
  <c r="O66" i="59"/>
  <c r="N66" i="59"/>
  <c r="M66" i="59"/>
  <c r="AD65" i="59"/>
  <c r="K65" i="59"/>
  <c r="C65" i="59"/>
  <c r="B65" i="59"/>
  <c r="AD64" i="59"/>
  <c r="K64" i="59"/>
  <c r="AD63" i="59"/>
  <c r="K63" i="59"/>
  <c r="AD62" i="59"/>
  <c r="K62" i="59"/>
  <c r="AD61" i="59"/>
  <c r="K61" i="59"/>
  <c r="AD60" i="59"/>
  <c r="K60" i="59"/>
  <c r="AD59" i="59"/>
  <c r="K59" i="59"/>
  <c r="AD58" i="59"/>
  <c r="K58" i="59"/>
  <c r="AD57" i="59"/>
  <c r="K57" i="59"/>
  <c r="AD56" i="59"/>
  <c r="K56" i="59"/>
  <c r="AD55" i="59"/>
  <c r="K55" i="59"/>
  <c r="I55" i="59" s="1"/>
  <c r="AD54" i="59"/>
  <c r="K54" i="59"/>
  <c r="AD53" i="59"/>
  <c r="L53" i="59"/>
  <c r="K53" i="59"/>
  <c r="I53" i="59" s="1"/>
  <c r="AD52" i="59"/>
  <c r="K52" i="59"/>
  <c r="I52" i="59"/>
  <c r="AD51" i="59"/>
  <c r="K51" i="59"/>
  <c r="I51" i="59" s="1"/>
  <c r="AD50" i="59"/>
  <c r="K50" i="59"/>
  <c r="I50" i="59" s="1"/>
  <c r="AD49" i="59"/>
  <c r="K49" i="59"/>
  <c r="I49" i="59" s="1"/>
  <c r="AD48" i="59"/>
  <c r="K48" i="59"/>
  <c r="I48" i="59"/>
  <c r="AD47" i="59"/>
  <c r="K47" i="59"/>
  <c r="I47" i="59" s="1"/>
  <c r="AD46" i="59"/>
  <c r="K46" i="59"/>
  <c r="AD45" i="59"/>
  <c r="L45" i="59"/>
  <c r="K45" i="59"/>
  <c r="I45" i="59" s="1"/>
  <c r="AD44" i="59"/>
  <c r="K44" i="59"/>
  <c r="I44" i="59"/>
  <c r="AD43" i="59"/>
  <c r="K43" i="59"/>
  <c r="I43" i="59" s="1"/>
  <c r="AD42" i="59"/>
  <c r="K42" i="59"/>
  <c r="I42" i="59" s="1"/>
  <c r="AD41" i="59"/>
  <c r="K41" i="59"/>
  <c r="I41" i="59" s="1"/>
  <c r="AD40" i="59"/>
  <c r="K40" i="59"/>
  <c r="I40" i="59"/>
  <c r="AD39" i="59"/>
  <c r="K39" i="59"/>
  <c r="I39" i="59" s="1"/>
  <c r="AD38" i="59"/>
  <c r="K38" i="59"/>
  <c r="AD37" i="59"/>
  <c r="L37" i="59"/>
  <c r="K37" i="59"/>
  <c r="I37" i="59" s="1"/>
  <c r="AD36" i="59"/>
  <c r="K36" i="59"/>
  <c r="I36" i="59"/>
  <c r="AD35" i="59"/>
  <c r="K35" i="59"/>
  <c r="I35" i="59" s="1"/>
  <c r="AD34" i="59"/>
  <c r="K34" i="59"/>
  <c r="I34" i="59" s="1"/>
  <c r="AD33" i="59"/>
  <c r="K33" i="59"/>
  <c r="I33" i="59" s="1"/>
  <c r="AD32" i="59"/>
  <c r="K32" i="59"/>
  <c r="I32" i="59"/>
  <c r="AD31" i="59"/>
  <c r="K31" i="59"/>
  <c r="I31" i="59" s="1"/>
  <c r="AD30" i="59"/>
  <c r="K30" i="59"/>
  <c r="AD29" i="59"/>
  <c r="L29" i="59"/>
  <c r="K29" i="59"/>
  <c r="I29" i="59" s="1"/>
  <c r="AD28" i="59"/>
  <c r="K28" i="59"/>
  <c r="AD27" i="59"/>
  <c r="K27" i="59"/>
  <c r="I27" i="59" s="1"/>
  <c r="AD26" i="59"/>
  <c r="K26" i="59"/>
  <c r="AD25" i="59"/>
  <c r="K25" i="59"/>
  <c r="I25" i="59" s="1"/>
  <c r="AD24" i="59"/>
  <c r="K24" i="59"/>
  <c r="AD23" i="59"/>
  <c r="K23" i="59"/>
  <c r="I23" i="59" s="1"/>
  <c r="AD22" i="59"/>
  <c r="K22" i="59"/>
  <c r="AD21" i="59"/>
  <c r="K21" i="59"/>
  <c r="I21" i="59" s="1"/>
  <c r="AD20" i="59"/>
  <c r="K20" i="59"/>
  <c r="AD19" i="59"/>
  <c r="K19" i="59"/>
  <c r="I19" i="59" s="1"/>
  <c r="AD18" i="59"/>
  <c r="K18" i="59"/>
  <c r="AD17" i="59"/>
  <c r="K17" i="59"/>
  <c r="I17" i="59" s="1"/>
  <c r="AD16" i="59"/>
  <c r="K16" i="59"/>
  <c r="AD15" i="59"/>
  <c r="K15" i="59"/>
  <c r="I15" i="59" s="1"/>
  <c r="AD14" i="59"/>
  <c r="K14" i="59"/>
  <c r="AD13" i="59"/>
  <c r="K13" i="59"/>
  <c r="I13" i="59" s="1"/>
  <c r="AD12" i="59"/>
  <c r="K12" i="59"/>
  <c r="AD11" i="59"/>
  <c r="K11" i="59"/>
  <c r="I11" i="59" s="1"/>
  <c r="AD10" i="59"/>
  <c r="K10" i="59"/>
  <c r="AD9" i="59"/>
  <c r="K9" i="59"/>
  <c r="I9" i="59" s="1"/>
  <c r="AD8" i="59"/>
  <c r="K8" i="59"/>
  <c r="C8" i="59"/>
  <c r="C9" i="59" s="1"/>
  <c r="C10" i="59" s="1"/>
  <c r="C11" i="59" s="1"/>
  <c r="C12" i="59" s="1"/>
  <c r="C13" i="59" s="1"/>
  <c r="C14" i="59" s="1"/>
  <c r="C15" i="59" s="1"/>
  <c r="C16" i="59" s="1"/>
  <c r="C17" i="59" s="1"/>
  <c r="C18" i="59" s="1"/>
  <c r="C19" i="59" s="1"/>
  <c r="C20" i="59" s="1"/>
  <c r="C21" i="59" s="1"/>
  <c r="C22" i="59" s="1"/>
  <c r="C23" i="59" s="1"/>
  <c r="C24" i="59" s="1"/>
  <c r="C25" i="59" s="1"/>
  <c r="C26" i="59" s="1"/>
  <c r="C27" i="59" s="1"/>
  <c r="C28" i="59" s="1"/>
  <c r="C29" i="59" s="1"/>
  <c r="C30" i="59" s="1"/>
  <c r="C31" i="59" s="1"/>
  <c r="C32" i="59" s="1"/>
  <c r="C33" i="59" s="1"/>
  <c r="C34" i="59" s="1"/>
  <c r="C35" i="59" s="1"/>
  <c r="C36" i="59" s="1"/>
  <c r="C37" i="59" s="1"/>
  <c r="C38" i="59" s="1"/>
  <c r="C39" i="59" s="1"/>
  <c r="C40" i="59" s="1"/>
  <c r="C41" i="59" s="1"/>
  <c r="C42" i="59" s="1"/>
  <c r="C43" i="59" s="1"/>
  <c r="C44" i="59" s="1"/>
  <c r="C45" i="59" s="1"/>
  <c r="C46" i="59" s="1"/>
  <c r="C47" i="59" s="1"/>
  <c r="C48" i="59" s="1"/>
  <c r="C49" i="59" s="1"/>
  <c r="C50" i="59" s="1"/>
  <c r="C51" i="59" s="1"/>
  <c r="C52" i="59" s="1"/>
  <c r="C53" i="59" s="1"/>
  <c r="C54" i="59" s="1"/>
  <c r="C55" i="59" s="1"/>
  <c r="C56" i="59" s="1"/>
  <c r="C57" i="59" s="1"/>
  <c r="C58" i="59" s="1"/>
  <c r="C59" i="59" s="1"/>
  <c r="C60" i="59" s="1"/>
  <c r="C61" i="59" s="1"/>
  <c r="C62" i="59" s="1"/>
  <c r="C63" i="59" s="1"/>
  <c r="C64" i="59" s="1"/>
  <c r="B8" i="59"/>
  <c r="B9" i="59" s="1"/>
  <c r="B10" i="59" s="1"/>
  <c r="B11" i="59" s="1"/>
  <c r="B12" i="59" s="1"/>
  <c r="B13" i="59" s="1"/>
  <c r="B14" i="59" s="1"/>
  <c r="B15" i="59" s="1"/>
  <c r="B16" i="59" s="1"/>
  <c r="B17" i="59" s="1"/>
  <c r="B18" i="59" s="1"/>
  <c r="B19" i="59" s="1"/>
  <c r="B20" i="59" s="1"/>
  <c r="B21" i="59" s="1"/>
  <c r="B22" i="59" s="1"/>
  <c r="B23" i="59" s="1"/>
  <c r="B24" i="59" s="1"/>
  <c r="B25" i="59" s="1"/>
  <c r="B26" i="59" s="1"/>
  <c r="B27" i="59" s="1"/>
  <c r="B28" i="59" s="1"/>
  <c r="B29" i="59" s="1"/>
  <c r="B30" i="59" s="1"/>
  <c r="B31" i="59" s="1"/>
  <c r="B32" i="59" s="1"/>
  <c r="B33" i="59" s="1"/>
  <c r="B34" i="59" s="1"/>
  <c r="B35" i="59" s="1"/>
  <c r="B36" i="59" s="1"/>
  <c r="B37" i="59" s="1"/>
  <c r="B38" i="59" s="1"/>
  <c r="B39" i="59" s="1"/>
  <c r="B40" i="59" s="1"/>
  <c r="B41" i="59" s="1"/>
  <c r="B42" i="59" s="1"/>
  <c r="B43" i="59" s="1"/>
  <c r="B44" i="59" s="1"/>
  <c r="B45" i="59" s="1"/>
  <c r="B46" i="59" s="1"/>
  <c r="B47" i="59" s="1"/>
  <c r="B48" i="59" s="1"/>
  <c r="B49" i="59" s="1"/>
  <c r="B50" i="59" s="1"/>
  <c r="B51" i="59" s="1"/>
  <c r="B52" i="59" s="1"/>
  <c r="B53" i="59" s="1"/>
  <c r="B54" i="59" s="1"/>
  <c r="B55" i="59" s="1"/>
  <c r="B56" i="59" s="1"/>
  <c r="B57" i="59" s="1"/>
  <c r="B58" i="59" s="1"/>
  <c r="B59" i="59" s="1"/>
  <c r="B60" i="59" s="1"/>
  <c r="B61" i="59" s="1"/>
  <c r="B62" i="59" s="1"/>
  <c r="B63" i="59" s="1"/>
  <c r="B64" i="59" s="1"/>
  <c r="AD7" i="59"/>
  <c r="K7" i="59"/>
  <c r="C5" i="59"/>
  <c r="L33" i="59" l="1"/>
  <c r="L41" i="59"/>
  <c r="L49" i="59"/>
  <c r="I84" i="59"/>
  <c r="L84" i="59" s="1"/>
  <c r="L88" i="59"/>
  <c r="K66" i="59"/>
  <c r="I7" i="59"/>
  <c r="L7" i="59" s="1"/>
  <c r="I56" i="59"/>
  <c r="L56" i="59"/>
  <c r="I60" i="59"/>
  <c r="L60" i="59" s="1"/>
  <c r="I64" i="59"/>
  <c r="L64" i="59" s="1"/>
  <c r="L65" i="59"/>
  <c r="I65" i="59"/>
  <c r="I70" i="59"/>
  <c r="L70" i="59" s="1"/>
  <c r="I78" i="59"/>
  <c r="L78" i="59" s="1"/>
  <c r="I81" i="59"/>
  <c r="L81" i="59" s="1"/>
  <c r="I8" i="59"/>
  <c r="L8" i="59" s="1"/>
  <c r="L9" i="59"/>
  <c r="I10" i="59"/>
  <c r="L10" i="59" s="1"/>
  <c r="L11" i="59"/>
  <c r="I12" i="59"/>
  <c r="L12" i="59" s="1"/>
  <c r="L13" i="59"/>
  <c r="I14" i="59"/>
  <c r="L14" i="59" s="1"/>
  <c r="L15" i="59"/>
  <c r="I16" i="59"/>
  <c r="L16" i="59" s="1"/>
  <c r="L17" i="59"/>
  <c r="I18" i="59"/>
  <c r="L18" i="59" s="1"/>
  <c r="L19" i="59"/>
  <c r="I20" i="59"/>
  <c r="L20" i="59" s="1"/>
  <c r="L21" i="59"/>
  <c r="I22" i="59"/>
  <c r="L22" i="59" s="1"/>
  <c r="L23" i="59"/>
  <c r="I24" i="59"/>
  <c r="L24" i="59" s="1"/>
  <c r="L25" i="59"/>
  <c r="I26" i="59"/>
  <c r="L26" i="59" s="1"/>
  <c r="L27" i="59"/>
  <c r="I28" i="59"/>
  <c r="L28" i="59" s="1"/>
  <c r="L31" i="59"/>
  <c r="L32" i="59"/>
  <c r="L39" i="59"/>
  <c r="L40" i="59"/>
  <c r="L47" i="59"/>
  <c r="L48" i="59"/>
  <c r="L55" i="59"/>
  <c r="L59" i="59"/>
  <c r="I59" i="59"/>
  <c r="I63" i="59"/>
  <c r="L63" i="59" s="1"/>
  <c r="I68" i="59"/>
  <c r="L68" i="59" s="1"/>
  <c r="I72" i="59"/>
  <c r="L72" i="59" s="1"/>
  <c r="L34" i="59"/>
  <c r="L42" i="59"/>
  <c r="L50" i="59"/>
  <c r="I58" i="59"/>
  <c r="L58" i="59" s="1"/>
  <c r="I62" i="59"/>
  <c r="L62" i="59" s="1"/>
  <c r="I74" i="59"/>
  <c r="L74" i="59"/>
  <c r="I91" i="59"/>
  <c r="L91" i="59"/>
  <c r="I30" i="59"/>
  <c r="L30" i="59" s="1"/>
  <c r="L35" i="59"/>
  <c r="L36" i="59"/>
  <c r="I38" i="59"/>
  <c r="L38" i="59" s="1"/>
  <c r="L43" i="59"/>
  <c r="L44" i="59"/>
  <c r="I46" i="59"/>
  <c r="L46" i="59" s="1"/>
  <c r="L51" i="59"/>
  <c r="L52" i="59"/>
  <c r="I54" i="59"/>
  <c r="L54" i="59" s="1"/>
  <c r="I57" i="59"/>
  <c r="L57" i="59" s="1"/>
  <c r="L61" i="59"/>
  <c r="I61" i="59"/>
  <c r="I76" i="59"/>
  <c r="L76" i="59" s="1"/>
  <c r="I89" i="59"/>
  <c r="L89" i="59"/>
  <c r="I93" i="59"/>
  <c r="L93" i="59" s="1"/>
  <c r="I69" i="59"/>
  <c r="L69" i="59" s="1"/>
  <c r="I71" i="59"/>
  <c r="L71" i="59" s="1"/>
  <c r="I73" i="59"/>
  <c r="L73" i="59" s="1"/>
  <c r="I75" i="59"/>
  <c r="L75" i="59" s="1"/>
  <c r="I77" i="59"/>
  <c r="L77" i="59" s="1"/>
  <c r="I79" i="59"/>
  <c r="L79" i="59" s="1"/>
  <c r="I90" i="59"/>
  <c r="L90" i="59" s="1"/>
  <c r="I92" i="59"/>
  <c r="L92" i="59" s="1"/>
  <c r="I94" i="59"/>
  <c r="L94" i="59" s="1"/>
  <c r="AD24" i="58"/>
  <c r="AD21" i="58"/>
  <c r="AD20" i="58"/>
  <c r="AD19" i="58"/>
  <c r="AD18" i="58"/>
  <c r="AD17" i="58"/>
  <c r="AD16" i="58"/>
  <c r="K8" i="58"/>
  <c r="I8" i="58" s="1"/>
  <c r="AD8" i="58"/>
  <c r="K9" i="58"/>
  <c r="I9" i="58" s="1"/>
  <c r="AD9" i="58"/>
  <c r="K10" i="58"/>
  <c r="I10" i="58" s="1"/>
  <c r="AD10" i="58"/>
  <c r="K11" i="58"/>
  <c r="I11" i="58" s="1"/>
  <c r="AD11" i="58"/>
  <c r="K12" i="58"/>
  <c r="I12" i="58" s="1"/>
  <c r="AD12" i="58"/>
  <c r="K13" i="58"/>
  <c r="I13" i="58" s="1"/>
  <c r="AD13" i="58"/>
  <c r="AD93" i="58"/>
  <c r="AD92" i="58"/>
  <c r="AD91" i="58"/>
  <c r="AD90" i="58"/>
  <c r="AD89" i="58"/>
  <c r="AD88" i="58"/>
  <c r="AD87" i="58"/>
  <c r="AD86" i="58"/>
  <c r="AD85" i="58"/>
  <c r="AD84" i="58"/>
  <c r="AD83" i="58"/>
  <c r="AD78" i="58"/>
  <c r="AD77" i="58"/>
  <c r="AD76" i="58"/>
  <c r="AD75" i="58"/>
  <c r="AD74" i="58"/>
  <c r="AD73" i="58"/>
  <c r="AD72" i="58"/>
  <c r="AD71" i="58"/>
  <c r="AD70" i="58"/>
  <c r="AD69" i="58"/>
  <c r="AD68" i="58"/>
  <c r="AD94" i="58"/>
  <c r="K94" i="58"/>
  <c r="I94" i="58"/>
  <c r="L94" i="58" s="1"/>
  <c r="K93" i="58"/>
  <c r="I93" i="58" s="1"/>
  <c r="L93" i="58" s="1"/>
  <c r="K92" i="58"/>
  <c r="I92" i="58" s="1"/>
  <c r="L91" i="58"/>
  <c r="K91" i="58"/>
  <c r="I91" i="58" s="1"/>
  <c r="K90" i="58"/>
  <c r="I90" i="58"/>
  <c r="B90" i="58"/>
  <c r="B91" i="58" s="1"/>
  <c r="B92" i="58" s="1"/>
  <c r="B93" i="58" s="1"/>
  <c r="B94" i="58" s="1"/>
  <c r="K89" i="58"/>
  <c r="I89" i="58" s="1"/>
  <c r="L89" i="58" s="1"/>
  <c r="K88" i="58"/>
  <c r="I88" i="58" s="1"/>
  <c r="L88" i="58" s="1"/>
  <c r="K87" i="58"/>
  <c r="K86" i="58"/>
  <c r="I86" i="58" s="1"/>
  <c r="L86" i="58" s="1"/>
  <c r="K85" i="58"/>
  <c r="I85" i="58" s="1"/>
  <c r="K84" i="58"/>
  <c r="I84" i="58" s="1"/>
  <c r="L84" i="58" s="1"/>
  <c r="B84" i="58"/>
  <c r="B85" i="58" s="1"/>
  <c r="B86" i="58" s="1"/>
  <c r="B87" i="58" s="1"/>
  <c r="B88" i="58" s="1"/>
  <c r="K83" i="58"/>
  <c r="I83" i="58" s="1"/>
  <c r="K82" i="58"/>
  <c r="I82" i="58" s="1"/>
  <c r="K81" i="58"/>
  <c r="I81" i="58" s="1"/>
  <c r="L81" i="58" s="1"/>
  <c r="K80" i="58"/>
  <c r="I80" i="58" s="1"/>
  <c r="K79" i="58"/>
  <c r="I79" i="58" s="1"/>
  <c r="L79" i="58" s="1"/>
  <c r="K78" i="58"/>
  <c r="I78" i="58" s="1"/>
  <c r="K77" i="58"/>
  <c r="I77" i="58" s="1"/>
  <c r="K76" i="58"/>
  <c r="I76" i="58" s="1"/>
  <c r="K75" i="58"/>
  <c r="I75" i="58" s="1"/>
  <c r="L75" i="58" s="1"/>
  <c r="K74" i="58"/>
  <c r="I74" i="58" s="1"/>
  <c r="K73" i="58"/>
  <c r="I73" i="58" s="1"/>
  <c r="K72" i="58"/>
  <c r="I72" i="58" s="1"/>
  <c r="K71" i="58"/>
  <c r="I71" i="58" s="1"/>
  <c r="K70" i="58"/>
  <c r="K69" i="58"/>
  <c r="I69" i="58" s="1"/>
  <c r="L69" i="58" s="1"/>
  <c r="C69" i="58"/>
  <c r="C70" i="58" s="1"/>
  <c r="C71" i="58" s="1"/>
  <c r="C72" i="58" s="1"/>
  <c r="C73" i="58" s="1"/>
  <c r="C74" i="58" s="1"/>
  <c r="C75" i="58" s="1"/>
  <c r="C76" i="58" s="1"/>
  <c r="C77" i="58" s="1"/>
  <c r="C78" i="58" s="1"/>
  <c r="C79" i="58" s="1"/>
  <c r="C80" i="58" s="1"/>
  <c r="C81" i="58" s="1"/>
  <c r="C82" i="58" s="1"/>
  <c r="C83" i="58" s="1"/>
  <c r="C84" i="58" s="1"/>
  <c r="C85" i="58" s="1"/>
  <c r="C86" i="58" s="1"/>
  <c r="C87" i="58" s="1"/>
  <c r="C88" i="58" s="1"/>
  <c r="C89" i="58" s="1"/>
  <c r="C90" i="58" s="1"/>
  <c r="C91" i="58" s="1"/>
  <c r="C92" i="58" s="1"/>
  <c r="C93" i="58" s="1"/>
  <c r="C94" i="58" s="1"/>
  <c r="B69" i="58"/>
  <c r="B70" i="58" s="1"/>
  <c r="B71" i="58" s="1"/>
  <c r="B72" i="58" s="1"/>
  <c r="B73" i="58" s="1"/>
  <c r="B74" i="58" s="1"/>
  <c r="B75" i="58" s="1"/>
  <c r="B76" i="58" s="1"/>
  <c r="B77" i="58" s="1"/>
  <c r="B78" i="58" s="1"/>
  <c r="B79" i="58" s="1"/>
  <c r="B80" i="58" s="1"/>
  <c r="B81" i="58" s="1"/>
  <c r="B82" i="58" s="1"/>
  <c r="K68" i="58"/>
  <c r="I68" i="58" s="1"/>
  <c r="Z66" i="58"/>
  <c r="Y66" i="58"/>
  <c r="U66" i="58"/>
  <c r="T66" i="58"/>
  <c r="S66" i="58"/>
  <c r="R66" i="58"/>
  <c r="Q66" i="58"/>
  <c r="P66" i="58"/>
  <c r="O66" i="58"/>
  <c r="N66" i="58"/>
  <c r="M66" i="58"/>
  <c r="AD65" i="58"/>
  <c r="K65" i="58"/>
  <c r="I65" i="58" s="1"/>
  <c r="C65" i="58"/>
  <c r="B65" i="58"/>
  <c r="AD64" i="58"/>
  <c r="K64" i="58"/>
  <c r="I64" i="58" s="1"/>
  <c r="AD63" i="58"/>
  <c r="L63" i="58"/>
  <c r="K63" i="58"/>
  <c r="I63" i="58" s="1"/>
  <c r="AD62" i="58"/>
  <c r="K62" i="58"/>
  <c r="I62" i="58"/>
  <c r="AD61" i="58"/>
  <c r="K61" i="58"/>
  <c r="I61" i="58" s="1"/>
  <c r="AD60" i="58"/>
  <c r="K60" i="58"/>
  <c r="AD59" i="58"/>
  <c r="K59" i="58"/>
  <c r="I59" i="58" s="1"/>
  <c r="AD58" i="58"/>
  <c r="K58" i="58"/>
  <c r="I58" i="58" s="1"/>
  <c r="AD57" i="58"/>
  <c r="K57" i="58"/>
  <c r="I57" i="58" s="1"/>
  <c r="AD56" i="58"/>
  <c r="K56" i="58"/>
  <c r="I56" i="58" s="1"/>
  <c r="AD55" i="58"/>
  <c r="L55" i="58"/>
  <c r="K55" i="58"/>
  <c r="I55" i="58" s="1"/>
  <c r="AD54" i="58"/>
  <c r="K54" i="58"/>
  <c r="I54" i="58"/>
  <c r="AD53" i="58"/>
  <c r="K53" i="58"/>
  <c r="I53" i="58" s="1"/>
  <c r="AD52" i="58"/>
  <c r="K52" i="58"/>
  <c r="AD51" i="58"/>
  <c r="K51" i="58"/>
  <c r="I51" i="58" s="1"/>
  <c r="AD50" i="58"/>
  <c r="K50" i="58"/>
  <c r="I50" i="58" s="1"/>
  <c r="AD49" i="58"/>
  <c r="K49" i="58"/>
  <c r="I49" i="58" s="1"/>
  <c r="AD48" i="58"/>
  <c r="K48" i="58"/>
  <c r="I48" i="58" s="1"/>
  <c r="AD47" i="58"/>
  <c r="L47" i="58"/>
  <c r="K47" i="58"/>
  <c r="I47" i="58" s="1"/>
  <c r="AD46" i="58"/>
  <c r="K46" i="58"/>
  <c r="I46" i="58"/>
  <c r="AD45" i="58"/>
  <c r="K45" i="58"/>
  <c r="AD44" i="58"/>
  <c r="K44" i="58"/>
  <c r="AD43" i="58"/>
  <c r="K43" i="58"/>
  <c r="I43" i="58" s="1"/>
  <c r="L43" i="58" s="1"/>
  <c r="AD42" i="58"/>
  <c r="K42" i="58"/>
  <c r="I42" i="58" s="1"/>
  <c r="AD41" i="58"/>
  <c r="K41" i="58"/>
  <c r="I41" i="58" s="1"/>
  <c r="AD40" i="58"/>
  <c r="K40" i="58"/>
  <c r="I40" i="58" s="1"/>
  <c r="AD39" i="58"/>
  <c r="K39" i="58"/>
  <c r="I39" i="58" s="1"/>
  <c r="L39" i="58" s="1"/>
  <c r="AD38" i="58"/>
  <c r="K38" i="58"/>
  <c r="I38" i="58" s="1"/>
  <c r="AD37" i="58"/>
  <c r="K37" i="58"/>
  <c r="AD36" i="58"/>
  <c r="K36" i="58"/>
  <c r="AD35" i="58"/>
  <c r="K35" i="58"/>
  <c r="I35" i="58" s="1"/>
  <c r="L35" i="58" s="1"/>
  <c r="AD34" i="58"/>
  <c r="K34" i="58"/>
  <c r="AD33" i="58"/>
  <c r="K33" i="58"/>
  <c r="AD32" i="58"/>
  <c r="K32" i="58"/>
  <c r="AD31" i="58"/>
  <c r="K31" i="58"/>
  <c r="AD30" i="58"/>
  <c r="K30" i="58"/>
  <c r="AD29" i="58"/>
  <c r="K29" i="58"/>
  <c r="AD28" i="58"/>
  <c r="K28" i="58"/>
  <c r="AD27" i="58"/>
  <c r="K27" i="58"/>
  <c r="AD26" i="58"/>
  <c r="K26" i="58"/>
  <c r="AD25" i="58"/>
  <c r="K25" i="58"/>
  <c r="K24" i="58"/>
  <c r="AD23" i="58"/>
  <c r="K23" i="58"/>
  <c r="AD22" i="58"/>
  <c r="K22" i="58"/>
  <c r="K21" i="58"/>
  <c r="K20" i="58"/>
  <c r="K19" i="58"/>
  <c r="K18" i="58"/>
  <c r="K17" i="58"/>
  <c r="K16" i="58"/>
  <c r="AD15" i="58"/>
  <c r="K15" i="58"/>
  <c r="AD14" i="58"/>
  <c r="K14" i="58"/>
  <c r="C8" i="58"/>
  <c r="C9" i="58" s="1"/>
  <c r="C10" i="58" s="1"/>
  <c r="C11" i="58" s="1"/>
  <c r="C12" i="58" s="1"/>
  <c r="C13" i="58" s="1"/>
  <c r="C14" i="58" s="1"/>
  <c r="C15" i="58" s="1"/>
  <c r="C16" i="58" s="1"/>
  <c r="C17" i="58" s="1"/>
  <c r="C18" i="58" s="1"/>
  <c r="C19" i="58" s="1"/>
  <c r="C20" i="58" s="1"/>
  <c r="C21" i="58" s="1"/>
  <c r="C22" i="58" s="1"/>
  <c r="C23" i="58" s="1"/>
  <c r="C24" i="58" s="1"/>
  <c r="C25" i="58" s="1"/>
  <c r="C26" i="58" s="1"/>
  <c r="C27" i="58" s="1"/>
  <c r="C28" i="58" s="1"/>
  <c r="C29" i="58" s="1"/>
  <c r="C30" i="58" s="1"/>
  <c r="C31" i="58" s="1"/>
  <c r="C32" i="58" s="1"/>
  <c r="C33" i="58" s="1"/>
  <c r="C34" i="58" s="1"/>
  <c r="C35" i="58" s="1"/>
  <c r="C36" i="58" s="1"/>
  <c r="C37" i="58" s="1"/>
  <c r="C38" i="58" s="1"/>
  <c r="C39" i="58" s="1"/>
  <c r="C40" i="58" s="1"/>
  <c r="C41" i="58" s="1"/>
  <c r="C42" i="58" s="1"/>
  <c r="C43" i="58" s="1"/>
  <c r="C44" i="58" s="1"/>
  <c r="C45" i="58" s="1"/>
  <c r="C46" i="58" s="1"/>
  <c r="C47" i="58" s="1"/>
  <c r="C48" i="58" s="1"/>
  <c r="C49" i="58" s="1"/>
  <c r="C50" i="58" s="1"/>
  <c r="C51" i="58" s="1"/>
  <c r="C52" i="58" s="1"/>
  <c r="C53" i="58" s="1"/>
  <c r="C54" i="58" s="1"/>
  <c r="C55" i="58" s="1"/>
  <c r="C56" i="58" s="1"/>
  <c r="C57" i="58" s="1"/>
  <c r="C58" i="58" s="1"/>
  <c r="C59" i="58" s="1"/>
  <c r="C60" i="58" s="1"/>
  <c r="C61" i="58" s="1"/>
  <c r="C62" i="58" s="1"/>
  <c r="C63" i="58" s="1"/>
  <c r="C64" i="58" s="1"/>
  <c r="B8" i="58"/>
  <c r="B9" i="58" s="1"/>
  <c r="B10" i="58" s="1"/>
  <c r="B11" i="58" s="1"/>
  <c r="B12" i="58" s="1"/>
  <c r="B13" i="58" s="1"/>
  <c r="B14" i="58" s="1"/>
  <c r="B15" i="58" s="1"/>
  <c r="B16" i="58" s="1"/>
  <c r="B17" i="58" s="1"/>
  <c r="B18" i="58" s="1"/>
  <c r="B19" i="58" s="1"/>
  <c r="B20" i="58" s="1"/>
  <c r="B21" i="58" s="1"/>
  <c r="B22" i="58" s="1"/>
  <c r="B23" i="58" s="1"/>
  <c r="B24" i="58" s="1"/>
  <c r="B25" i="58" s="1"/>
  <c r="B26" i="58" s="1"/>
  <c r="B27" i="58" s="1"/>
  <c r="B28" i="58" s="1"/>
  <c r="B29" i="58" s="1"/>
  <c r="B30" i="58" s="1"/>
  <c r="B31" i="58" s="1"/>
  <c r="B32" i="58" s="1"/>
  <c r="B33" i="58" s="1"/>
  <c r="B34" i="58" s="1"/>
  <c r="B35" i="58" s="1"/>
  <c r="B36" i="58" s="1"/>
  <c r="B37" i="58" s="1"/>
  <c r="B38" i="58" s="1"/>
  <c r="B39" i="58" s="1"/>
  <c r="B40" i="58" s="1"/>
  <c r="B41" i="58" s="1"/>
  <c r="B42" i="58" s="1"/>
  <c r="B43" i="58" s="1"/>
  <c r="B44" i="58" s="1"/>
  <c r="B45" i="58" s="1"/>
  <c r="B46" i="58" s="1"/>
  <c r="B47" i="58" s="1"/>
  <c r="B48" i="58" s="1"/>
  <c r="B49" i="58" s="1"/>
  <c r="B50" i="58" s="1"/>
  <c r="B51" i="58" s="1"/>
  <c r="B52" i="58" s="1"/>
  <c r="B53" i="58" s="1"/>
  <c r="B54" i="58" s="1"/>
  <c r="B55" i="58" s="1"/>
  <c r="B56" i="58" s="1"/>
  <c r="B57" i="58" s="1"/>
  <c r="B58" i="58" s="1"/>
  <c r="B59" i="58" s="1"/>
  <c r="B60" i="58" s="1"/>
  <c r="B61" i="58" s="1"/>
  <c r="B62" i="58" s="1"/>
  <c r="B63" i="58" s="1"/>
  <c r="B64" i="58" s="1"/>
  <c r="AD7" i="58"/>
  <c r="K7" i="58"/>
  <c r="C5" i="58"/>
  <c r="L51" i="58" l="1"/>
  <c r="L59" i="58"/>
  <c r="L90" i="58"/>
  <c r="L66" i="59"/>
  <c r="I66" i="59"/>
  <c r="L13" i="58"/>
  <c r="L12" i="58"/>
  <c r="L11" i="58"/>
  <c r="L10" i="58"/>
  <c r="L9" i="58"/>
  <c r="L8" i="58"/>
  <c r="L77" i="58"/>
  <c r="L80" i="58"/>
  <c r="I87" i="58"/>
  <c r="L87" i="58" s="1"/>
  <c r="L76" i="58"/>
  <c r="L83" i="58"/>
  <c r="I17" i="58"/>
  <c r="L17" i="58" s="1"/>
  <c r="I33" i="58"/>
  <c r="L33" i="58" s="1"/>
  <c r="I36" i="58"/>
  <c r="L36" i="58" s="1"/>
  <c r="I19" i="58"/>
  <c r="L19" i="58" s="1"/>
  <c r="I27" i="58"/>
  <c r="L27" i="58"/>
  <c r="I45" i="58"/>
  <c r="L45" i="58" s="1"/>
  <c r="I7" i="58"/>
  <c r="L7" i="58" s="1"/>
  <c r="K66" i="58"/>
  <c r="I21" i="58"/>
  <c r="L21" i="58" s="1"/>
  <c r="I29" i="58"/>
  <c r="L29" i="58" s="1"/>
  <c r="I37" i="58"/>
  <c r="L37" i="58" s="1"/>
  <c r="I15" i="58"/>
  <c r="L15" i="58" s="1"/>
  <c r="I23" i="58"/>
  <c r="L23" i="58" s="1"/>
  <c r="I44" i="58"/>
  <c r="L44" i="58" s="1"/>
  <c r="I31" i="58"/>
  <c r="L31" i="58" s="1"/>
  <c r="I25" i="58"/>
  <c r="L25" i="58" s="1"/>
  <c r="I14" i="58"/>
  <c r="L14" i="58" s="1"/>
  <c r="I16" i="58"/>
  <c r="L16" i="58" s="1"/>
  <c r="I18" i="58"/>
  <c r="L18" i="58" s="1"/>
  <c r="I20" i="58"/>
  <c r="L20" i="58" s="1"/>
  <c r="I22" i="58"/>
  <c r="L22" i="58" s="1"/>
  <c r="I24" i="58"/>
  <c r="L24" i="58" s="1"/>
  <c r="I26" i="58"/>
  <c r="L26" i="58" s="1"/>
  <c r="I28" i="58"/>
  <c r="L28" i="58" s="1"/>
  <c r="I30" i="58"/>
  <c r="L30" i="58" s="1"/>
  <c r="I32" i="58"/>
  <c r="L32" i="58" s="1"/>
  <c r="I34" i="58"/>
  <c r="L34" i="58" s="1"/>
  <c r="L38" i="58"/>
  <c r="L46" i="58"/>
  <c r="L53" i="58"/>
  <c r="L54" i="58"/>
  <c r="L61" i="58"/>
  <c r="L62" i="58"/>
  <c r="L71" i="58"/>
  <c r="L72" i="58"/>
  <c r="L73" i="58"/>
  <c r="L74" i="58"/>
  <c r="L82" i="58"/>
  <c r="L85" i="58"/>
  <c r="L40" i="58"/>
  <c r="L48" i="58"/>
  <c r="L56" i="58"/>
  <c r="L64" i="58"/>
  <c r="L41" i="58"/>
  <c r="L42" i="58"/>
  <c r="L49" i="58"/>
  <c r="L50" i="58"/>
  <c r="I52" i="58"/>
  <c r="L52" i="58" s="1"/>
  <c r="L57" i="58"/>
  <c r="L58" i="58"/>
  <c r="I60" i="58"/>
  <c r="L60" i="58" s="1"/>
  <c r="L65" i="58"/>
  <c r="L68" i="58"/>
  <c r="I70" i="58"/>
  <c r="L70" i="58" s="1"/>
  <c r="L78" i="58"/>
  <c r="L92" i="58"/>
  <c r="AD40" i="57"/>
  <c r="AD39" i="57"/>
  <c r="AD38" i="57"/>
  <c r="K10" i="57"/>
  <c r="I10" i="57" s="1"/>
  <c r="AD10" i="57"/>
  <c r="K11" i="57"/>
  <c r="I11" i="57" s="1"/>
  <c r="AD11" i="57"/>
  <c r="K12" i="57"/>
  <c r="I12" i="57" s="1"/>
  <c r="AD12" i="57"/>
  <c r="K13" i="57"/>
  <c r="I13" i="57" s="1"/>
  <c r="AD13" i="57"/>
  <c r="K14" i="57"/>
  <c r="I14" i="57" s="1"/>
  <c r="AD14" i="57"/>
  <c r="K15" i="57"/>
  <c r="I15" i="57" s="1"/>
  <c r="AD15" i="57"/>
  <c r="K16" i="57"/>
  <c r="I16" i="57" s="1"/>
  <c r="AD16" i="57"/>
  <c r="K17" i="57"/>
  <c r="I17" i="57" s="1"/>
  <c r="AD17" i="57"/>
  <c r="K18" i="57"/>
  <c r="I18" i="57" s="1"/>
  <c r="AD18" i="57"/>
  <c r="K19" i="57"/>
  <c r="I19" i="57" s="1"/>
  <c r="AD19" i="57"/>
  <c r="K20" i="57"/>
  <c r="I20" i="57" s="1"/>
  <c r="AD20" i="57"/>
  <c r="AD71" i="57"/>
  <c r="AD70" i="57"/>
  <c r="AD69" i="57"/>
  <c r="AD68" i="57"/>
  <c r="K8" i="56"/>
  <c r="I8" i="56" s="1"/>
  <c r="AD8" i="56"/>
  <c r="K9" i="56"/>
  <c r="I9" i="56" s="1"/>
  <c r="AD9" i="56"/>
  <c r="K10" i="56"/>
  <c r="I10" i="56" s="1"/>
  <c r="AD10" i="56"/>
  <c r="K11" i="56"/>
  <c r="I11" i="56" s="1"/>
  <c r="AD11" i="56"/>
  <c r="K12" i="56"/>
  <c r="I12" i="56" s="1"/>
  <c r="AD12" i="56"/>
  <c r="K13" i="56"/>
  <c r="I13" i="56" s="1"/>
  <c r="AD13" i="56"/>
  <c r="K14" i="56"/>
  <c r="I14" i="56" s="1"/>
  <c r="AD14" i="56"/>
  <c r="K15" i="56"/>
  <c r="I15" i="56" s="1"/>
  <c r="AD15" i="56"/>
  <c r="K16" i="56"/>
  <c r="I16" i="56" s="1"/>
  <c r="AD16" i="56"/>
  <c r="K17" i="56"/>
  <c r="I17" i="56" s="1"/>
  <c r="AD17" i="56"/>
  <c r="K18" i="56"/>
  <c r="I18" i="56" s="1"/>
  <c r="AD18" i="56"/>
  <c r="K19" i="56"/>
  <c r="I19" i="56" s="1"/>
  <c r="AD19" i="56"/>
  <c r="C90" i="57"/>
  <c r="C91" i="57" s="1"/>
  <c r="C92" i="57" s="1"/>
  <c r="C93" i="57" s="1"/>
  <c r="C94" i="57" s="1"/>
  <c r="C84" i="57"/>
  <c r="C85" i="57" s="1"/>
  <c r="C86" i="57" s="1"/>
  <c r="C87" i="57" s="1"/>
  <c r="C88" i="57" s="1"/>
  <c r="I66" i="58" l="1"/>
  <c r="L66" i="58"/>
  <c r="L20" i="57"/>
  <c r="L19" i="57"/>
  <c r="L18" i="57"/>
  <c r="L17" i="57"/>
  <c r="L16" i="57"/>
  <c r="L15" i="57"/>
  <c r="L14" i="57"/>
  <c r="L13" i="57"/>
  <c r="L12" i="57"/>
  <c r="L11" i="57"/>
  <c r="L10" i="57"/>
  <c r="L19" i="56"/>
  <c r="L18" i="56"/>
  <c r="L17" i="56"/>
  <c r="L16" i="56"/>
  <c r="L15" i="56"/>
  <c r="L14" i="56"/>
  <c r="L13" i="56"/>
  <c r="L12" i="56"/>
  <c r="L11" i="56"/>
  <c r="L10" i="56"/>
  <c r="L9" i="56"/>
  <c r="L8" i="56"/>
  <c r="AD94" i="56"/>
  <c r="AD93" i="56"/>
  <c r="AD92" i="56"/>
  <c r="AD91" i="56"/>
  <c r="AD90" i="56"/>
  <c r="AD89" i="56"/>
  <c r="AD88" i="56"/>
  <c r="AD87" i="56"/>
  <c r="AD86" i="56"/>
  <c r="AD85" i="56"/>
  <c r="AD84" i="56"/>
  <c r="AD83" i="56"/>
  <c r="AD75" i="56"/>
  <c r="AD74" i="56"/>
  <c r="AD73" i="56"/>
  <c r="AD72" i="56"/>
  <c r="AD71" i="56"/>
  <c r="AD70" i="56"/>
  <c r="AD69" i="56"/>
  <c r="AD68" i="56"/>
  <c r="K94" i="56"/>
  <c r="I94" i="56" s="1"/>
  <c r="L94" i="56" s="1"/>
  <c r="K93" i="56"/>
  <c r="I93" i="56" s="1"/>
  <c r="K92" i="56"/>
  <c r="I92" i="56" s="1"/>
  <c r="L92" i="56" s="1"/>
  <c r="K91" i="56"/>
  <c r="K90" i="56"/>
  <c r="I90" i="56" s="1"/>
  <c r="L90" i="56" s="1"/>
  <c r="C90" i="56"/>
  <c r="C91" i="56" s="1"/>
  <c r="C92" i="56" s="1"/>
  <c r="C93" i="56" s="1"/>
  <c r="C94" i="56" s="1"/>
  <c r="B90" i="56"/>
  <c r="B91" i="56" s="1"/>
  <c r="B92" i="56" s="1"/>
  <c r="B93" i="56" s="1"/>
  <c r="B94" i="56" s="1"/>
  <c r="K89" i="56"/>
  <c r="I89" i="56"/>
  <c r="L89" i="56" s="1"/>
  <c r="K88" i="56"/>
  <c r="I88" i="56"/>
  <c r="K87" i="56"/>
  <c r="I87" i="56" s="1"/>
  <c r="L87" i="56" s="1"/>
  <c r="K86" i="56"/>
  <c r="K85" i="56"/>
  <c r="I85" i="56" s="1"/>
  <c r="K84" i="56"/>
  <c r="I84" i="56" s="1"/>
  <c r="C84" i="56"/>
  <c r="C85" i="56" s="1"/>
  <c r="C86" i="56" s="1"/>
  <c r="C87" i="56" s="1"/>
  <c r="C88" i="56" s="1"/>
  <c r="B84" i="56"/>
  <c r="B85" i="56" s="1"/>
  <c r="B86" i="56" s="1"/>
  <c r="B87" i="56" s="1"/>
  <c r="B88" i="56" s="1"/>
  <c r="K83" i="56"/>
  <c r="I83" i="56" s="1"/>
  <c r="AD94" i="57"/>
  <c r="K94" i="57"/>
  <c r="AD93" i="57"/>
  <c r="K93" i="57"/>
  <c r="I93" i="57" s="1"/>
  <c r="K92" i="57"/>
  <c r="L92" i="57" s="1"/>
  <c r="I92" i="57"/>
  <c r="K91" i="57"/>
  <c r="I91" i="57"/>
  <c r="K90" i="57"/>
  <c r="I90" i="57"/>
  <c r="B90" i="57"/>
  <c r="B91" i="57" s="1"/>
  <c r="B92" i="57" s="1"/>
  <c r="B93" i="57" s="1"/>
  <c r="B94" i="57" s="1"/>
  <c r="K89" i="57"/>
  <c r="I89" i="57" s="1"/>
  <c r="AD88" i="57"/>
  <c r="K88" i="57"/>
  <c r="AD87" i="57"/>
  <c r="K87" i="57"/>
  <c r="I87" i="57" s="1"/>
  <c r="K86" i="57"/>
  <c r="I86" i="57" s="1"/>
  <c r="L86" i="57" s="1"/>
  <c r="K85" i="57"/>
  <c r="K84" i="57"/>
  <c r="I84" i="57" s="1"/>
  <c r="L84" i="57" s="1"/>
  <c r="B84" i="57"/>
  <c r="B85" i="57" s="1"/>
  <c r="B86" i="57" s="1"/>
  <c r="B87" i="57" s="1"/>
  <c r="B88" i="57" s="1"/>
  <c r="K83" i="57"/>
  <c r="I83" i="57" s="1"/>
  <c r="L88" i="56" l="1"/>
  <c r="L91" i="57"/>
  <c r="L90" i="57"/>
  <c r="I94" i="57"/>
  <c r="L94" i="57" s="1"/>
  <c r="L84" i="56"/>
  <c r="I91" i="56"/>
  <c r="L91" i="56" s="1"/>
  <c r="L93" i="56"/>
  <c r="I86" i="56"/>
  <c r="L86" i="56" s="1"/>
  <c r="L83" i="56"/>
  <c r="L85" i="56"/>
  <c r="L93" i="57"/>
  <c r="L89" i="57"/>
  <c r="L85" i="57"/>
  <c r="L83" i="57"/>
  <c r="I85" i="57"/>
  <c r="L87" i="57"/>
  <c r="I88" i="57"/>
  <c r="L88" i="57" s="1"/>
  <c r="AD40" i="56"/>
  <c r="AD39" i="56"/>
  <c r="AD38" i="56"/>
  <c r="K20" i="56" l="1"/>
  <c r="AD20" i="56"/>
  <c r="AD82" i="57"/>
  <c r="K82" i="57"/>
  <c r="I82" i="57" s="1"/>
  <c r="AD81" i="57"/>
  <c r="K81" i="57"/>
  <c r="I81" i="57" s="1"/>
  <c r="L81" i="57" s="1"/>
  <c r="AD80" i="57"/>
  <c r="K80" i="57"/>
  <c r="I80" i="57" s="1"/>
  <c r="AD79" i="57"/>
  <c r="K79" i="57"/>
  <c r="I79" i="57" s="1"/>
  <c r="AD78" i="57"/>
  <c r="K78" i="57"/>
  <c r="I78" i="57" s="1"/>
  <c r="AD77" i="57"/>
  <c r="K77" i="57"/>
  <c r="I77" i="57" s="1"/>
  <c r="L77" i="57" s="1"/>
  <c r="AD76" i="57"/>
  <c r="K76" i="57"/>
  <c r="I76" i="57" s="1"/>
  <c r="AD75" i="57"/>
  <c r="K75" i="57"/>
  <c r="I75" i="57" s="1"/>
  <c r="L75" i="57" s="1"/>
  <c r="AD74" i="57"/>
  <c r="K74" i="57"/>
  <c r="I74" i="57"/>
  <c r="AD73" i="57"/>
  <c r="K73" i="57"/>
  <c r="I73" i="57" s="1"/>
  <c r="L73" i="57" s="1"/>
  <c r="AD72" i="57"/>
  <c r="K72" i="57"/>
  <c r="I72" i="57" s="1"/>
  <c r="K71" i="57"/>
  <c r="K70" i="57"/>
  <c r="I70" i="57" s="1"/>
  <c r="K69" i="57"/>
  <c r="I69" i="57" s="1"/>
  <c r="L69" i="57" s="1"/>
  <c r="C69" i="57"/>
  <c r="C70" i="57" s="1"/>
  <c r="C71" i="57" s="1"/>
  <c r="C72" i="57" s="1"/>
  <c r="C73" i="57" s="1"/>
  <c r="C74" i="57" s="1"/>
  <c r="C75" i="57" s="1"/>
  <c r="C76" i="57" s="1"/>
  <c r="C77" i="57" s="1"/>
  <c r="C78" i="57" s="1"/>
  <c r="C79" i="57" s="1"/>
  <c r="C80" i="57" s="1"/>
  <c r="C81" i="57" s="1"/>
  <c r="C82" i="57" s="1"/>
  <c r="B69" i="57"/>
  <c r="B70" i="57" s="1"/>
  <c r="B71" i="57" s="1"/>
  <c r="B72" i="57" s="1"/>
  <c r="B73" i="57" s="1"/>
  <c r="B74" i="57" s="1"/>
  <c r="B75" i="57" s="1"/>
  <c r="B76" i="57" s="1"/>
  <c r="B77" i="57" s="1"/>
  <c r="B78" i="57" s="1"/>
  <c r="B79" i="57" s="1"/>
  <c r="B80" i="57" s="1"/>
  <c r="B81" i="57" s="1"/>
  <c r="B82" i="57" s="1"/>
  <c r="K68" i="57"/>
  <c r="I68" i="57" s="1"/>
  <c r="Z66" i="57"/>
  <c r="Y66" i="57"/>
  <c r="U66" i="57"/>
  <c r="T66" i="57"/>
  <c r="S66" i="57"/>
  <c r="R66" i="57"/>
  <c r="Q66" i="57"/>
  <c r="P66" i="57"/>
  <c r="O66" i="57"/>
  <c r="N66" i="57"/>
  <c r="M66" i="57"/>
  <c r="AD65" i="57"/>
  <c r="K65" i="57"/>
  <c r="I65" i="57" s="1"/>
  <c r="L65" i="57" s="1"/>
  <c r="C65" i="57"/>
  <c r="B65" i="57"/>
  <c r="AD64" i="57"/>
  <c r="K64" i="57"/>
  <c r="I64" i="57" s="1"/>
  <c r="AD63" i="57"/>
  <c r="K63" i="57"/>
  <c r="I63" i="57" s="1"/>
  <c r="L63" i="57" s="1"/>
  <c r="AD62" i="57"/>
  <c r="K62" i="57"/>
  <c r="I62" i="57"/>
  <c r="AD61" i="57"/>
  <c r="K61" i="57"/>
  <c r="I61" i="57" s="1"/>
  <c r="L61" i="57" s="1"/>
  <c r="AD60" i="57"/>
  <c r="K60" i="57"/>
  <c r="I60" i="57" s="1"/>
  <c r="AD59" i="57"/>
  <c r="K59" i="57"/>
  <c r="I59" i="57" s="1"/>
  <c r="AD58" i="57"/>
  <c r="K58" i="57"/>
  <c r="AD57" i="57"/>
  <c r="K57" i="57"/>
  <c r="I57" i="57" s="1"/>
  <c r="AD56" i="57"/>
  <c r="K56" i="57"/>
  <c r="I56" i="57" s="1"/>
  <c r="AD55" i="57"/>
  <c r="L55" i="57"/>
  <c r="K55" i="57"/>
  <c r="I55" i="57" s="1"/>
  <c r="AD54" i="57"/>
  <c r="K54" i="57"/>
  <c r="I54" i="57" s="1"/>
  <c r="AD53" i="57"/>
  <c r="K53" i="57"/>
  <c r="I53" i="57" s="1"/>
  <c r="AD52" i="57"/>
  <c r="K52" i="57"/>
  <c r="I52" i="57" s="1"/>
  <c r="AD51" i="57"/>
  <c r="K51" i="57"/>
  <c r="I51" i="57" s="1"/>
  <c r="AD50" i="57"/>
  <c r="K50" i="57"/>
  <c r="AD49" i="57"/>
  <c r="K49" i="57"/>
  <c r="I49" i="57" s="1"/>
  <c r="AD48" i="57"/>
  <c r="K48" i="57"/>
  <c r="I48" i="57" s="1"/>
  <c r="AD47" i="57"/>
  <c r="K47" i="57"/>
  <c r="I47" i="57" s="1"/>
  <c r="AD46" i="57"/>
  <c r="K46" i="57"/>
  <c r="I46" i="57"/>
  <c r="AD45" i="57"/>
  <c r="K45" i="57"/>
  <c r="I45" i="57" s="1"/>
  <c r="AD44" i="57"/>
  <c r="K44" i="57"/>
  <c r="I44" i="57" s="1"/>
  <c r="AD43" i="57"/>
  <c r="K43" i="57"/>
  <c r="I43" i="57" s="1"/>
  <c r="K42" i="57"/>
  <c r="K41" i="57"/>
  <c r="I41" i="57" s="1"/>
  <c r="K40" i="57"/>
  <c r="I40" i="57" s="1"/>
  <c r="L39" i="57"/>
  <c r="K39" i="57"/>
  <c r="I39" i="57" s="1"/>
  <c r="K38" i="57"/>
  <c r="I38" i="57" s="1"/>
  <c r="AD37" i="57"/>
  <c r="K37" i="57"/>
  <c r="I37" i="57" s="1"/>
  <c r="AD36" i="57"/>
  <c r="K36" i="57"/>
  <c r="I36" i="57" s="1"/>
  <c r="AD35" i="57"/>
  <c r="K35" i="57"/>
  <c r="I35" i="57" s="1"/>
  <c r="AD34" i="57"/>
  <c r="K34" i="57"/>
  <c r="AD33" i="57"/>
  <c r="K33" i="57"/>
  <c r="I33" i="57" s="1"/>
  <c r="L33" i="57" s="1"/>
  <c r="AD32" i="57"/>
  <c r="K32" i="57"/>
  <c r="I32" i="57" s="1"/>
  <c r="AD31" i="57"/>
  <c r="K31" i="57"/>
  <c r="I31" i="57" s="1"/>
  <c r="AD30" i="57"/>
  <c r="K30" i="57"/>
  <c r="I30" i="57" s="1"/>
  <c r="AD29" i="57"/>
  <c r="K29" i="57"/>
  <c r="I29" i="57" s="1"/>
  <c r="AD28" i="57"/>
  <c r="K28" i="57"/>
  <c r="I28" i="57" s="1"/>
  <c r="AD27" i="57"/>
  <c r="K27" i="57"/>
  <c r="I27" i="57" s="1"/>
  <c r="AD26" i="57"/>
  <c r="K26" i="57"/>
  <c r="AD25" i="57"/>
  <c r="K25" i="57"/>
  <c r="I25" i="57" s="1"/>
  <c r="L25" i="57" s="1"/>
  <c r="AD24" i="57"/>
  <c r="K24" i="57"/>
  <c r="I24" i="57" s="1"/>
  <c r="AD23" i="57"/>
  <c r="L23" i="57"/>
  <c r="K23" i="57"/>
  <c r="I23" i="57" s="1"/>
  <c r="AD22" i="57"/>
  <c r="K22" i="57"/>
  <c r="I22" i="57" s="1"/>
  <c r="AD21" i="57"/>
  <c r="K21" i="57"/>
  <c r="I21" i="57" s="1"/>
  <c r="L21" i="57" s="1"/>
  <c r="AD9" i="57"/>
  <c r="K9" i="57"/>
  <c r="AD8" i="57"/>
  <c r="K8" i="57"/>
  <c r="I8" i="57" s="1"/>
  <c r="C8" i="57"/>
  <c r="C9" i="57" s="1"/>
  <c r="C10" i="57" s="1"/>
  <c r="C11" i="57" s="1"/>
  <c r="C12" i="57" s="1"/>
  <c r="C13" i="57" s="1"/>
  <c r="C14" i="57" s="1"/>
  <c r="C15" i="57" s="1"/>
  <c r="C16" i="57" s="1"/>
  <c r="C17" i="57" s="1"/>
  <c r="C18" i="57" s="1"/>
  <c r="C19" i="57" s="1"/>
  <c r="C20" i="57" s="1"/>
  <c r="C21" i="57" s="1"/>
  <c r="C22" i="57" s="1"/>
  <c r="C23" i="57" s="1"/>
  <c r="C24" i="57" s="1"/>
  <c r="C25" i="57" s="1"/>
  <c r="C26" i="57" s="1"/>
  <c r="C27" i="57" s="1"/>
  <c r="C28" i="57" s="1"/>
  <c r="C29" i="57" s="1"/>
  <c r="C30" i="57" s="1"/>
  <c r="C31" i="57" s="1"/>
  <c r="C32" i="57" s="1"/>
  <c r="C33" i="57" s="1"/>
  <c r="C34" i="57" s="1"/>
  <c r="C35" i="57" s="1"/>
  <c r="C36" i="57" s="1"/>
  <c r="C37" i="57" s="1"/>
  <c r="C38" i="57" s="1"/>
  <c r="C39" i="57" s="1"/>
  <c r="C40" i="57" s="1"/>
  <c r="C41" i="57" s="1"/>
  <c r="C42" i="57" s="1"/>
  <c r="C43" i="57" s="1"/>
  <c r="C44" i="57" s="1"/>
  <c r="C45" i="57" s="1"/>
  <c r="C46" i="57" s="1"/>
  <c r="C47" i="57" s="1"/>
  <c r="C48" i="57" s="1"/>
  <c r="C49" i="57" s="1"/>
  <c r="C50" i="57" s="1"/>
  <c r="C51" i="57" s="1"/>
  <c r="C52" i="57" s="1"/>
  <c r="C53" i="57" s="1"/>
  <c r="C54" i="57" s="1"/>
  <c r="C55" i="57" s="1"/>
  <c r="C56" i="57" s="1"/>
  <c r="C57" i="57" s="1"/>
  <c r="C58" i="57" s="1"/>
  <c r="C59" i="57" s="1"/>
  <c r="C60" i="57" s="1"/>
  <c r="C61" i="57" s="1"/>
  <c r="C62" i="57" s="1"/>
  <c r="C63" i="57" s="1"/>
  <c r="C64" i="57" s="1"/>
  <c r="B8" i="57"/>
  <c r="B9" i="57" s="1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AD7" i="57"/>
  <c r="K7" i="57"/>
  <c r="I7" i="57" s="1"/>
  <c r="C5" i="57"/>
  <c r="AD82" i="56"/>
  <c r="K82" i="56"/>
  <c r="AD81" i="56"/>
  <c r="K81" i="56"/>
  <c r="AD80" i="56"/>
  <c r="K80" i="56"/>
  <c r="AD79" i="56"/>
  <c r="K79" i="56"/>
  <c r="AD78" i="56"/>
  <c r="K78" i="56"/>
  <c r="AD77" i="56"/>
  <c r="K77" i="56"/>
  <c r="AD76" i="56"/>
  <c r="K76" i="56"/>
  <c r="K75" i="56"/>
  <c r="K74" i="56"/>
  <c r="K73" i="56"/>
  <c r="K72" i="56"/>
  <c r="K71" i="56"/>
  <c r="K70" i="56"/>
  <c r="K69" i="56"/>
  <c r="C69" i="56"/>
  <c r="C70" i="56" s="1"/>
  <c r="C71" i="56" s="1"/>
  <c r="C72" i="56" s="1"/>
  <c r="C73" i="56" s="1"/>
  <c r="C74" i="56" s="1"/>
  <c r="C75" i="56" s="1"/>
  <c r="C76" i="56" s="1"/>
  <c r="C77" i="56" s="1"/>
  <c r="C78" i="56" s="1"/>
  <c r="C79" i="56" s="1"/>
  <c r="C80" i="56" s="1"/>
  <c r="C81" i="56" s="1"/>
  <c r="C82" i="56" s="1"/>
  <c r="B69" i="56"/>
  <c r="B70" i="56" s="1"/>
  <c r="B71" i="56" s="1"/>
  <c r="B72" i="56" s="1"/>
  <c r="B73" i="56" s="1"/>
  <c r="B74" i="56" s="1"/>
  <c r="B75" i="56" s="1"/>
  <c r="B76" i="56" s="1"/>
  <c r="B77" i="56" s="1"/>
  <c r="B78" i="56" s="1"/>
  <c r="B79" i="56" s="1"/>
  <c r="B80" i="56" s="1"/>
  <c r="B81" i="56" s="1"/>
  <c r="B82" i="56" s="1"/>
  <c r="K68" i="56"/>
  <c r="Z66" i="56"/>
  <c r="Y66" i="56"/>
  <c r="U66" i="56"/>
  <c r="T66" i="56"/>
  <c r="S66" i="56"/>
  <c r="R66" i="56"/>
  <c r="Q66" i="56"/>
  <c r="P66" i="56"/>
  <c r="O66" i="56"/>
  <c r="N66" i="56"/>
  <c r="M66" i="56"/>
  <c r="AD65" i="56"/>
  <c r="K65" i="56"/>
  <c r="C65" i="56"/>
  <c r="B65" i="56"/>
  <c r="AD64" i="56"/>
  <c r="K64" i="56"/>
  <c r="I64" i="56" s="1"/>
  <c r="AD63" i="56"/>
  <c r="K63" i="56"/>
  <c r="I63" i="56" s="1"/>
  <c r="AD62" i="56"/>
  <c r="K62" i="56"/>
  <c r="AD61" i="56"/>
  <c r="K61" i="56"/>
  <c r="I61" i="56" s="1"/>
  <c r="AD60" i="56"/>
  <c r="K60" i="56"/>
  <c r="I60" i="56" s="1"/>
  <c r="AD59" i="56"/>
  <c r="K59" i="56"/>
  <c r="I59" i="56" s="1"/>
  <c r="AD58" i="56"/>
  <c r="K58" i="56"/>
  <c r="I58" i="56" s="1"/>
  <c r="AD57" i="56"/>
  <c r="K57" i="56"/>
  <c r="I57" i="56" s="1"/>
  <c r="AD56" i="56"/>
  <c r="K56" i="56"/>
  <c r="I56" i="56" s="1"/>
  <c r="AD55" i="56"/>
  <c r="K55" i="56"/>
  <c r="I55" i="56" s="1"/>
  <c r="AD54" i="56"/>
  <c r="K54" i="56"/>
  <c r="AD53" i="56"/>
  <c r="K53" i="56"/>
  <c r="I53" i="56" s="1"/>
  <c r="AD52" i="56"/>
  <c r="K52" i="56"/>
  <c r="I52" i="56" s="1"/>
  <c r="AD51" i="56"/>
  <c r="L51" i="56"/>
  <c r="K51" i="56"/>
  <c r="I51" i="56" s="1"/>
  <c r="AD50" i="56"/>
  <c r="K50" i="56"/>
  <c r="I50" i="56"/>
  <c r="AD49" i="56"/>
  <c r="K49" i="56"/>
  <c r="I49" i="56" s="1"/>
  <c r="AD48" i="56"/>
  <c r="K48" i="56"/>
  <c r="I48" i="56" s="1"/>
  <c r="AD47" i="56"/>
  <c r="K47" i="56"/>
  <c r="I47" i="56" s="1"/>
  <c r="AD46" i="56"/>
  <c r="K46" i="56"/>
  <c r="AD45" i="56"/>
  <c r="K45" i="56"/>
  <c r="I45" i="56" s="1"/>
  <c r="AD44" i="56"/>
  <c r="K44" i="56"/>
  <c r="I44" i="56" s="1"/>
  <c r="AD43" i="56"/>
  <c r="K43" i="56"/>
  <c r="I43" i="56" s="1"/>
  <c r="AD42" i="56"/>
  <c r="K42" i="56"/>
  <c r="I42" i="56" s="1"/>
  <c r="AD41" i="56"/>
  <c r="K41" i="56"/>
  <c r="I41" i="56" s="1"/>
  <c r="K40" i="56"/>
  <c r="I40" i="56" s="1"/>
  <c r="K39" i="56"/>
  <c r="I39" i="56" s="1"/>
  <c r="K38" i="56"/>
  <c r="AD37" i="56"/>
  <c r="K37" i="56"/>
  <c r="I37" i="56" s="1"/>
  <c r="AD36" i="56"/>
  <c r="K36" i="56"/>
  <c r="I36" i="56" s="1"/>
  <c r="AD35" i="56"/>
  <c r="K35" i="56"/>
  <c r="I35" i="56" s="1"/>
  <c r="L35" i="56" s="1"/>
  <c r="AD34" i="56"/>
  <c r="K34" i="56"/>
  <c r="I34" i="56" s="1"/>
  <c r="AD33" i="56"/>
  <c r="K33" i="56"/>
  <c r="I33" i="56" s="1"/>
  <c r="AD32" i="56"/>
  <c r="K32" i="56"/>
  <c r="I32" i="56" s="1"/>
  <c r="AD31" i="56"/>
  <c r="K31" i="56"/>
  <c r="I31" i="56" s="1"/>
  <c r="AD30" i="56"/>
  <c r="K30" i="56"/>
  <c r="AD29" i="56"/>
  <c r="K29" i="56"/>
  <c r="I29" i="56" s="1"/>
  <c r="L29" i="56" s="1"/>
  <c r="AD28" i="56"/>
  <c r="K28" i="56"/>
  <c r="I28" i="56" s="1"/>
  <c r="AD27" i="56"/>
  <c r="K27" i="56"/>
  <c r="I27" i="56" s="1"/>
  <c r="AD26" i="56"/>
  <c r="K26" i="56"/>
  <c r="I26" i="56" s="1"/>
  <c r="AD25" i="56"/>
  <c r="K25" i="56"/>
  <c r="I25" i="56" s="1"/>
  <c r="AD24" i="56"/>
  <c r="K24" i="56"/>
  <c r="I24" i="56" s="1"/>
  <c r="AD23" i="56"/>
  <c r="K23" i="56"/>
  <c r="I23" i="56" s="1"/>
  <c r="AD22" i="56"/>
  <c r="K22" i="56"/>
  <c r="I22" i="56" s="1"/>
  <c r="L22" i="56" s="1"/>
  <c r="AD21" i="56"/>
  <c r="K21" i="56"/>
  <c r="I21" i="56" s="1"/>
  <c r="C8" i="56"/>
  <c r="C9" i="56" s="1"/>
  <c r="C10" i="56" s="1"/>
  <c r="C11" i="56" s="1"/>
  <c r="C12" i="56" s="1"/>
  <c r="C13" i="56" s="1"/>
  <c r="C14" i="56" s="1"/>
  <c r="C15" i="56" s="1"/>
  <c r="C16" i="56" s="1"/>
  <c r="C17" i="56" s="1"/>
  <c r="C18" i="56" s="1"/>
  <c r="C19" i="56" s="1"/>
  <c r="C20" i="56" s="1"/>
  <c r="C21" i="56" s="1"/>
  <c r="C22" i="56" s="1"/>
  <c r="C23" i="56" s="1"/>
  <c r="C24" i="56" s="1"/>
  <c r="C25" i="56" s="1"/>
  <c r="C26" i="56" s="1"/>
  <c r="C27" i="56" s="1"/>
  <c r="C28" i="56" s="1"/>
  <c r="C29" i="56" s="1"/>
  <c r="C30" i="56" s="1"/>
  <c r="C31" i="56" s="1"/>
  <c r="C32" i="56" s="1"/>
  <c r="C33" i="56" s="1"/>
  <c r="C34" i="56" s="1"/>
  <c r="C35" i="56" s="1"/>
  <c r="C36" i="56" s="1"/>
  <c r="C37" i="56" s="1"/>
  <c r="C38" i="56" s="1"/>
  <c r="C39" i="56" s="1"/>
  <c r="C40" i="56" s="1"/>
  <c r="C41" i="56" s="1"/>
  <c r="C42" i="56" s="1"/>
  <c r="C43" i="56" s="1"/>
  <c r="C44" i="56" s="1"/>
  <c r="C45" i="56" s="1"/>
  <c r="C46" i="56" s="1"/>
  <c r="C47" i="56" s="1"/>
  <c r="C48" i="56" s="1"/>
  <c r="C49" i="56" s="1"/>
  <c r="C50" i="56" s="1"/>
  <c r="C51" i="56" s="1"/>
  <c r="C52" i="56" s="1"/>
  <c r="C53" i="56" s="1"/>
  <c r="C54" i="56" s="1"/>
  <c r="C55" i="56" s="1"/>
  <c r="C56" i="56" s="1"/>
  <c r="C57" i="56" s="1"/>
  <c r="C58" i="56" s="1"/>
  <c r="C59" i="56" s="1"/>
  <c r="C60" i="56" s="1"/>
  <c r="C61" i="56" s="1"/>
  <c r="C62" i="56" s="1"/>
  <c r="C63" i="56" s="1"/>
  <c r="C64" i="56" s="1"/>
  <c r="B8" i="56"/>
  <c r="B9" i="56" s="1"/>
  <c r="B10" i="56" s="1"/>
  <c r="B11" i="56" s="1"/>
  <c r="B12" i="56" s="1"/>
  <c r="B13" i="56" s="1"/>
  <c r="B14" i="56" s="1"/>
  <c r="B15" i="56" s="1"/>
  <c r="B16" i="56" s="1"/>
  <c r="B17" i="56" s="1"/>
  <c r="B18" i="56" s="1"/>
  <c r="B19" i="56" s="1"/>
  <c r="B20" i="56" s="1"/>
  <c r="B21" i="56" s="1"/>
  <c r="B22" i="56" s="1"/>
  <c r="B23" i="56" s="1"/>
  <c r="B24" i="56" s="1"/>
  <c r="B25" i="56" s="1"/>
  <c r="B26" i="56" s="1"/>
  <c r="B27" i="56" s="1"/>
  <c r="B28" i="56" s="1"/>
  <c r="B29" i="56" s="1"/>
  <c r="B30" i="56" s="1"/>
  <c r="B31" i="56" s="1"/>
  <c r="B32" i="56" s="1"/>
  <c r="B33" i="56" s="1"/>
  <c r="B34" i="56" s="1"/>
  <c r="B35" i="56" s="1"/>
  <c r="B36" i="56" s="1"/>
  <c r="B37" i="56" s="1"/>
  <c r="B38" i="56" s="1"/>
  <c r="B39" i="56" s="1"/>
  <c r="B40" i="56" s="1"/>
  <c r="B41" i="56" s="1"/>
  <c r="B42" i="56" s="1"/>
  <c r="B43" i="56" s="1"/>
  <c r="B44" i="56" s="1"/>
  <c r="B45" i="56" s="1"/>
  <c r="B46" i="56" s="1"/>
  <c r="B47" i="56" s="1"/>
  <c r="B48" i="56" s="1"/>
  <c r="B49" i="56" s="1"/>
  <c r="B50" i="56" s="1"/>
  <c r="B51" i="56" s="1"/>
  <c r="B52" i="56" s="1"/>
  <c r="B53" i="56" s="1"/>
  <c r="B54" i="56" s="1"/>
  <c r="B55" i="56" s="1"/>
  <c r="B56" i="56" s="1"/>
  <c r="B57" i="56" s="1"/>
  <c r="B58" i="56" s="1"/>
  <c r="B59" i="56" s="1"/>
  <c r="B60" i="56" s="1"/>
  <c r="B61" i="56" s="1"/>
  <c r="B62" i="56" s="1"/>
  <c r="B63" i="56" s="1"/>
  <c r="B64" i="56" s="1"/>
  <c r="AD7" i="56"/>
  <c r="K7" i="56"/>
  <c r="C5" i="56"/>
  <c r="L47" i="57" l="1"/>
  <c r="L43" i="56"/>
  <c r="L59" i="56"/>
  <c r="L79" i="57"/>
  <c r="L45" i="56"/>
  <c r="L53" i="56"/>
  <c r="L61" i="56"/>
  <c r="L41" i="57"/>
  <c r="L70" i="57"/>
  <c r="L78" i="57"/>
  <c r="I9" i="57"/>
  <c r="L9" i="57" s="1"/>
  <c r="L49" i="57"/>
  <c r="L57" i="57"/>
  <c r="L31" i="57"/>
  <c r="L22" i="57"/>
  <c r="L8" i="57"/>
  <c r="I20" i="56"/>
  <c r="L20" i="56" s="1"/>
  <c r="L37" i="56"/>
  <c r="L7" i="57"/>
  <c r="L28" i="57"/>
  <c r="L35" i="57"/>
  <c r="L43" i="57"/>
  <c r="L44" i="57"/>
  <c r="L51" i="57"/>
  <c r="L60" i="57"/>
  <c r="L62" i="57"/>
  <c r="L64" i="57"/>
  <c r="L68" i="57"/>
  <c r="L29" i="57"/>
  <c r="L30" i="57"/>
  <c r="L37" i="57"/>
  <c r="L38" i="57"/>
  <c r="L45" i="57"/>
  <c r="L46" i="57"/>
  <c r="L53" i="57"/>
  <c r="L54" i="57"/>
  <c r="L74" i="57"/>
  <c r="L82" i="57"/>
  <c r="L27" i="57"/>
  <c r="L36" i="57"/>
  <c r="L52" i="57"/>
  <c r="L59" i="57"/>
  <c r="I71" i="57"/>
  <c r="L71" i="57" s="1"/>
  <c r="L76" i="57"/>
  <c r="K66" i="57"/>
  <c r="L24" i="57"/>
  <c r="I26" i="57"/>
  <c r="L32" i="57"/>
  <c r="I34" i="57"/>
  <c r="L34" i="57" s="1"/>
  <c r="L40" i="57"/>
  <c r="I42" i="57"/>
  <c r="L42" i="57" s="1"/>
  <c r="L48" i="57"/>
  <c r="I50" i="57"/>
  <c r="L50" i="57" s="1"/>
  <c r="L56" i="57"/>
  <c r="I58" i="57"/>
  <c r="L58" i="57" s="1"/>
  <c r="L72" i="57"/>
  <c r="L80" i="57"/>
  <c r="K66" i="56"/>
  <c r="L27" i="56"/>
  <c r="I73" i="56"/>
  <c r="L73" i="56" s="1"/>
  <c r="I77" i="56"/>
  <c r="L77" i="56" s="1"/>
  <c r="L21" i="56"/>
  <c r="L23" i="56"/>
  <c r="L24" i="56"/>
  <c r="L31" i="56"/>
  <c r="L32" i="56"/>
  <c r="L39" i="56"/>
  <c r="L40" i="56"/>
  <c r="L47" i="56"/>
  <c r="L48" i="56"/>
  <c r="L55" i="56"/>
  <c r="L56" i="56"/>
  <c r="L63" i="56"/>
  <c r="L64" i="56"/>
  <c r="I65" i="56"/>
  <c r="L65" i="56" s="1"/>
  <c r="I72" i="56"/>
  <c r="L72" i="56" s="1"/>
  <c r="L76" i="56"/>
  <c r="I76" i="56"/>
  <c r="L25" i="56"/>
  <c r="L26" i="56"/>
  <c r="L33" i="56"/>
  <c r="L34" i="56"/>
  <c r="L41" i="56"/>
  <c r="L42" i="56"/>
  <c r="L49" i="56"/>
  <c r="L50" i="56"/>
  <c r="L57" i="56"/>
  <c r="L58" i="56"/>
  <c r="I71" i="56"/>
  <c r="L71" i="56" s="1"/>
  <c r="I75" i="56"/>
  <c r="L75" i="56"/>
  <c r="I79" i="56"/>
  <c r="L79" i="56" s="1"/>
  <c r="I7" i="56"/>
  <c r="L28" i="56"/>
  <c r="I30" i="56"/>
  <c r="L30" i="56" s="1"/>
  <c r="L36" i="56"/>
  <c r="I38" i="56"/>
  <c r="L38" i="56" s="1"/>
  <c r="L44" i="56"/>
  <c r="I46" i="56"/>
  <c r="L46" i="56" s="1"/>
  <c r="L52" i="56"/>
  <c r="I54" i="56"/>
  <c r="L54" i="56" s="1"/>
  <c r="L60" i="56"/>
  <c r="I62" i="56"/>
  <c r="L62" i="56" s="1"/>
  <c r="I68" i="56"/>
  <c r="L68" i="56" s="1"/>
  <c r="I69" i="56"/>
  <c r="L69" i="56" s="1"/>
  <c r="I70" i="56"/>
  <c r="L70" i="56" s="1"/>
  <c r="I74" i="56"/>
  <c r="L74" i="56" s="1"/>
  <c r="I78" i="56"/>
  <c r="L78" i="56" s="1"/>
  <c r="I81" i="56"/>
  <c r="L81" i="56" s="1"/>
  <c r="I80" i="56"/>
  <c r="L80" i="56" s="1"/>
  <c r="I82" i="56"/>
  <c r="L82" i="56" s="1"/>
  <c r="AD82" i="55"/>
  <c r="K82" i="55"/>
  <c r="I82" i="55" s="1"/>
  <c r="AD81" i="55"/>
  <c r="K81" i="55"/>
  <c r="I81" i="55" s="1"/>
  <c r="L81" i="55" s="1"/>
  <c r="AD80" i="55"/>
  <c r="K80" i="55"/>
  <c r="I80" i="55" s="1"/>
  <c r="AD79" i="55"/>
  <c r="K79" i="55"/>
  <c r="I79" i="55" s="1"/>
  <c r="AD78" i="55"/>
  <c r="K78" i="55"/>
  <c r="AD77" i="55"/>
  <c r="K77" i="55"/>
  <c r="I77" i="55" s="1"/>
  <c r="L77" i="55" s="1"/>
  <c r="AD76" i="55"/>
  <c r="K76" i="55"/>
  <c r="I76" i="55" s="1"/>
  <c r="AD75" i="55"/>
  <c r="K75" i="55"/>
  <c r="I75" i="55" s="1"/>
  <c r="AD74" i="55"/>
  <c r="K74" i="55"/>
  <c r="I74" i="55"/>
  <c r="AD73" i="55"/>
  <c r="K73" i="55"/>
  <c r="I73" i="55" s="1"/>
  <c r="L73" i="55" s="1"/>
  <c r="AD72" i="55"/>
  <c r="K72" i="55"/>
  <c r="I72" i="55" s="1"/>
  <c r="AD71" i="55"/>
  <c r="K71" i="55"/>
  <c r="I71" i="55" s="1"/>
  <c r="AD70" i="55"/>
  <c r="K70" i="55"/>
  <c r="AD69" i="55"/>
  <c r="K69" i="55"/>
  <c r="I69" i="55" s="1"/>
  <c r="L69" i="55" s="1"/>
  <c r="C69" i="55"/>
  <c r="C70" i="55" s="1"/>
  <c r="C71" i="55" s="1"/>
  <c r="C72" i="55" s="1"/>
  <c r="C73" i="55" s="1"/>
  <c r="C74" i="55" s="1"/>
  <c r="C75" i="55" s="1"/>
  <c r="C76" i="55" s="1"/>
  <c r="C77" i="55" s="1"/>
  <c r="C78" i="55" s="1"/>
  <c r="C79" i="55" s="1"/>
  <c r="C80" i="55" s="1"/>
  <c r="C81" i="55" s="1"/>
  <c r="C82" i="55" s="1"/>
  <c r="B69" i="55"/>
  <c r="B70" i="55" s="1"/>
  <c r="B71" i="55" s="1"/>
  <c r="B72" i="55" s="1"/>
  <c r="B73" i="55" s="1"/>
  <c r="B74" i="55" s="1"/>
  <c r="B75" i="55" s="1"/>
  <c r="B76" i="55" s="1"/>
  <c r="B77" i="55" s="1"/>
  <c r="B78" i="55" s="1"/>
  <c r="B79" i="55" s="1"/>
  <c r="B80" i="55" s="1"/>
  <c r="B81" i="55" s="1"/>
  <c r="B82" i="55" s="1"/>
  <c r="AD68" i="55"/>
  <c r="K68" i="55"/>
  <c r="I68" i="55" s="1"/>
  <c r="Z66" i="55"/>
  <c r="Y66" i="55"/>
  <c r="U66" i="55"/>
  <c r="T66" i="55"/>
  <c r="S66" i="55"/>
  <c r="R66" i="55"/>
  <c r="Q66" i="55"/>
  <c r="P66" i="55"/>
  <c r="O66" i="55"/>
  <c r="N66" i="55"/>
  <c r="M66" i="55"/>
  <c r="AD65" i="55"/>
  <c r="K65" i="55"/>
  <c r="I65" i="55" s="1"/>
  <c r="L65" i="55" s="1"/>
  <c r="C65" i="55"/>
  <c r="B65" i="55"/>
  <c r="AD64" i="55"/>
  <c r="K64" i="55"/>
  <c r="I64" i="55"/>
  <c r="AD63" i="55"/>
  <c r="K63" i="55"/>
  <c r="I63" i="55" s="1"/>
  <c r="AD62" i="55"/>
  <c r="K62" i="55"/>
  <c r="I62" i="55" s="1"/>
  <c r="AD61" i="55"/>
  <c r="K61" i="55"/>
  <c r="I61" i="55" s="1"/>
  <c r="AD60" i="55"/>
  <c r="K60" i="55"/>
  <c r="AD59" i="55"/>
  <c r="K59" i="55"/>
  <c r="I59" i="55" s="1"/>
  <c r="AD58" i="55"/>
  <c r="K58" i="55"/>
  <c r="I58" i="55" s="1"/>
  <c r="AD57" i="55"/>
  <c r="K57" i="55"/>
  <c r="I57" i="55" s="1"/>
  <c r="AD56" i="55"/>
  <c r="K56" i="55"/>
  <c r="I56" i="55" s="1"/>
  <c r="AD55" i="55"/>
  <c r="K55" i="55"/>
  <c r="I55" i="55" s="1"/>
  <c r="AD54" i="55"/>
  <c r="K54" i="55"/>
  <c r="I54" i="55"/>
  <c r="AD53" i="55"/>
  <c r="K53" i="55"/>
  <c r="I53" i="55" s="1"/>
  <c r="AD52" i="55"/>
  <c r="K52" i="55"/>
  <c r="AD51" i="55"/>
  <c r="K51" i="55"/>
  <c r="I51" i="55" s="1"/>
  <c r="AD50" i="55"/>
  <c r="K50" i="55"/>
  <c r="I50" i="55" s="1"/>
  <c r="AD49" i="55"/>
  <c r="K49" i="55"/>
  <c r="I49" i="55" s="1"/>
  <c r="AD48" i="55"/>
  <c r="K48" i="55"/>
  <c r="I48" i="55" s="1"/>
  <c r="AD47" i="55"/>
  <c r="K47" i="55"/>
  <c r="I47" i="55" s="1"/>
  <c r="AD46" i="55"/>
  <c r="K46" i="55"/>
  <c r="I46" i="55" s="1"/>
  <c r="AD45" i="55"/>
  <c r="K45" i="55"/>
  <c r="I45" i="55" s="1"/>
  <c r="AD44" i="55"/>
  <c r="K44" i="55"/>
  <c r="AD43" i="55"/>
  <c r="K43" i="55"/>
  <c r="I43" i="55" s="1"/>
  <c r="AD42" i="55"/>
  <c r="K42" i="55"/>
  <c r="I42" i="55" s="1"/>
  <c r="AD41" i="55"/>
  <c r="K41" i="55"/>
  <c r="I41" i="55" s="1"/>
  <c r="AD40" i="55"/>
  <c r="K40" i="55"/>
  <c r="I40" i="55" s="1"/>
  <c r="AD39" i="55"/>
  <c r="K39" i="55"/>
  <c r="I39" i="55" s="1"/>
  <c r="AD38" i="55"/>
  <c r="K38" i="55"/>
  <c r="I38" i="55" s="1"/>
  <c r="AD37" i="55"/>
  <c r="K37" i="55"/>
  <c r="I37" i="55" s="1"/>
  <c r="AD36" i="55"/>
  <c r="K36" i="55"/>
  <c r="AD35" i="55"/>
  <c r="K35" i="55"/>
  <c r="I35" i="55" s="1"/>
  <c r="L35" i="55" s="1"/>
  <c r="AD34" i="55"/>
  <c r="K34" i="55"/>
  <c r="I34" i="55" s="1"/>
  <c r="AD33" i="55"/>
  <c r="K33" i="55"/>
  <c r="I33" i="55" s="1"/>
  <c r="AD32" i="55"/>
  <c r="K32" i="55"/>
  <c r="I32" i="55" s="1"/>
  <c r="AD31" i="55"/>
  <c r="K31" i="55"/>
  <c r="I31" i="55" s="1"/>
  <c r="AD30" i="55"/>
  <c r="K30" i="55"/>
  <c r="I30" i="55" s="1"/>
  <c r="AD29" i="55"/>
  <c r="K29" i="55"/>
  <c r="I29" i="55" s="1"/>
  <c r="AD28" i="55"/>
  <c r="K28" i="55"/>
  <c r="AD27" i="55"/>
  <c r="K27" i="55"/>
  <c r="I27" i="55" s="1"/>
  <c r="L27" i="55" s="1"/>
  <c r="AD26" i="55"/>
  <c r="K26" i="55"/>
  <c r="I26" i="55" s="1"/>
  <c r="AD25" i="55"/>
  <c r="K25" i="55"/>
  <c r="I25" i="55" s="1"/>
  <c r="AD24" i="55"/>
  <c r="K24" i="55"/>
  <c r="I24" i="55" s="1"/>
  <c r="AD23" i="55"/>
  <c r="K23" i="55"/>
  <c r="I23" i="55" s="1"/>
  <c r="AD22" i="55"/>
  <c r="K22" i="55"/>
  <c r="AD21" i="55"/>
  <c r="K21" i="55"/>
  <c r="I21" i="55" s="1"/>
  <c r="AD20" i="55"/>
  <c r="K20" i="55"/>
  <c r="AD19" i="55"/>
  <c r="K19" i="55"/>
  <c r="I19" i="55" s="1"/>
  <c r="AD18" i="55"/>
  <c r="K18" i="55"/>
  <c r="I18" i="55" s="1"/>
  <c r="AD17" i="55"/>
  <c r="K17" i="55"/>
  <c r="I17" i="55" s="1"/>
  <c r="AD16" i="55"/>
  <c r="K16" i="55"/>
  <c r="AD15" i="55"/>
  <c r="K15" i="55"/>
  <c r="I15" i="55" s="1"/>
  <c r="AD14" i="55"/>
  <c r="K14" i="55"/>
  <c r="AD13" i="55"/>
  <c r="K13" i="55"/>
  <c r="I13" i="55" s="1"/>
  <c r="AD12" i="55"/>
  <c r="K12" i="55"/>
  <c r="AD11" i="55"/>
  <c r="K11" i="55"/>
  <c r="I11" i="55" s="1"/>
  <c r="AD10" i="55"/>
  <c r="K10" i="55"/>
  <c r="AD9" i="55"/>
  <c r="K9" i="55"/>
  <c r="I9" i="55" s="1"/>
  <c r="AD8" i="55"/>
  <c r="K8" i="55"/>
  <c r="C8" i="55"/>
  <c r="C9" i="55" s="1"/>
  <c r="C10" i="55" s="1"/>
  <c r="C11" i="55" s="1"/>
  <c r="C12" i="55" s="1"/>
  <c r="C13" i="55" s="1"/>
  <c r="C14" i="55" s="1"/>
  <c r="C15" i="55" s="1"/>
  <c r="C16" i="55" s="1"/>
  <c r="C17" i="55" s="1"/>
  <c r="C18" i="55" s="1"/>
  <c r="C19" i="55" s="1"/>
  <c r="C20" i="55" s="1"/>
  <c r="C21" i="55" s="1"/>
  <c r="C22" i="55" s="1"/>
  <c r="C23" i="55" s="1"/>
  <c r="C24" i="55" s="1"/>
  <c r="C25" i="55" s="1"/>
  <c r="C26" i="55" s="1"/>
  <c r="C27" i="55" s="1"/>
  <c r="C28" i="55" s="1"/>
  <c r="C29" i="55" s="1"/>
  <c r="C30" i="55" s="1"/>
  <c r="C31" i="55" s="1"/>
  <c r="C32" i="55" s="1"/>
  <c r="C33" i="55" s="1"/>
  <c r="C34" i="55" s="1"/>
  <c r="C35" i="55" s="1"/>
  <c r="C36" i="55" s="1"/>
  <c r="C37" i="55" s="1"/>
  <c r="C38" i="55" s="1"/>
  <c r="C39" i="55" s="1"/>
  <c r="C40" i="55" s="1"/>
  <c r="C41" i="55" s="1"/>
  <c r="C42" i="55" s="1"/>
  <c r="C43" i="55" s="1"/>
  <c r="C44" i="55" s="1"/>
  <c r="C45" i="55" s="1"/>
  <c r="C46" i="55" s="1"/>
  <c r="C47" i="55" s="1"/>
  <c r="C48" i="55" s="1"/>
  <c r="C49" i="55" s="1"/>
  <c r="C50" i="55" s="1"/>
  <c r="C51" i="55" s="1"/>
  <c r="C52" i="55" s="1"/>
  <c r="C53" i="55" s="1"/>
  <c r="C54" i="55" s="1"/>
  <c r="C55" i="55" s="1"/>
  <c r="C56" i="55" s="1"/>
  <c r="C57" i="55" s="1"/>
  <c r="C58" i="55" s="1"/>
  <c r="C59" i="55" s="1"/>
  <c r="C60" i="55" s="1"/>
  <c r="C61" i="55" s="1"/>
  <c r="C62" i="55" s="1"/>
  <c r="C63" i="55" s="1"/>
  <c r="C64" i="55" s="1"/>
  <c r="B8" i="55"/>
  <c r="B9" i="55" s="1"/>
  <c r="B10" i="55" s="1"/>
  <c r="B11" i="55" s="1"/>
  <c r="B12" i="55" s="1"/>
  <c r="B13" i="55" s="1"/>
  <c r="B14" i="55" s="1"/>
  <c r="B15" i="55" s="1"/>
  <c r="B16" i="55" s="1"/>
  <c r="B17" i="55" s="1"/>
  <c r="B18" i="55" s="1"/>
  <c r="B19" i="55" s="1"/>
  <c r="B20" i="55" s="1"/>
  <c r="B21" i="55" s="1"/>
  <c r="B22" i="55" s="1"/>
  <c r="B23" i="55" s="1"/>
  <c r="B24" i="55" s="1"/>
  <c r="B25" i="55" s="1"/>
  <c r="B26" i="55" s="1"/>
  <c r="B27" i="55" s="1"/>
  <c r="B28" i="55" s="1"/>
  <c r="B29" i="55" s="1"/>
  <c r="B30" i="55" s="1"/>
  <c r="B31" i="55" s="1"/>
  <c r="B32" i="55" s="1"/>
  <c r="B33" i="55" s="1"/>
  <c r="B34" i="55" s="1"/>
  <c r="B35" i="55" s="1"/>
  <c r="B36" i="55" s="1"/>
  <c r="B37" i="55" s="1"/>
  <c r="B38" i="55" s="1"/>
  <c r="B39" i="55" s="1"/>
  <c r="B40" i="55" s="1"/>
  <c r="B41" i="55" s="1"/>
  <c r="B42" i="55" s="1"/>
  <c r="B43" i="55" s="1"/>
  <c r="B44" i="55" s="1"/>
  <c r="B45" i="55" s="1"/>
  <c r="B46" i="55" s="1"/>
  <c r="B47" i="55" s="1"/>
  <c r="B48" i="55" s="1"/>
  <c r="B49" i="55" s="1"/>
  <c r="B50" i="55" s="1"/>
  <c r="B51" i="55" s="1"/>
  <c r="B52" i="55" s="1"/>
  <c r="B53" i="55" s="1"/>
  <c r="B54" i="55" s="1"/>
  <c r="B55" i="55" s="1"/>
  <c r="B56" i="55" s="1"/>
  <c r="B57" i="55" s="1"/>
  <c r="B58" i="55" s="1"/>
  <c r="B59" i="55" s="1"/>
  <c r="B60" i="55" s="1"/>
  <c r="B61" i="55" s="1"/>
  <c r="B62" i="55" s="1"/>
  <c r="B63" i="55" s="1"/>
  <c r="B64" i="55" s="1"/>
  <c r="AD7" i="55"/>
  <c r="K7" i="55"/>
  <c r="I7" i="55" s="1"/>
  <c r="C5" i="55"/>
  <c r="L75" i="55" l="1"/>
  <c r="L79" i="55"/>
  <c r="I66" i="57"/>
  <c r="L26" i="57"/>
  <c r="L66" i="57" s="1"/>
  <c r="I66" i="56"/>
  <c r="L7" i="56"/>
  <c r="L66" i="56" s="1"/>
  <c r="L71" i="55"/>
  <c r="L74" i="55"/>
  <c r="L43" i="55"/>
  <c r="L51" i="55"/>
  <c r="L59" i="55"/>
  <c r="I78" i="55"/>
  <c r="L78" i="55" s="1"/>
  <c r="I70" i="55"/>
  <c r="L70" i="55" s="1"/>
  <c r="L7" i="55"/>
  <c r="I8" i="55"/>
  <c r="L9" i="55"/>
  <c r="I10" i="55"/>
  <c r="L10" i="55" s="1"/>
  <c r="L11" i="55"/>
  <c r="I12" i="55"/>
  <c r="L12" i="55" s="1"/>
  <c r="L13" i="55"/>
  <c r="I14" i="55"/>
  <c r="L14" i="55" s="1"/>
  <c r="L15" i="55"/>
  <c r="I16" i="55"/>
  <c r="L16" i="55" s="1"/>
  <c r="L17" i="55"/>
  <c r="L18" i="55"/>
  <c r="L19" i="55"/>
  <c r="I20" i="55"/>
  <c r="L20" i="55" s="1"/>
  <c r="L21" i="55"/>
  <c r="I22" i="55"/>
  <c r="L22" i="55" s="1"/>
  <c r="L23" i="55"/>
  <c r="L29" i="55"/>
  <c r="L30" i="55"/>
  <c r="L37" i="55"/>
  <c r="L38" i="55"/>
  <c r="L45" i="55"/>
  <c r="L46" i="55"/>
  <c r="L53" i="55"/>
  <c r="L54" i="55"/>
  <c r="L61" i="55"/>
  <c r="L62" i="55"/>
  <c r="K66" i="55"/>
  <c r="L76" i="55"/>
  <c r="L24" i="55"/>
  <c r="L31" i="55"/>
  <c r="L32" i="55"/>
  <c r="L39" i="55"/>
  <c r="L40" i="55"/>
  <c r="L47" i="55"/>
  <c r="L48" i="55"/>
  <c r="L55" i="55"/>
  <c r="L56" i="55"/>
  <c r="L63" i="55"/>
  <c r="L64" i="55"/>
  <c r="L82" i="55"/>
  <c r="L25" i="55"/>
  <c r="L26" i="55"/>
  <c r="I28" i="55"/>
  <c r="L28" i="55" s="1"/>
  <c r="L33" i="55"/>
  <c r="L34" i="55"/>
  <c r="I36" i="55"/>
  <c r="L36" i="55" s="1"/>
  <c r="L41" i="55"/>
  <c r="L42" i="55"/>
  <c r="I44" i="55"/>
  <c r="L44" i="55" s="1"/>
  <c r="L49" i="55"/>
  <c r="L50" i="55"/>
  <c r="I52" i="55"/>
  <c r="L52" i="55" s="1"/>
  <c r="L57" i="55"/>
  <c r="L58" i="55"/>
  <c r="I60" i="55"/>
  <c r="L60" i="55" s="1"/>
  <c r="L68" i="55"/>
  <c r="L72" i="55"/>
  <c r="L80" i="55"/>
  <c r="AD82" i="53"/>
  <c r="K82" i="53"/>
  <c r="I82" i="53" s="1"/>
  <c r="AD81" i="53"/>
  <c r="K81" i="53"/>
  <c r="I81" i="53" s="1"/>
  <c r="L81" i="53" s="1"/>
  <c r="AD80" i="53"/>
  <c r="K80" i="53"/>
  <c r="I80" i="53"/>
  <c r="AD79" i="53"/>
  <c r="K79" i="53"/>
  <c r="I79" i="53" s="1"/>
  <c r="AD78" i="53"/>
  <c r="K78" i="53"/>
  <c r="I78" i="53" s="1"/>
  <c r="AD77" i="53"/>
  <c r="K77" i="53"/>
  <c r="I77" i="53" s="1"/>
  <c r="L77" i="53" s="1"/>
  <c r="AD76" i="53"/>
  <c r="K76" i="53"/>
  <c r="I76" i="53" s="1"/>
  <c r="AD75" i="53"/>
  <c r="K75" i="53"/>
  <c r="I75" i="53" s="1"/>
  <c r="L75" i="53" s="1"/>
  <c r="AD74" i="53"/>
  <c r="K74" i="53"/>
  <c r="I74" i="53" s="1"/>
  <c r="AD73" i="53"/>
  <c r="K73" i="53"/>
  <c r="I73" i="53" s="1"/>
  <c r="L73" i="53" s="1"/>
  <c r="AD72" i="53"/>
  <c r="K72" i="53"/>
  <c r="I72" i="53" s="1"/>
  <c r="AD71" i="53"/>
  <c r="K71" i="53"/>
  <c r="I71" i="53" s="1"/>
  <c r="L71" i="53" s="1"/>
  <c r="AD70" i="53"/>
  <c r="K70" i="53"/>
  <c r="I70" i="53" s="1"/>
  <c r="AD69" i="53"/>
  <c r="K69" i="53"/>
  <c r="I69" i="53" s="1"/>
  <c r="L69" i="53" s="1"/>
  <c r="C69" i="53"/>
  <c r="C70" i="53" s="1"/>
  <c r="C71" i="53" s="1"/>
  <c r="C72" i="53" s="1"/>
  <c r="C73" i="53" s="1"/>
  <c r="C74" i="53" s="1"/>
  <c r="C75" i="53" s="1"/>
  <c r="C76" i="53" s="1"/>
  <c r="C77" i="53" s="1"/>
  <c r="C78" i="53" s="1"/>
  <c r="C79" i="53" s="1"/>
  <c r="C80" i="53" s="1"/>
  <c r="C81" i="53" s="1"/>
  <c r="C82" i="53" s="1"/>
  <c r="B69" i="53"/>
  <c r="B70" i="53" s="1"/>
  <c r="B71" i="53" s="1"/>
  <c r="B72" i="53" s="1"/>
  <c r="B73" i="53" s="1"/>
  <c r="B74" i="53" s="1"/>
  <c r="B75" i="53" s="1"/>
  <c r="B76" i="53" s="1"/>
  <c r="B77" i="53" s="1"/>
  <c r="B78" i="53" s="1"/>
  <c r="B79" i="53" s="1"/>
  <c r="B80" i="53" s="1"/>
  <c r="B81" i="53" s="1"/>
  <c r="B82" i="53" s="1"/>
  <c r="AD68" i="53"/>
  <c r="K68" i="53"/>
  <c r="I68" i="53" s="1"/>
  <c r="Z66" i="53"/>
  <c r="Y66" i="53"/>
  <c r="U66" i="53"/>
  <c r="T66" i="53"/>
  <c r="S66" i="53"/>
  <c r="R66" i="53"/>
  <c r="Q66" i="53"/>
  <c r="P66" i="53"/>
  <c r="O66" i="53"/>
  <c r="N66" i="53"/>
  <c r="M66" i="53"/>
  <c r="AD65" i="53"/>
  <c r="K65" i="53"/>
  <c r="I65" i="53" s="1"/>
  <c r="C65" i="53"/>
  <c r="B65" i="53"/>
  <c r="AD64" i="53"/>
  <c r="K64" i="53"/>
  <c r="I64" i="53" s="1"/>
  <c r="AD63" i="53"/>
  <c r="K63" i="53"/>
  <c r="I63" i="53" s="1"/>
  <c r="AD62" i="53"/>
  <c r="K62" i="53"/>
  <c r="I62" i="53" s="1"/>
  <c r="AD61" i="53"/>
  <c r="K61" i="53"/>
  <c r="I61" i="53" s="1"/>
  <c r="AD60" i="53"/>
  <c r="K60" i="53"/>
  <c r="I60" i="53" s="1"/>
  <c r="AD59" i="53"/>
  <c r="K59" i="53"/>
  <c r="I59" i="53" s="1"/>
  <c r="AD58" i="53"/>
  <c r="K58" i="53"/>
  <c r="AD57" i="53"/>
  <c r="K57" i="53"/>
  <c r="I57" i="53" s="1"/>
  <c r="AD56" i="53"/>
  <c r="K56" i="53"/>
  <c r="I56" i="53" s="1"/>
  <c r="AD55" i="53"/>
  <c r="K55" i="53"/>
  <c r="I55" i="53" s="1"/>
  <c r="AD54" i="53"/>
  <c r="K54" i="53"/>
  <c r="I54" i="53" s="1"/>
  <c r="AD53" i="53"/>
  <c r="K53" i="53"/>
  <c r="I53" i="53" s="1"/>
  <c r="AD52" i="53"/>
  <c r="K52" i="53"/>
  <c r="I52" i="53" s="1"/>
  <c r="AD51" i="53"/>
  <c r="K51" i="53"/>
  <c r="I51" i="53" s="1"/>
  <c r="AD50" i="53"/>
  <c r="K50" i="53"/>
  <c r="AD49" i="53"/>
  <c r="K49" i="53"/>
  <c r="I49" i="53" s="1"/>
  <c r="AD48" i="53"/>
  <c r="K48" i="53"/>
  <c r="I48" i="53"/>
  <c r="AD47" i="53"/>
  <c r="K47" i="53"/>
  <c r="I47" i="53" s="1"/>
  <c r="AD46" i="53"/>
  <c r="K46" i="53"/>
  <c r="I46" i="53"/>
  <c r="AD45" i="53"/>
  <c r="K45" i="53"/>
  <c r="I45" i="53" s="1"/>
  <c r="AD44" i="53"/>
  <c r="K44" i="53"/>
  <c r="I44" i="53" s="1"/>
  <c r="AD43" i="53"/>
  <c r="K43" i="53"/>
  <c r="I43" i="53" s="1"/>
  <c r="AD42" i="53"/>
  <c r="K42" i="53"/>
  <c r="AD41" i="53"/>
  <c r="K41" i="53"/>
  <c r="I41" i="53" s="1"/>
  <c r="L41" i="53" s="1"/>
  <c r="AD40" i="53"/>
  <c r="K40" i="53"/>
  <c r="I40" i="53" s="1"/>
  <c r="AD39" i="53"/>
  <c r="K39" i="53"/>
  <c r="I39" i="53" s="1"/>
  <c r="AD38" i="53"/>
  <c r="K38" i="53"/>
  <c r="I38" i="53" s="1"/>
  <c r="AD37" i="53"/>
  <c r="K37" i="53"/>
  <c r="I37" i="53" s="1"/>
  <c r="AD36" i="53"/>
  <c r="K36" i="53"/>
  <c r="I36" i="53" s="1"/>
  <c r="AD35" i="53"/>
  <c r="K35" i="53"/>
  <c r="I35" i="53" s="1"/>
  <c r="AD34" i="53"/>
  <c r="K34" i="53"/>
  <c r="AD33" i="53"/>
  <c r="K33" i="53"/>
  <c r="I33" i="53" s="1"/>
  <c r="AD32" i="53"/>
  <c r="K32" i="53"/>
  <c r="I32" i="53" s="1"/>
  <c r="AD31" i="53"/>
  <c r="K31" i="53"/>
  <c r="I31" i="53" s="1"/>
  <c r="AD30" i="53"/>
  <c r="K30" i="53"/>
  <c r="I30" i="53" s="1"/>
  <c r="AD29" i="53"/>
  <c r="K29" i="53"/>
  <c r="I29" i="53" s="1"/>
  <c r="AD28" i="53"/>
  <c r="K28" i="53"/>
  <c r="I28" i="53" s="1"/>
  <c r="AD27" i="53"/>
  <c r="K27" i="53"/>
  <c r="I27" i="53" s="1"/>
  <c r="AD26" i="53"/>
  <c r="K26" i="53"/>
  <c r="AD25" i="53"/>
  <c r="K25" i="53"/>
  <c r="I25" i="53" s="1"/>
  <c r="AD24" i="53"/>
  <c r="K24" i="53"/>
  <c r="I24" i="53" s="1"/>
  <c r="AD23" i="53"/>
  <c r="K23" i="53"/>
  <c r="AD22" i="53"/>
  <c r="K22" i="53"/>
  <c r="I22" i="53" s="1"/>
  <c r="L22" i="53" s="1"/>
  <c r="AD21" i="53"/>
  <c r="K21" i="53"/>
  <c r="I21" i="53" s="1"/>
  <c r="AD20" i="53"/>
  <c r="K20" i="53"/>
  <c r="I20" i="53" s="1"/>
  <c r="L20" i="53" s="1"/>
  <c r="AD19" i="53"/>
  <c r="K19" i="53"/>
  <c r="AD18" i="53"/>
  <c r="K18" i="53"/>
  <c r="I18" i="53" s="1"/>
  <c r="L18" i="53" s="1"/>
  <c r="AD17" i="53"/>
  <c r="K17" i="53"/>
  <c r="I17" i="53" s="1"/>
  <c r="AD16" i="53"/>
  <c r="K16" i="53"/>
  <c r="I16" i="53" s="1"/>
  <c r="L16" i="53" s="1"/>
  <c r="AD15" i="53"/>
  <c r="K15" i="53"/>
  <c r="I15" i="53" s="1"/>
  <c r="AD14" i="53"/>
  <c r="K14" i="53"/>
  <c r="I14" i="53" s="1"/>
  <c r="L14" i="53" s="1"/>
  <c r="AD13" i="53"/>
  <c r="K13" i="53"/>
  <c r="I13" i="53" s="1"/>
  <c r="AD12" i="53"/>
  <c r="K12" i="53"/>
  <c r="I12" i="53" s="1"/>
  <c r="L12" i="53" s="1"/>
  <c r="AD11" i="53"/>
  <c r="K11" i="53"/>
  <c r="I11" i="53" s="1"/>
  <c r="AD10" i="53"/>
  <c r="K10" i="53"/>
  <c r="I10" i="53" s="1"/>
  <c r="L10" i="53" s="1"/>
  <c r="AD9" i="53"/>
  <c r="K9" i="53"/>
  <c r="I9" i="53" s="1"/>
  <c r="AD8" i="53"/>
  <c r="K8" i="53"/>
  <c r="C8" i="53"/>
  <c r="C9" i="53" s="1"/>
  <c r="C10" i="53" s="1"/>
  <c r="C11" i="53" s="1"/>
  <c r="C12" i="53" s="1"/>
  <c r="C13" i="53" s="1"/>
  <c r="C14" i="53" s="1"/>
  <c r="C15" i="53" s="1"/>
  <c r="C16" i="53" s="1"/>
  <c r="C17" i="53" s="1"/>
  <c r="C18" i="53" s="1"/>
  <c r="C19" i="53" s="1"/>
  <c r="C20" i="53" s="1"/>
  <c r="C21" i="53" s="1"/>
  <c r="C22" i="53" s="1"/>
  <c r="C23" i="53" s="1"/>
  <c r="C24" i="53" s="1"/>
  <c r="C25" i="53" s="1"/>
  <c r="C26" i="53" s="1"/>
  <c r="C27" i="53" s="1"/>
  <c r="C28" i="53" s="1"/>
  <c r="C29" i="53" s="1"/>
  <c r="C30" i="53" s="1"/>
  <c r="C31" i="53" s="1"/>
  <c r="C32" i="53" s="1"/>
  <c r="C33" i="53" s="1"/>
  <c r="C34" i="53" s="1"/>
  <c r="C35" i="53" s="1"/>
  <c r="C36" i="53" s="1"/>
  <c r="C37" i="53" s="1"/>
  <c r="C38" i="53" s="1"/>
  <c r="C39" i="53" s="1"/>
  <c r="C40" i="53" s="1"/>
  <c r="C41" i="53" s="1"/>
  <c r="C42" i="53" s="1"/>
  <c r="C43" i="53" s="1"/>
  <c r="C44" i="53" s="1"/>
  <c r="C45" i="53" s="1"/>
  <c r="C46" i="53" s="1"/>
  <c r="C47" i="53" s="1"/>
  <c r="C48" i="53" s="1"/>
  <c r="C49" i="53" s="1"/>
  <c r="C50" i="53" s="1"/>
  <c r="C51" i="53" s="1"/>
  <c r="C52" i="53" s="1"/>
  <c r="C53" i="53" s="1"/>
  <c r="C54" i="53" s="1"/>
  <c r="C55" i="53" s="1"/>
  <c r="C56" i="53" s="1"/>
  <c r="C57" i="53" s="1"/>
  <c r="C58" i="53" s="1"/>
  <c r="C59" i="53" s="1"/>
  <c r="C60" i="53" s="1"/>
  <c r="C61" i="53" s="1"/>
  <c r="C62" i="53" s="1"/>
  <c r="C63" i="53" s="1"/>
  <c r="C64" i="53" s="1"/>
  <c r="B8" i="53"/>
  <c r="B9" i="53" s="1"/>
  <c r="B10" i="53" s="1"/>
  <c r="B11" i="53" s="1"/>
  <c r="B12" i="53" s="1"/>
  <c r="B13" i="53" s="1"/>
  <c r="B14" i="53" s="1"/>
  <c r="B15" i="53" s="1"/>
  <c r="B16" i="53" s="1"/>
  <c r="B17" i="53" s="1"/>
  <c r="B18" i="53" s="1"/>
  <c r="B19" i="53" s="1"/>
  <c r="B20" i="53" s="1"/>
  <c r="B21" i="53" s="1"/>
  <c r="B22" i="53" s="1"/>
  <c r="B23" i="53" s="1"/>
  <c r="B24" i="53" s="1"/>
  <c r="B25" i="53" s="1"/>
  <c r="B26" i="53" s="1"/>
  <c r="B27" i="53" s="1"/>
  <c r="B28" i="53" s="1"/>
  <c r="B29" i="53" s="1"/>
  <c r="B30" i="53" s="1"/>
  <c r="B31" i="53" s="1"/>
  <c r="B32" i="53" s="1"/>
  <c r="B33" i="53" s="1"/>
  <c r="B34" i="53" s="1"/>
  <c r="B35" i="53" s="1"/>
  <c r="B36" i="53" s="1"/>
  <c r="B37" i="53" s="1"/>
  <c r="B38" i="53" s="1"/>
  <c r="B39" i="53" s="1"/>
  <c r="B40" i="53" s="1"/>
  <c r="B41" i="53" s="1"/>
  <c r="B42" i="53" s="1"/>
  <c r="B43" i="53" s="1"/>
  <c r="B44" i="53" s="1"/>
  <c r="B45" i="53" s="1"/>
  <c r="B46" i="53" s="1"/>
  <c r="B47" i="53" s="1"/>
  <c r="B48" i="53" s="1"/>
  <c r="B49" i="53" s="1"/>
  <c r="B50" i="53" s="1"/>
  <c r="B51" i="53" s="1"/>
  <c r="B52" i="53" s="1"/>
  <c r="B53" i="53" s="1"/>
  <c r="B54" i="53" s="1"/>
  <c r="B55" i="53" s="1"/>
  <c r="B56" i="53" s="1"/>
  <c r="B57" i="53" s="1"/>
  <c r="B58" i="53" s="1"/>
  <c r="B59" i="53" s="1"/>
  <c r="B60" i="53" s="1"/>
  <c r="B61" i="53" s="1"/>
  <c r="B62" i="53" s="1"/>
  <c r="B63" i="53" s="1"/>
  <c r="B64" i="53" s="1"/>
  <c r="AD7" i="53"/>
  <c r="K7" i="53"/>
  <c r="C5" i="53"/>
  <c r="L65" i="53" l="1"/>
  <c r="L49" i="53"/>
  <c r="L57" i="53"/>
  <c r="I66" i="55"/>
  <c r="L8" i="55"/>
  <c r="L66" i="55" s="1"/>
  <c r="I8" i="53"/>
  <c r="L8" i="53" s="1"/>
  <c r="L79" i="53"/>
  <c r="L70" i="53"/>
  <c r="L78" i="53"/>
  <c r="L25" i="53"/>
  <c r="L33" i="53"/>
  <c r="I7" i="53"/>
  <c r="L7" i="53" s="1"/>
  <c r="L11" i="53"/>
  <c r="L15" i="53"/>
  <c r="I19" i="53"/>
  <c r="L19" i="53" s="1"/>
  <c r="I23" i="53"/>
  <c r="L23" i="53" s="1"/>
  <c r="L13" i="53"/>
  <c r="L21" i="53"/>
  <c r="L9" i="53"/>
  <c r="L17" i="53"/>
  <c r="L27" i="53"/>
  <c r="L35" i="53"/>
  <c r="L36" i="53"/>
  <c r="L43" i="53"/>
  <c r="L51" i="53"/>
  <c r="L52" i="53"/>
  <c r="L59" i="53"/>
  <c r="L60" i="53"/>
  <c r="L76" i="53"/>
  <c r="L29" i="53"/>
  <c r="L30" i="53"/>
  <c r="L37" i="53"/>
  <c r="L38" i="53"/>
  <c r="L45" i="53"/>
  <c r="L46" i="53"/>
  <c r="L53" i="53"/>
  <c r="L54" i="53"/>
  <c r="L61" i="53"/>
  <c r="L62" i="53"/>
  <c r="L74" i="53"/>
  <c r="L82" i="53"/>
  <c r="K66" i="53"/>
  <c r="L28" i="53"/>
  <c r="L44" i="53"/>
  <c r="L24" i="53"/>
  <c r="I26" i="53"/>
  <c r="L31" i="53"/>
  <c r="L32" i="53"/>
  <c r="I34" i="53"/>
  <c r="L34" i="53" s="1"/>
  <c r="L39" i="53"/>
  <c r="L40" i="53"/>
  <c r="I42" i="53"/>
  <c r="L42" i="53" s="1"/>
  <c r="L47" i="53"/>
  <c r="L48" i="53"/>
  <c r="I50" i="53"/>
  <c r="L50" i="53" s="1"/>
  <c r="L55" i="53"/>
  <c r="L56" i="53"/>
  <c r="I58" i="53"/>
  <c r="L58" i="53" s="1"/>
  <c r="L63" i="53"/>
  <c r="L64" i="53"/>
  <c r="L68" i="53"/>
  <c r="L72" i="53"/>
  <c r="L80" i="53"/>
  <c r="I66" i="53" l="1"/>
  <c r="L26" i="53"/>
  <c r="L66" i="53" s="1"/>
</calcChain>
</file>

<file path=xl/sharedStrings.xml><?xml version="1.0" encoding="utf-8"?>
<sst xmlns="http://schemas.openxmlformats.org/spreadsheetml/2006/main" count="1667" uniqueCount="241">
  <si>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</si>
  <si>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</si>
  <si>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</si>
  <si>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</si>
  <si>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</si>
  <si>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</si>
  <si>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</si>
  <si>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</si>
  <si>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</si>
  <si>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</si>
  <si>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</si>
  <si>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</si>
  <si>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</si>
  <si>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작업자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</si>
  <si>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</si>
  <si>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</si>
  <si>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</si>
  <si>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</si>
  <si>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</si>
  <si>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</si>
  <si>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</si>
  <si>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</si>
  <si>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</si>
  <si>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</si>
  <si>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</si>
  <si>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</si>
  <si>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</si>
  <si>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</si>
  <si>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</si>
  <si>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</si>
  <si>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</si>
  <si>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</si>
  <si>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</si>
  <si>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</si>
  <si>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</si>
  <si>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</si>
  <si>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</si>
  <si>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</si>
  <si>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</si>
  <si>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</si>
  <si>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</si>
  <si>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</si>
  <si>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</si>
  <si>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</si>
  <si>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</si>
  <si>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크랙</t>
    <phoneticPr fontId="4" type="noConversion"/>
  </si>
  <si>
    <t>SST</t>
    <phoneticPr fontId="4" type="noConversion"/>
  </si>
  <si>
    <t>B/K</t>
    <phoneticPr fontId="4" type="noConversion"/>
  </si>
  <si>
    <t>BASE</t>
    <phoneticPr fontId="4" type="noConversion"/>
  </si>
  <si>
    <t>AMB0172A-KAA-R2</t>
    <phoneticPr fontId="4" type="noConversion"/>
  </si>
  <si>
    <t>SGF2033</t>
    <phoneticPr fontId="4" type="noConversion"/>
  </si>
  <si>
    <t>긁힘</t>
    <phoneticPr fontId="8" type="noConversion"/>
  </si>
  <si>
    <r>
      <rPr>
        <b/>
        <sz val="10"/>
        <rFont val="맑은 고딕"/>
        <family val="3"/>
        <charset val="129"/>
      </rPr>
      <t>이물</t>
    </r>
    <r>
      <rPr>
        <b/>
        <sz val="8"/>
        <rFont val="맑은 고딕"/>
        <family val="3"/>
        <charset val="129"/>
      </rPr>
      <t xml:space="preserve">
(기름)</t>
    </r>
    <phoneticPr fontId="8" type="noConversion"/>
  </si>
  <si>
    <r>
      <rPr>
        <b/>
        <sz val="11"/>
        <rFont val="맑은 고딕"/>
        <family val="3"/>
        <charset val="129"/>
      </rPr>
      <t>단차</t>
    </r>
    <r>
      <rPr>
        <b/>
        <sz val="8"/>
        <rFont val="맑은 고딕"/>
        <family val="3"/>
        <charset val="129"/>
      </rPr>
      <t xml:space="preserve">
(빨림)</t>
    </r>
    <phoneticPr fontId="8" type="noConversion"/>
  </si>
  <si>
    <r>
      <rPr>
        <b/>
        <sz val="9"/>
        <rFont val="맑은 고딕"/>
        <family val="3"/>
        <charset val="129"/>
      </rPr>
      <t>흑점</t>
    </r>
    <r>
      <rPr>
        <b/>
        <sz val="7"/>
        <rFont val="맑은 고딕"/>
        <family val="3"/>
        <charset val="129"/>
      </rPr>
      <t xml:space="preserve">
색상상이</t>
    </r>
    <phoneticPr fontId="8" type="noConversion"/>
  </si>
  <si>
    <r>
      <rPr>
        <b/>
        <sz val="9"/>
        <rFont val="맑은 고딕"/>
        <family val="3"/>
        <charset val="129"/>
      </rPr>
      <t>파손</t>
    </r>
    <r>
      <rPr>
        <b/>
        <sz val="8"/>
        <rFont val="맑은 고딕"/>
        <family val="3"/>
        <charset val="129"/>
      </rPr>
      <t xml:space="preserve">
(</t>
    </r>
    <r>
      <rPr>
        <b/>
        <sz val="9"/>
        <rFont val="맑은 고딕"/>
        <family val="3"/>
        <charset val="129"/>
      </rPr>
      <t>코아</t>
    </r>
    <r>
      <rPr>
        <b/>
        <sz val="8"/>
        <rFont val="맑은 고딕"/>
        <family val="3"/>
        <charset val="129"/>
      </rPr>
      <t>)</t>
    </r>
    <phoneticPr fontId="4" type="noConversion"/>
  </si>
  <si>
    <r>
      <rPr>
        <b/>
        <sz val="10"/>
        <rFont val="맑은 고딕"/>
        <family val="3"/>
        <charset val="129"/>
      </rPr>
      <t>게이트</t>
    </r>
    <r>
      <rPr>
        <b/>
        <sz val="8"/>
        <rFont val="맑은 고딕"/>
        <family val="3"/>
        <charset val="129"/>
      </rPr>
      <t xml:space="preserve">
막힘</t>
    </r>
    <phoneticPr fontId="4" type="noConversion"/>
  </si>
  <si>
    <r>
      <rPr>
        <b/>
        <sz val="10"/>
        <rFont val="맑은 고딕"/>
        <family val="3"/>
        <charset val="129"/>
      </rPr>
      <t>가스</t>
    </r>
    <r>
      <rPr>
        <b/>
        <sz val="8"/>
        <rFont val="맑은 고딕"/>
        <family val="3"/>
        <charset val="129"/>
      </rPr>
      <t xml:space="preserve">
(기포)</t>
    </r>
    <phoneticPr fontId="8" type="noConversion"/>
  </si>
  <si>
    <t>N/P</t>
    <phoneticPr fontId="4" type="noConversion"/>
  </si>
  <si>
    <t>SF2255</t>
    <phoneticPr fontId="4" type="noConversion"/>
  </si>
  <si>
    <t>KR6458AB456CA</t>
    <phoneticPr fontId="4" type="noConversion"/>
  </si>
  <si>
    <t>JD4901</t>
    <phoneticPr fontId="4" type="noConversion"/>
  </si>
  <si>
    <t>K-JR01887-A221ATA</t>
    <phoneticPr fontId="4" type="noConversion"/>
  </si>
  <si>
    <t>SLIDER</t>
    <phoneticPr fontId="4" type="noConversion"/>
  </si>
  <si>
    <t>AYE</t>
    <phoneticPr fontId="4" type="noConversion"/>
  </si>
  <si>
    <t>ADAPTER</t>
    <phoneticPr fontId="4" type="noConversion"/>
  </si>
  <si>
    <t xml:space="preserve">SGP2030R </t>
    <phoneticPr fontId="4" type="noConversion"/>
  </si>
  <si>
    <t>NP413-082-092#GP</t>
    <phoneticPr fontId="4" type="noConversion"/>
  </si>
  <si>
    <t>A</t>
    <phoneticPr fontId="4" type="noConversion"/>
  </si>
  <si>
    <t>B</t>
    <phoneticPr fontId="4" type="noConversion"/>
  </si>
  <si>
    <t>HIC</t>
    <phoneticPr fontId="4" type="noConversion"/>
  </si>
  <si>
    <t>STOPPER</t>
    <phoneticPr fontId="4" type="noConversion"/>
  </si>
  <si>
    <t>SGF2041</t>
    <phoneticPr fontId="4" type="noConversion"/>
  </si>
  <si>
    <t>NP413-187-092#IN-A(1C)</t>
  </si>
  <si>
    <t>김화</t>
    <phoneticPr fontId="4" type="noConversion"/>
  </si>
  <si>
    <t>K-JR01903-D180ZA(증)</t>
    <phoneticPr fontId="4" type="noConversion"/>
  </si>
  <si>
    <t>SGP2020R</t>
    <phoneticPr fontId="4" type="noConversion"/>
  </si>
  <si>
    <t>HR03B-406A2</t>
    <phoneticPr fontId="4" type="noConversion"/>
  </si>
  <si>
    <t>BOTTOM</t>
    <phoneticPr fontId="4" type="noConversion"/>
  </si>
  <si>
    <r>
      <t>파손크랙
(</t>
    </r>
    <r>
      <rPr>
        <b/>
        <sz val="9"/>
        <rFont val="맑은 고딕"/>
        <family val="3"/>
        <charset val="129"/>
      </rPr>
      <t>후크</t>
    </r>
    <r>
      <rPr>
        <b/>
        <sz val="8"/>
        <rFont val="맑은 고딕"/>
        <family val="3"/>
        <charset val="129"/>
      </rPr>
      <t>)</t>
    </r>
    <phoneticPr fontId="4" type="noConversion"/>
  </si>
  <si>
    <t>AMB20E4A-KAA-R7</t>
    <phoneticPr fontId="4" type="noConversion"/>
  </si>
  <si>
    <t>F/A</t>
    <phoneticPr fontId="4" type="noConversion"/>
  </si>
  <si>
    <t>I/V</t>
    <phoneticPr fontId="4" type="noConversion"/>
  </si>
  <si>
    <t>SGF2030</t>
    <phoneticPr fontId="4" type="noConversion"/>
  </si>
  <si>
    <t>코아 사상</t>
    <phoneticPr fontId="4" type="noConversion"/>
  </si>
  <si>
    <t>1월 18일</t>
    <phoneticPr fontId="4" type="noConversion"/>
  </si>
  <si>
    <t>AMM0849A-KAA-R2</t>
    <phoneticPr fontId="4" type="noConversion"/>
  </si>
  <si>
    <t>BASE</t>
    <phoneticPr fontId="4" type="noConversion"/>
  </si>
  <si>
    <t>MCS</t>
    <phoneticPr fontId="4" type="noConversion"/>
  </si>
  <si>
    <t>GN2330</t>
    <phoneticPr fontId="4" type="noConversion"/>
  </si>
  <si>
    <t>B/K</t>
    <phoneticPr fontId="4" type="noConversion"/>
  </si>
  <si>
    <t>A</t>
    <phoneticPr fontId="4" type="noConversion"/>
  </si>
  <si>
    <t>지아</t>
    <phoneticPr fontId="4" type="noConversion"/>
  </si>
  <si>
    <t>288C84A-B125A</t>
    <phoneticPr fontId="4" type="noConversion"/>
  </si>
  <si>
    <t>8301/7301</t>
    <phoneticPr fontId="4" type="noConversion"/>
  </si>
  <si>
    <t>10대1</t>
    <phoneticPr fontId="4" type="noConversion"/>
  </si>
  <si>
    <t>AMB0482A-KAA-R1</t>
    <phoneticPr fontId="4" type="noConversion"/>
  </si>
  <si>
    <t>L/G</t>
    <phoneticPr fontId="4" type="noConversion"/>
  </si>
  <si>
    <t>SF2255</t>
    <phoneticPr fontId="4" type="noConversion"/>
  </si>
  <si>
    <t>OKINS</t>
    <phoneticPr fontId="4" type="noConversion"/>
  </si>
  <si>
    <t>B</t>
    <phoneticPr fontId="4" type="noConversion"/>
  </si>
  <si>
    <t>HR05B-BOTTOM1</t>
    <phoneticPr fontId="4" type="noConversion"/>
  </si>
  <si>
    <t>BOTTOM</t>
    <phoneticPr fontId="4" type="noConversion"/>
  </si>
  <si>
    <t>HIC</t>
    <phoneticPr fontId="4" type="noConversion"/>
  </si>
  <si>
    <t>SGF2041</t>
    <phoneticPr fontId="4" type="noConversion"/>
  </si>
  <si>
    <t>AMB0244A-KAA-R1</t>
    <phoneticPr fontId="4" type="noConversion"/>
  </si>
  <si>
    <t>ACTUATOR</t>
    <phoneticPr fontId="4" type="noConversion"/>
  </si>
  <si>
    <t>STOPPER</t>
    <phoneticPr fontId="4" type="noConversion"/>
  </si>
  <si>
    <t>AMB1935A-KAA-R1</t>
    <phoneticPr fontId="4" type="noConversion"/>
  </si>
  <si>
    <t>샘플</t>
    <phoneticPr fontId="4" type="noConversion"/>
  </si>
  <si>
    <t>KR6422-A556YA</t>
    <phoneticPr fontId="4" type="noConversion"/>
  </si>
  <si>
    <t>SGF2050</t>
    <phoneticPr fontId="4" type="noConversion"/>
  </si>
  <si>
    <t>SLIDER</t>
    <phoneticPr fontId="4" type="noConversion"/>
  </si>
  <si>
    <t>SST</t>
    <phoneticPr fontId="4" type="noConversion"/>
  </si>
  <si>
    <t>수연</t>
    <phoneticPr fontId="4" type="noConversion"/>
  </si>
  <si>
    <t>코아 사상</t>
    <phoneticPr fontId="4" type="noConversion"/>
  </si>
  <si>
    <t>박소연</t>
    <phoneticPr fontId="4" type="noConversion"/>
  </si>
  <si>
    <t>김춘화</t>
    <phoneticPr fontId="4" type="noConversion"/>
  </si>
  <si>
    <t>HR03A-05A1</t>
    <phoneticPr fontId="4" type="noConversion"/>
  </si>
  <si>
    <t>LATCH</t>
    <phoneticPr fontId="4" type="noConversion"/>
  </si>
  <si>
    <t>SGF2030</t>
    <phoneticPr fontId="4" type="noConversion"/>
  </si>
  <si>
    <t>이은실</t>
    <phoneticPr fontId="4" type="noConversion"/>
  </si>
  <si>
    <t>김화</t>
    <phoneticPr fontId="4" type="noConversion"/>
  </si>
  <si>
    <t>1월 19일</t>
    <phoneticPr fontId="4" type="noConversion"/>
  </si>
  <si>
    <t>K-JR01860-D01AZB</t>
    <phoneticPr fontId="4" type="noConversion"/>
  </si>
  <si>
    <t>HOLDER</t>
    <phoneticPr fontId="4" type="noConversion"/>
  </si>
  <si>
    <t>HSCB65-M04A1(4C)</t>
    <phoneticPr fontId="4" type="noConversion"/>
  </si>
  <si>
    <t>K-AR3113-1A</t>
    <phoneticPr fontId="4" type="noConversion"/>
  </si>
  <si>
    <t>CAM</t>
    <phoneticPr fontId="4" type="noConversion"/>
  </si>
  <si>
    <t>1.2.4샘플</t>
    <phoneticPr fontId="4" type="noConversion"/>
  </si>
  <si>
    <t>1.2.3.4. 샘플</t>
    <phoneticPr fontId="4" type="noConversion"/>
  </si>
  <si>
    <t>KR6422-B589CA</t>
    <phoneticPr fontId="4" type="noConversion"/>
  </si>
  <si>
    <t>KR6197-D475PA</t>
    <phoneticPr fontId="4" type="noConversion"/>
  </si>
  <si>
    <t>HRCS-03C13</t>
    <phoneticPr fontId="4" type="noConversion"/>
  </si>
  <si>
    <t>FLOATING PLATE</t>
    <phoneticPr fontId="4" type="noConversion"/>
  </si>
  <si>
    <t>금형 수리 진행</t>
    <phoneticPr fontId="4" type="noConversion"/>
  </si>
  <si>
    <t>1월 20일</t>
    <phoneticPr fontId="4" type="noConversion"/>
  </si>
  <si>
    <t>1월 21일</t>
    <phoneticPr fontId="4" type="noConversion"/>
  </si>
  <si>
    <t>A</t>
    <phoneticPr fontId="4" type="noConversion"/>
  </si>
  <si>
    <t>지아</t>
    <phoneticPr fontId="4" type="noConversion"/>
  </si>
  <si>
    <t>HR05B-FLOATING1</t>
    <phoneticPr fontId="4" type="noConversion"/>
  </si>
  <si>
    <t>SGF2030</t>
    <phoneticPr fontId="4" type="noConversion"/>
  </si>
  <si>
    <t>N/P</t>
    <phoneticPr fontId="4" type="noConversion"/>
  </si>
  <si>
    <t>FLOATING</t>
    <phoneticPr fontId="4" type="noConversion"/>
  </si>
  <si>
    <t>HIC</t>
    <phoneticPr fontId="4" type="noConversion"/>
  </si>
  <si>
    <t>B</t>
    <phoneticPr fontId="4" type="noConversion"/>
  </si>
  <si>
    <t>AMB09J2A-KAA-R1</t>
    <phoneticPr fontId="4" type="noConversion"/>
  </si>
  <si>
    <t>PX13322</t>
    <phoneticPr fontId="4" type="noConversion"/>
  </si>
  <si>
    <t>W/T</t>
    <phoneticPr fontId="4" type="noConversion"/>
  </si>
  <si>
    <t>LATCH PLATE</t>
    <phoneticPr fontId="4" type="noConversion"/>
  </si>
  <si>
    <t>MCS</t>
    <phoneticPr fontId="4" type="noConversion"/>
  </si>
  <si>
    <t>AMB20E4A-KAA-R7</t>
    <phoneticPr fontId="4" type="noConversion"/>
  </si>
  <si>
    <t>F/A</t>
    <phoneticPr fontId="4" type="noConversion"/>
  </si>
  <si>
    <t>SF2255</t>
    <phoneticPr fontId="4" type="noConversion"/>
  </si>
  <si>
    <t>I/V</t>
    <phoneticPr fontId="4" type="noConversion"/>
  </si>
  <si>
    <t>NP413-187-105#MO</t>
    <phoneticPr fontId="4" type="noConversion"/>
  </si>
  <si>
    <t>SGP2030R</t>
    <phoneticPr fontId="4" type="noConversion"/>
  </si>
  <si>
    <t>AYE</t>
    <phoneticPr fontId="4" type="noConversion"/>
  </si>
  <si>
    <t>1.2샘플</t>
    <phoneticPr fontId="4" type="noConversion"/>
  </si>
  <si>
    <t>1~7 샘플</t>
    <phoneticPr fontId="4" type="noConversion"/>
  </si>
  <si>
    <t>NP413-187-105#IN-B</t>
    <phoneticPr fontId="4" type="noConversion"/>
  </si>
  <si>
    <t>NP413-187-105#IN-A</t>
    <phoneticPr fontId="4" type="noConversion"/>
  </si>
  <si>
    <t>SGF2040</t>
    <phoneticPr fontId="4" type="noConversion"/>
  </si>
  <si>
    <t>ADAPTER</t>
    <phoneticPr fontId="4" type="noConversion"/>
  </si>
  <si>
    <t>HR05B-COVER1</t>
  </si>
  <si>
    <t>COVER</t>
    <phoneticPr fontId="4" type="noConversion"/>
  </si>
  <si>
    <t>HR05B-BASE1</t>
    <phoneticPr fontId="4" type="noConversion"/>
  </si>
  <si>
    <t>SGF2033</t>
    <phoneticPr fontId="4" type="noConversion"/>
  </si>
  <si>
    <t>AMB0187A-KAA-R1</t>
    <phoneticPr fontId="4" type="noConversion"/>
  </si>
  <si>
    <t>1.2.3.4 샘플</t>
    <phoneticPr fontId="4" type="noConversion"/>
  </si>
  <si>
    <t>A,B 샘플</t>
    <phoneticPr fontId="4" type="noConversion"/>
  </si>
  <si>
    <t>샘플</t>
    <phoneticPr fontId="4" type="noConversion"/>
  </si>
  <si>
    <t>B</t>
    <phoneticPr fontId="4" type="noConversion"/>
  </si>
  <si>
    <t>A</t>
    <phoneticPr fontId="4" type="noConversion"/>
  </si>
  <si>
    <t>박소연</t>
    <phoneticPr fontId="4" type="noConversion"/>
  </si>
  <si>
    <t>공용 LEVER</t>
    <phoneticPr fontId="4" type="noConversion"/>
  </si>
  <si>
    <t>메가텍</t>
    <phoneticPr fontId="4" type="noConversion"/>
  </si>
  <si>
    <t>김춘화</t>
    <phoneticPr fontId="4" type="noConversion"/>
  </si>
  <si>
    <t>이은실</t>
    <phoneticPr fontId="4" type="noConversion"/>
  </si>
  <si>
    <t>K-JR01860-H01AZB</t>
    <phoneticPr fontId="4" type="noConversion"/>
  </si>
  <si>
    <t>AMB09J4B-KAA-R1</t>
    <phoneticPr fontId="4" type="noConversion"/>
  </si>
  <si>
    <t>JD4901</t>
    <phoneticPr fontId="4" type="noConversion"/>
  </si>
  <si>
    <t>김화</t>
    <phoneticPr fontId="4" type="noConversion"/>
  </si>
  <si>
    <t>AMM0849A-KAA-R2</t>
    <phoneticPr fontId="4" type="noConversion"/>
  </si>
  <si>
    <t>GN2330</t>
    <phoneticPr fontId="4" type="noConversion"/>
  </si>
  <si>
    <t>BASE</t>
    <phoneticPr fontId="4" type="noConversion"/>
  </si>
  <si>
    <t>MCS</t>
    <phoneticPr fontId="4" type="noConversion"/>
  </si>
  <si>
    <t>지아</t>
    <phoneticPr fontId="4" type="noConversion"/>
  </si>
  <si>
    <t>ADAPTER</t>
    <phoneticPr fontId="4" type="noConversion"/>
  </si>
  <si>
    <t>AMB07Z1A-KAA-R1</t>
    <phoneticPr fontId="4" type="noConversion"/>
  </si>
  <si>
    <t>PX13322</t>
    <phoneticPr fontId="4" type="noConversion"/>
  </si>
  <si>
    <t>W/T</t>
    <phoneticPr fontId="4" type="noConversion"/>
  </si>
  <si>
    <t xml:space="preserve">지아 </t>
    <phoneticPr fontId="4" type="noConversion"/>
  </si>
  <si>
    <t xml:space="preserve">샘플 </t>
    <phoneticPr fontId="4" type="noConversion"/>
  </si>
  <si>
    <t>수연</t>
    <phoneticPr fontId="4" type="noConversion"/>
  </si>
  <si>
    <t>김선화</t>
    <phoneticPr fontId="4" type="noConversion"/>
  </si>
  <si>
    <t>K-R2890-1C</t>
    <phoneticPr fontId="4" type="noConversion"/>
  </si>
  <si>
    <t>코아 사상</t>
    <phoneticPr fontId="4" type="noConversion"/>
  </si>
  <si>
    <t>H0013</t>
    <phoneticPr fontId="4" type="noConversion"/>
  </si>
  <si>
    <t>1월 22일</t>
    <phoneticPr fontId="4" type="noConversion"/>
  </si>
  <si>
    <t>K-JR01883-F01AWA</t>
    <phoneticPr fontId="4" type="noConversion"/>
  </si>
  <si>
    <t>K-JR01923-B324AUC</t>
    <phoneticPr fontId="4" type="noConversion"/>
  </si>
  <si>
    <t>AMB09J1A-KAA-R1</t>
    <phoneticPr fontId="4" type="noConversion"/>
  </si>
  <si>
    <t>JD4901</t>
  </si>
  <si>
    <t>2~8 CAV 샘플</t>
    <phoneticPr fontId="4" type="noConversion"/>
  </si>
  <si>
    <t>재검</t>
    <phoneticPr fontId="4" type="noConversion"/>
  </si>
  <si>
    <t>AMB09J3B-KAA-R1</t>
  </si>
  <si>
    <t>K-JR01875-E01TA</t>
    <phoneticPr fontId="4" type="noConversion"/>
  </si>
  <si>
    <t>AMS08155A-KBB-R2</t>
  </si>
  <si>
    <t>가스 80</t>
    <phoneticPr fontId="4" type="noConversion"/>
  </si>
  <si>
    <t>SHORT BASE(L5.70)2P</t>
    <phoneticPr fontId="4" type="noConversion"/>
  </si>
  <si>
    <t>20057-2P</t>
    <phoneticPr fontId="4" type="noConversion"/>
  </si>
  <si>
    <t>SHORT UNDER BASE(L5.70)2P</t>
  </si>
  <si>
    <t>20058-2P</t>
    <phoneticPr fontId="4" type="noConversion"/>
  </si>
  <si>
    <t>1월 23일</t>
    <phoneticPr fontId="4" type="noConversion"/>
  </si>
  <si>
    <t>1.2 샘플</t>
    <phoneticPr fontId="4" type="noConversion"/>
  </si>
  <si>
    <t>AMB0188A-KAA-R1</t>
    <phoneticPr fontId="4" type="noConversion"/>
  </si>
  <si>
    <t>SF2255</t>
  </si>
  <si>
    <t>AMB0361A-KAA-R1</t>
    <phoneticPr fontId="4" type="noConversion"/>
  </si>
  <si>
    <t>KR6463-C180TA</t>
    <phoneticPr fontId="4" type="noConversion"/>
  </si>
  <si>
    <t>AMB0189A-KAA-R1</t>
  </si>
  <si>
    <t>SF2250EPR</t>
  </si>
  <si>
    <t>KR6463-D180PSA</t>
  </si>
  <si>
    <t>5050GM</t>
    <phoneticPr fontId="4" type="noConversion"/>
  </si>
  <si>
    <t>AMB1936A-KAA-R1</t>
  </si>
  <si>
    <t>AMB0245A-KAA-R1</t>
  </si>
  <si>
    <t>ACTUATOR</t>
    <phoneticPr fontId="4" type="noConversion"/>
  </si>
  <si>
    <t>SGF2030</t>
    <phoneticPr fontId="4" type="noConversion"/>
  </si>
  <si>
    <t>AMB0360A-KAA-R1</t>
  </si>
  <si>
    <t>KR6463-B180PMA</t>
  </si>
  <si>
    <t>KR6463-GA180PLA</t>
  </si>
  <si>
    <t>PX13322</t>
  </si>
  <si>
    <t>W/T</t>
    <phoneticPr fontId="4" type="noConversion"/>
  </si>
  <si>
    <t>ADAPTER</t>
    <phoneticPr fontId="4" type="noConversion"/>
  </si>
  <si>
    <t>A</t>
    <phoneticPr fontId="4" type="noConversion"/>
  </si>
  <si>
    <t>B</t>
    <phoneticPr fontId="4" type="noConversion"/>
  </si>
  <si>
    <t>박소연</t>
    <phoneticPr fontId="4" type="noConversion"/>
  </si>
  <si>
    <t>김화</t>
    <phoneticPr fontId="4" type="noConversion"/>
  </si>
  <si>
    <t>K-JR01883-F01AWA</t>
  </si>
  <si>
    <t>L/G</t>
    <phoneticPr fontId="4" type="noConversion"/>
  </si>
  <si>
    <t>금형 세척 진행(GAS)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</si>
</sst>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%"/>
    <numFmt numFmtId="177" formatCode="General&quot;P&quot;"/>
    <numFmt numFmtId="178" formatCode="mm&quot;월&quot;\ dd&quot;일&quot;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7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rgb="FF00B0F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9" fillId="4" borderId="15" xfId="3" applyFont="1" applyFill="1" applyBorder="1" applyAlignment="1" applyProtection="1">
      <alignment horizontal="center" vertical="center" wrapText="1" shrinkToFit="1"/>
      <protection locked="0"/>
    </xf>
    <xf numFmtId="0" fontId="20" fillId="4" borderId="15" xfId="3" applyFont="1" applyFill="1" applyBorder="1" applyAlignment="1" applyProtection="1">
      <alignment horizontal="center" vertical="center" wrapText="1" shrinkToFit="1"/>
      <protection locked="0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0" fillId="0" borderId="16" xfId="0" quotePrefix="1" applyFont="1" applyBorder="1" applyAlignment="1" applyProtection="1">
      <alignment horizontal="center" vertical="center" shrinkToFit="1"/>
      <protection locked="0"/>
    </xf>
    <xf numFmtId="177" fontId="22" fillId="0" borderId="16" xfId="0" applyNumberFormat="1" applyFont="1" applyBorder="1" applyAlignment="1" applyProtection="1">
      <alignment horizontal="center" vertical="center"/>
      <protection locked="0"/>
    </xf>
    <xf numFmtId="177" fontId="6" fillId="0" borderId="16" xfId="0" applyNumberFormat="1" applyFont="1" applyBorder="1" applyAlignment="1" applyProtection="1">
      <alignment horizontal="center" vertical="center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178" fontId="10" fillId="0" borderId="16" xfId="0" applyNumberFormat="1" applyFont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19" fillId="0" borderId="16" xfId="3" applyFont="1" applyBorder="1" applyAlignment="1" applyProtection="1">
      <alignment horizontal="center" vertical="center" wrapText="1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</cellXfs>
  <cellStyles count="5">
    <cellStyle name="백분율" xfId="2" builtinId="5"/>
    <cellStyle name="쉼표 [0]" xfId="1" builtinId="6"/>
    <cellStyle name="쉼표 [0] 2" xfId="4" xr:uid="{00000000-0005-0000-0000-000002000000}"/>
    <cellStyle name="표준" xfId="0" builtinId="0"/>
    <cellStyle name="표준 2" xfId="3" xr:uid="{00000000-0005-0000-0000-000004000000}"/>
  </cellStyles>
  <dxfs count="6666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12D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53468;&#50676;\d\&#44160;&#49324;&#51068;&#48372;\2020&#45380;%20&#44160;&#49324;&#51068;&#48372;\&#44160;&#49324;&#51068;&#48372;%208&#50900;\&#44160;&#49324;&#51068;&#48372;%208&#50900;%201&#51704;&#51452;%20(8.3~8.8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QC-3\Desktop\&#44160;&#49324;&#51068;&#48372;%201&#50900;\&#44160;&#49324;&#51068;&#48372;%2012&#50900;%205&#51704;&#51452;%20(12.28-12.3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8월 03일"/>
      <sheetName val="8월 04일"/>
      <sheetName val="8월 05일"/>
      <sheetName val="8월 06일"/>
      <sheetName val="8월 07일"/>
      <sheetName val="8월 08일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12월28일"/>
      <sheetName val="12월29일"/>
      <sheetName val="12월30일"/>
      <sheetName val="12월 31일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19"/>
  </cols>
  <sheetData>
    <row r="3" spans="2:3" ht="15" customHeight="1" x14ac:dyDescent="0.3">
      <c r="B3" s="18" t="s">
        <v>23</v>
      </c>
      <c r="C3" s="18" t="s">
        <v>24</v>
      </c>
    </row>
    <row r="4" spans="2:3" ht="15" customHeight="1" x14ac:dyDescent="0.3">
      <c r="B4" s="20"/>
      <c r="C4" s="20" t="s">
        <v>30</v>
      </c>
    </row>
    <row r="5" spans="2:3" ht="15" customHeight="1" x14ac:dyDescent="0.3">
      <c r="B5" s="20" t="s">
        <v>25</v>
      </c>
      <c r="C5" s="20" t="s">
        <v>26</v>
      </c>
    </row>
    <row r="6" spans="2:3" ht="15" customHeight="1" x14ac:dyDescent="0.3">
      <c r="B6" s="20" t="s">
        <v>27</v>
      </c>
      <c r="C6" s="20" t="s">
        <v>28</v>
      </c>
    </row>
    <row r="7" spans="2:3" ht="15" customHeight="1" x14ac:dyDescent="0.3">
      <c r="B7" s="20" t="s">
        <v>29</v>
      </c>
      <c r="C7" s="20" t="s">
        <v>32</v>
      </c>
    </row>
    <row r="8" spans="2:3" ht="15" customHeight="1" x14ac:dyDescent="0.3">
      <c r="B8" s="20" t="s">
        <v>31</v>
      </c>
      <c r="C8" s="20" t="s">
        <v>34</v>
      </c>
    </row>
    <row r="9" spans="2:3" ht="15" customHeight="1" x14ac:dyDescent="0.3">
      <c r="B9" s="20" t="s">
        <v>33</v>
      </c>
      <c r="C9" s="20" t="s">
        <v>36</v>
      </c>
    </row>
    <row r="10" spans="2:3" ht="15" customHeight="1" x14ac:dyDescent="0.3">
      <c r="B10" s="20" t="s">
        <v>35</v>
      </c>
      <c r="C10" s="20"/>
    </row>
    <row r="11" spans="2:3" ht="15" customHeight="1" x14ac:dyDescent="0.3">
      <c r="B11" s="20" t="s">
        <v>37</v>
      </c>
      <c r="C11" s="20"/>
    </row>
    <row r="12" spans="2:3" ht="15" customHeight="1" x14ac:dyDescent="0.3">
      <c r="B12" s="20" t="s">
        <v>38</v>
      </c>
      <c r="C12" s="20"/>
    </row>
    <row r="13" spans="2:3" ht="15" customHeight="1" x14ac:dyDescent="0.3">
      <c r="B13" s="20" t="s">
        <v>39</v>
      </c>
      <c r="C13" s="20"/>
    </row>
    <row r="14" spans="2:3" ht="15" customHeight="1" x14ac:dyDescent="0.3">
      <c r="B14" s="20" t="s">
        <v>40</v>
      </c>
      <c r="C14" s="20"/>
    </row>
    <row r="15" spans="2:3" ht="15" customHeight="1" x14ac:dyDescent="0.3">
      <c r="B15" s="20" t="s">
        <v>42</v>
      </c>
      <c r="C15" s="20"/>
    </row>
    <row r="16" spans="2:3" ht="15" customHeight="1" x14ac:dyDescent="0.3">
      <c r="B16" s="20" t="s">
        <v>43</v>
      </c>
      <c r="C16" s="20"/>
    </row>
    <row r="17" spans="2:3" ht="15" customHeight="1" x14ac:dyDescent="0.3">
      <c r="B17" s="20"/>
      <c r="C17" s="20"/>
    </row>
    <row r="18" spans="2:3" ht="15" customHeight="1" x14ac:dyDescent="0.3">
      <c r="B18" s="20"/>
      <c r="C18" s="20"/>
    </row>
    <row r="19" spans="2:3" ht="15" customHeight="1" x14ac:dyDescent="0.3">
      <c r="B19" s="20"/>
      <c r="C19" s="20"/>
    </row>
    <row r="20" spans="2:3" ht="15" customHeight="1" x14ac:dyDescent="0.3">
      <c r="B20" s="20"/>
      <c r="C20" s="20"/>
    </row>
    <row r="21" spans="2:3" ht="15" customHeight="1" x14ac:dyDescent="0.3">
      <c r="B21" s="20"/>
      <c r="C21" s="20"/>
    </row>
    <row r="22" spans="2:3" ht="15" customHeight="1" x14ac:dyDescent="0.3">
      <c r="B22" s="20"/>
      <c r="C22" s="20"/>
    </row>
    <row r="23" spans="2:3" ht="15" customHeight="1" x14ac:dyDescent="0.3">
      <c r="B23" s="20"/>
      <c r="C23" s="20"/>
    </row>
    <row r="24" spans="2:3" ht="15" customHeight="1" x14ac:dyDescent="0.3">
      <c r="B24" s="20"/>
      <c r="C24" s="20"/>
    </row>
    <row r="25" spans="2:3" ht="15" customHeight="1" x14ac:dyDescent="0.3">
      <c r="B25" s="20"/>
      <c r="C25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91"/>
  <sheetViews>
    <sheetView zoomScale="85" zoomScaleNormal="85" workbookViewId="0">
      <pane ySplit="6" topLeftCell="A7" activePane="bottomLeft" state="frozen"/>
      <selection activeCell="A4" sqref="A4:AC4"/>
      <selection pane="bottomLeft" activeCell="D19" sqref="D19:H19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1" t="s">
        <v>85</v>
      </c>
      <c r="B1" s="52"/>
      <c r="C1" s="52"/>
      <c r="D1" s="52"/>
      <c r="E1" s="57" t="s">
        <v>0</v>
      </c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8"/>
    </row>
    <row r="2" spans="1:32" s="1" customFormat="1" ht="13.5" customHeight="1" x14ac:dyDescent="0.3">
      <c r="A2" s="53"/>
      <c r="B2" s="54"/>
      <c r="C2" s="54"/>
      <c r="D2" s="54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60"/>
    </row>
    <row r="3" spans="1:32" s="1" customFormat="1" ht="13.5" customHeight="1" x14ac:dyDescent="0.3">
      <c r="A3" s="55"/>
      <c r="B3" s="56"/>
      <c r="C3" s="56"/>
      <c r="D3" s="56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2"/>
    </row>
    <row r="4" spans="1:32" s="1" customFormat="1" ht="9.9499999999999993" customHeight="1" thickBot="1" x14ac:dyDescent="0.35">
      <c r="A4" s="63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5"/>
    </row>
    <row r="5" spans="1:32" s="2" customFormat="1" ht="17.25" thickTop="1" x14ac:dyDescent="0.3">
      <c r="A5" s="45" t="s">
        <v>1</v>
      </c>
      <c r="B5" s="66" t="s">
        <v>44</v>
      </c>
      <c r="C5" s="66" t="str">
        <f>RIGHT($A$1,1)</f>
        <v>일</v>
      </c>
      <c r="D5" s="45" t="s">
        <v>2</v>
      </c>
      <c r="E5" s="45" t="s">
        <v>3</v>
      </c>
      <c r="F5" s="45" t="s">
        <v>4</v>
      </c>
      <c r="G5" s="45" t="s">
        <v>5</v>
      </c>
      <c r="H5" s="43" t="s">
        <v>6</v>
      </c>
      <c r="I5" s="45" t="s">
        <v>7</v>
      </c>
      <c r="J5" s="45" t="s">
        <v>8</v>
      </c>
      <c r="K5" s="45" t="s">
        <v>9</v>
      </c>
      <c r="L5" s="46" t="s">
        <v>10</v>
      </c>
      <c r="M5" s="48" t="s">
        <v>11</v>
      </c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 t="s">
        <v>12</v>
      </c>
      <c r="AB5" s="48"/>
      <c r="AC5" s="48"/>
      <c r="AD5" s="48" t="s">
        <v>13</v>
      </c>
      <c r="AE5" s="48" t="s">
        <v>14</v>
      </c>
      <c r="AF5" s="69" t="s">
        <v>15</v>
      </c>
    </row>
    <row r="6" spans="1:32" s="2" customFormat="1" ht="37.5" customHeight="1" thickBot="1" x14ac:dyDescent="0.35">
      <c r="A6" s="44"/>
      <c r="B6" s="67"/>
      <c r="C6" s="67"/>
      <c r="D6" s="44"/>
      <c r="E6" s="44"/>
      <c r="F6" s="44"/>
      <c r="G6" s="44"/>
      <c r="H6" s="44"/>
      <c r="I6" s="44"/>
      <c r="J6" s="44"/>
      <c r="K6" s="44"/>
      <c r="L6" s="47"/>
      <c r="M6" s="29" t="s">
        <v>16</v>
      </c>
      <c r="N6" s="29" t="s">
        <v>17</v>
      </c>
      <c r="O6" s="29" t="s">
        <v>18</v>
      </c>
      <c r="P6" s="29" t="s">
        <v>19</v>
      </c>
      <c r="Q6" s="29" t="s">
        <v>51</v>
      </c>
      <c r="R6" s="21" t="s">
        <v>52</v>
      </c>
      <c r="S6" s="21" t="s">
        <v>53</v>
      </c>
      <c r="T6" s="22" t="s">
        <v>54</v>
      </c>
      <c r="U6" s="21" t="s">
        <v>79</v>
      </c>
      <c r="V6" s="21" t="s">
        <v>55</v>
      </c>
      <c r="W6" s="3" t="s">
        <v>45</v>
      </c>
      <c r="X6" s="3" t="s">
        <v>41</v>
      </c>
      <c r="Y6" s="21" t="s">
        <v>56</v>
      </c>
      <c r="Z6" s="21" t="s">
        <v>57</v>
      </c>
      <c r="AA6" s="29" t="s">
        <v>20</v>
      </c>
      <c r="AB6" s="29" t="s">
        <v>21</v>
      </c>
      <c r="AC6" s="29" t="s">
        <v>22</v>
      </c>
      <c r="AD6" s="68"/>
      <c r="AE6" s="68"/>
      <c r="AF6" s="68"/>
    </row>
    <row r="7" spans="1:32" s="13" customFormat="1" ht="20.100000000000001" customHeight="1" thickTop="1" x14ac:dyDescent="0.3">
      <c r="A7" s="4">
        <v>1</v>
      </c>
      <c r="B7" s="5">
        <v>1</v>
      </c>
      <c r="C7" s="5">
        <v>18</v>
      </c>
      <c r="D7" s="12" t="s">
        <v>88</v>
      </c>
      <c r="E7" s="6" t="s">
        <v>87</v>
      </c>
      <c r="F7" s="6" t="s">
        <v>86</v>
      </c>
      <c r="G7" s="4" t="s">
        <v>89</v>
      </c>
      <c r="H7" s="4" t="s">
        <v>90</v>
      </c>
      <c r="I7" s="7">
        <f t="shared" ref="I7:I65" si="0">J7+K7</f>
        <v>200</v>
      </c>
      <c r="J7" s="8">
        <v>200</v>
      </c>
      <c r="K7" s="7">
        <f t="shared" ref="K7:K29" si="1">SUM(M7:Z7)</f>
        <v>0</v>
      </c>
      <c r="L7" s="9">
        <f t="shared" ref="L7:L65" si="2">K7/I7</f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1">
        <v>20210112</v>
      </c>
      <c r="AB7" s="11">
        <v>9</v>
      </c>
      <c r="AC7" s="5" t="s">
        <v>91</v>
      </c>
      <c r="AD7" s="11" t="str">
        <f>IF($AC7="A","하선동",IF($AC7="B","이형준",""))</f>
        <v>하선동</v>
      </c>
      <c r="AE7" s="27" t="s">
        <v>92</v>
      </c>
      <c r="AF7" s="12"/>
    </row>
    <row r="8" spans="1:32" s="13" customFormat="1" ht="20.100000000000001" customHeight="1" x14ac:dyDescent="0.3">
      <c r="A8" s="4">
        <v>2</v>
      </c>
      <c r="B8" s="5">
        <f>B7</f>
        <v>1</v>
      </c>
      <c r="C8" s="5">
        <f>C7</f>
        <v>18</v>
      </c>
      <c r="D8" s="12" t="s">
        <v>99</v>
      </c>
      <c r="E8" s="6" t="s">
        <v>87</v>
      </c>
      <c r="F8" s="6" t="s">
        <v>93</v>
      </c>
      <c r="G8" s="4" t="s">
        <v>94</v>
      </c>
      <c r="H8" s="32" t="s">
        <v>95</v>
      </c>
      <c r="I8" s="7">
        <f t="shared" si="0"/>
        <v>104</v>
      </c>
      <c r="J8" s="8">
        <v>100</v>
      </c>
      <c r="K8" s="7">
        <f t="shared" si="1"/>
        <v>4</v>
      </c>
      <c r="L8" s="9">
        <f t="shared" si="2"/>
        <v>3.8461538461538464E-2</v>
      </c>
      <c r="M8" s="10"/>
      <c r="N8" s="10">
        <v>4</v>
      </c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1">
        <v>20210118</v>
      </c>
      <c r="AB8" s="11">
        <v>9</v>
      </c>
      <c r="AC8" s="5" t="s">
        <v>91</v>
      </c>
      <c r="AD8" s="11" t="str">
        <f t="shared" ref="AD8:AD65" si="3">IF($AC8="A","하선동",IF($AC8="B","이형준",""))</f>
        <v>하선동</v>
      </c>
      <c r="AE8" s="27" t="s">
        <v>92</v>
      </c>
      <c r="AF8" s="12"/>
    </row>
    <row r="9" spans="1:32" s="13" customFormat="1" ht="20.100000000000001" customHeight="1" x14ac:dyDescent="0.3">
      <c r="A9" s="4">
        <v>3</v>
      </c>
      <c r="B9" s="5">
        <f t="shared" ref="B9:C24" si="4">B8</f>
        <v>1</v>
      </c>
      <c r="C9" s="5">
        <f t="shared" si="4"/>
        <v>18</v>
      </c>
      <c r="D9" s="6" t="s">
        <v>88</v>
      </c>
      <c r="E9" s="6" t="s">
        <v>97</v>
      </c>
      <c r="F9" s="6" t="s">
        <v>96</v>
      </c>
      <c r="G9" s="4" t="s">
        <v>98</v>
      </c>
      <c r="H9" s="4" t="s">
        <v>90</v>
      </c>
      <c r="I9" s="7">
        <f t="shared" si="0"/>
        <v>623</v>
      </c>
      <c r="J9" s="8">
        <v>540</v>
      </c>
      <c r="K9" s="7">
        <f t="shared" si="1"/>
        <v>83</v>
      </c>
      <c r="L9" s="9">
        <f t="shared" si="2"/>
        <v>0.1332263242375602</v>
      </c>
      <c r="M9" s="10">
        <v>2</v>
      </c>
      <c r="N9" s="10"/>
      <c r="O9" s="10"/>
      <c r="P9" s="10"/>
      <c r="Q9" s="10"/>
      <c r="R9" s="10">
        <v>8</v>
      </c>
      <c r="S9" s="10"/>
      <c r="T9" s="10"/>
      <c r="U9" s="10">
        <v>73</v>
      </c>
      <c r="V9" s="10"/>
      <c r="W9" s="10"/>
      <c r="X9" s="10"/>
      <c r="Y9" s="10"/>
      <c r="Z9" s="10"/>
      <c r="AA9" s="11">
        <v>20210118</v>
      </c>
      <c r="AB9" s="5">
        <v>5</v>
      </c>
      <c r="AC9" s="5" t="s">
        <v>91</v>
      </c>
      <c r="AD9" s="11" t="str">
        <f t="shared" si="3"/>
        <v>하선동</v>
      </c>
      <c r="AE9" s="27" t="s">
        <v>92</v>
      </c>
      <c r="AF9" s="12"/>
    </row>
    <row r="10" spans="1:32" s="13" customFormat="1" ht="20.100000000000001" customHeight="1" x14ac:dyDescent="0.3">
      <c r="A10" s="4">
        <v>4</v>
      </c>
      <c r="B10" s="5">
        <f t="shared" si="4"/>
        <v>1</v>
      </c>
      <c r="C10" s="5">
        <f t="shared" si="4"/>
        <v>18</v>
      </c>
      <c r="D10" s="12" t="s">
        <v>25</v>
      </c>
      <c r="E10" s="6" t="s">
        <v>48</v>
      </c>
      <c r="F10" s="6" t="s">
        <v>49</v>
      </c>
      <c r="G10" s="4" t="s">
        <v>50</v>
      </c>
      <c r="H10" s="4" t="s">
        <v>47</v>
      </c>
      <c r="I10" s="7">
        <f t="shared" si="0"/>
        <v>1018</v>
      </c>
      <c r="J10" s="8">
        <v>970</v>
      </c>
      <c r="K10" s="7">
        <f t="shared" si="1"/>
        <v>48</v>
      </c>
      <c r="L10" s="9">
        <f t="shared" si="2"/>
        <v>4.7151277013752456E-2</v>
      </c>
      <c r="M10" s="10"/>
      <c r="N10" s="10"/>
      <c r="O10" s="10"/>
      <c r="P10" s="10">
        <v>46</v>
      </c>
      <c r="Q10" s="10"/>
      <c r="R10" s="10">
        <v>2</v>
      </c>
      <c r="S10" s="10"/>
      <c r="T10" s="10"/>
      <c r="U10" s="10"/>
      <c r="V10" s="10"/>
      <c r="W10" s="10"/>
      <c r="X10" s="10"/>
      <c r="Y10" s="10"/>
      <c r="Z10" s="10"/>
      <c r="AA10" s="11">
        <v>20210115</v>
      </c>
      <c r="AB10" s="11">
        <v>15</v>
      </c>
      <c r="AC10" s="5" t="s">
        <v>100</v>
      </c>
      <c r="AD10" s="11" t="str">
        <f t="shared" si="3"/>
        <v>이형준</v>
      </c>
      <c r="AE10" s="26" t="s">
        <v>114</v>
      </c>
      <c r="AF10" s="12"/>
    </row>
    <row r="11" spans="1:32" s="13" customFormat="1" ht="20.100000000000001" customHeight="1" x14ac:dyDescent="0.3">
      <c r="A11" s="4">
        <v>5</v>
      </c>
      <c r="B11" s="5">
        <f t="shared" si="4"/>
        <v>1</v>
      </c>
      <c r="C11" s="5">
        <f t="shared" si="4"/>
        <v>18</v>
      </c>
      <c r="D11" s="12" t="s">
        <v>25</v>
      </c>
      <c r="E11" s="6" t="s">
        <v>48</v>
      </c>
      <c r="F11" s="6" t="s">
        <v>49</v>
      </c>
      <c r="G11" s="4" t="s">
        <v>50</v>
      </c>
      <c r="H11" s="4" t="s">
        <v>47</v>
      </c>
      <c r="I11" s="7">
        <f t="shared" si="0"/>
        <v>1395</v>
      </c>
      <c r="J11" s="8">
        <v>1358</v>
      </c>
      <c r="K11" s="7">
        <f t="shared" si="1"/>
        <v>37</v>
      </c>
      <c r="L11" s="9">
        <f t="shared" si="2"/>
        <v>2.6523297491039426E-2</v>
      </c>
      <c r="M11" s="10"/>
      <c r="N11" s="10"/>
      <c r="O11" s="10"/>
      <c r="P11" s="10">
        <v>37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1">
        <v>20210113</v>
      </c>
      <c r="AB11" s="11">
        <v>15</v>
      </c>
      <c r="AC11" s="5" t="s">
        <v>91</v>
      </c>
      <c r="AD11" s="11" t="str">
        <f t="shared" si="3"/>
        <v>하선동</v>
      </c>
      <c r="AE11" s="26" t="s">
        <v>114</v>
      </c>
      <c r="AF11" s="12"/>
    </row>
    <row r="12" spans="1:32" s="13" customFormat="1" ht="20.100000000000001" customHeight="1" x14ac:dyDescent="0.3">
      <c r="A12" s="4">
        <v>6</v>
      </c>
      <c r="B12" s="5">
        <f t="shared" si="4"/>
        <v>1</v>
      </c>
      <c r="C12" s="5">
        <f t="shared" si="4"/>
        <v>18</v>
      </c>
      <c r="D12" s="12" t="s">
        <v>113</v>
      </c>
      <c r="E12" s="6" t="s">
        <v>112</v>
      </c>
      <c r="F12" s="6" t="s">
        <v>110</v>
      </c>
      <c r="G12" s="4" t="s">
        <v>111</v>
      </c>
      <c r="H12" s="4" t="s">
        <v>90</v>
      </c>
      <c r="I12" s="7">
        <f t="shared" si="0"/>
        <v>2720</v>
      </c>
      <c r="J12" s="8">
        <v>2661</v>
      </c>
      <c r="K12" s="7">
        <f t="shared" si="1"/>
        <v>59</v>
      </c>
      <c r="L12" s="9">
        <f t="shared" si="2"/>
        <v>2.1691176470588235E-2</v>
      </c>
      <c r="M12" s="10"/>
      <c r="N12" s="10"/>
      <c r="O12" s="10"/>
      <c r="P12" s="10">
        <v>48</v>
      </c>
      <c r="Q12" s="10"/>
      <c r="R12" s="10">
        <v>11</v>
      </c>
      <c r="S12" s="10"/>
      <c r="T12" s="10"/>
      <c r="U12" s="10"/>
      <c r="V12" s="10"/>
      <c r="W12" s="10"/>
      <c r="X12" s="10"/>
      <c r="Y12" s="10"/>
      <c r="Z12" s="10"/>
      <c r="AA12" s="11">
        <v>20210118</v>
      </c>
      <c r="AB12" s="11">
        <v>3</v>
      </c>
      <c r="AC12" s="5" t="s">
        <v>100</v>
      </c>
      <c r="AD12" s="11" t="str">
        <f t="shared" si="3"/>
        <v>이형준</v>
      </c>
      <c r="AE12" s="26" t="s">
        <v>114</v>
      </c>
      <c r="AF12" s="12"/>
    </row>
    <row r="13" spans="1:32" s="13" customFormat="1" ht="20.100000000000001" customHeight="1" x14ac:dyDescent="0.3">
      <c r="A13" s="4">
        <v>7</v>
      </c>
      <c r="B13" s="5">
        <f t="shared" si="4"/>
        <v>1</v>
      </c>
      <c r="C13" s="5">
        <f>C12</f>
        <v>18</v>
      </c>
      <c r="D13" s="12" t="s">
        <v>113</v>
      </c>
      <c r="E13" s="6" t="s">
        <v>112</v>
      </c>
      <c r="F13" s="6" t="s">
        <v>110</v>
      </c>
      <c r="G13" s="4" t="s">
        <v>111</v>
      </c>
      <c r="H13" s="4" t="s">
        <v>90</v>
      </c>
      <c r="I13" s="7">
        <f t="shared" si="0"/>
        <v>533</v>
      </c>
      <c r="J13" s="14">
        <v>520</v>
      </c>
      <c r="K13" s="7">
        <f t="shared" si="1"/>
        <v>13</v>
      </c>
      <c r="L13" s="9">
        <f t="shared" si="2"/>
        <v>2.4390243902439025E-2</v>
      </c>
      <c r="M13" s="10"/>
      <c r="N13" s="10"/>
      <c r="O13" s="10"/>
      <c r="P13" s="10">
        <v>8</v>
      </c>
      <c r="Q13" s="10"/>
      <c r="R13" s="10">
        <v>5</v>
      </c>
      <c r="S13" s="10"/>
      <c r="T13" s="10"/>
      <c r="U13" s="10"/>
      <c r="V13" s="10"/>
      <c r="W13" s="10"/>
      <c r="X13" s="10"/>
      <c r="Y13" s="10"/>
      <c r="Z13" s="10"/>
      <c r="AA13" s="11">
        <v>20210118</v>
      </c>
      <c r="AB13" s="11">
        <v>3</v>
      </c>
      <c r="AC13" s="5" t="s">
        <v>91</v>
      </c>
      <c r="AD13" s="11" t="str">
        <f t="shared" si="3"/>
        <v>하선동</v>
      </c>
      <c r="AE13" s="26" t="s">
        <v>114</v>
      </c>
      <c r="AF13" s="12"/>
    </row>
    <row r="14" spans="1:32" s="13" customFormat="1" ht="20.100000000000001" customHeight="1" x14ac:dyDescent="0.3">
      <c r="A14" s="4">
        <v>8</v>
      </c>
      <c r="B14" s="5">
        <f t="shared" si="4"/>
        <v>1</v>
      </c>
      <c r="C14" s="5">
        <f t="shared" si="4"/>
        <v>18</v>
      </c>
      <c r="D14" s="6" t="s">
        <v>46</v>
      </c>
      <c r="E14" s="6" t="s">
        <v>71</v>
      </c>
      <c r="F14" s="6" t="s">
        <v>75</v>
      </c>
      <c r="G14" s="4" t="s">
        <v>76</v>
      </c>
      <c r="H14" s="4" t="s">
        <v>47</v>
      </c>
      <c r="I14" s="7">
        <f t="shared" si="0"/>
        <v>970</v>
      </c>
      <c r="J14" s="8">
        <v>970</v>
      </c>
      <c r="K14" s="7">
        <f t="shared" si="1"/>
        <v>0</v>
      </c>
      <c r="L14" s="9">
        <f t="shared" si="2"/>
        <v>0</v>
      </c>
      <c r="M14" s="10"/>
      <c r="N14" s="10"/>
      <c r="O14" s="10"/>
      <c r="P14" s="10"/>
      <c r="Q14" s="10"/>
      <c r="S14" s="10"/>
      <c r="T14" s="10"/>
      <c r="U14" s="10"/>
      <c r="V14" s="10"/>
      <c r="W14" s="10"/>
      <c r="X14" s="10"/>
      <c r="Y14" s="10"/>
      <c r="Z14" s="10"/>
      <c r="AA14" s="11">
        <v>20201216</v>
      </c>
      <c r="AB14" s="11">
        <v>4</v>
      </c>
      <c r="AC14" s="5" t="s">
        <v>100</v>
      </c>
      <c r="AD14" s="11" t="str">
        <f t="shared" si="3"/>
        <v>이형준</v>
      </c>
      <c r="AE14" s="26" t="s">
        <v>114</v>
      </c>
      <c r="AF14" s="12" t="s">
        <v>115</v>
      </c>
    </row>
    <row r="15" spans="1:32" s="13" customFormat="1" ht="20.100000000000001" customHeight="1" x14ac:dyDescent="0.3">
      <c r="A15" s="4">
        <v>9</v>
      </c>
      <c r="B15" s="5">
        <f t="shared" si="4"/>
        <v>1</v>
      </c>
      <c r="C15" s="5">
        <f t="shared" si="4"/>
        <v>18</v>
      </c>
      <c r="D15" s="12" t="s">
        <v>64</v>
      </c>
      <c r="E15" s="6" t="s">
        <v>65</v>
      </c>
      <c r="F15" s="6" t="s">
        <v>67</v>
      </c>
      <c r="G15" s="4" t="s">
        <v>66</v>
      </c>
      <c r="H15" s="4" t="s">
        <v>58</v>
      </c>
      <c r="I15" s="7">
        <f t="shared" si="0"/>
        <v>667</v>
      </c>
      <c r="J15" s="8">
        <v>360</v>
      </c>
      <c r="K15" s="7">
        <f t="shared" si="1"/>
        <v>307</v>
      </c>
      <c r="L15" s="9">
        <f t="shared" si="2"/>
        <v>0.46026986506746626</v>
      </c>
      <c r="M15" s="10"/>
      <c r="N15" s="10"/>
      <c r="O15" s="10"/>
      <c r="P15" s="10"/>
      <c r="Q15" s="10"/>
      <c r="R15" s="10"/>
      <c r="S15" s="10">
        <v>305</v>
      </c>
      <c r="T15" s="10">
        <v>2</v>
      </c>
      <c r="U15" s="10"/>
      <c r="V15" s="10"/>
      <c r="W15" s="10"/>
      <c r="X15" s="10"/>
      <c r="Y15" s="10"/>
      <c r="Z15" s="10"/>
      <c r="AA15" s="11">
        <v>20210118</v>
      </c>
      <c r="AB15" s="11">
        <v>2</v>
      </c>
      <c r="AC15" s="5" t="s">
        <v>100</v>
      </c>
      <c r="AD15" s="11" t="str">
        <f t="shared" si="3"/>
        <v>이형준</v>
      </c>
      <c r="AE15" s="26" t="s">
        <v>114</v>
      </c>
      <c r="AF15" s="12" t="s">
        <v>135</v>
      </c>
    </row>
    <row r="16" spans="1:32" s="13" customFormat="1" ht="20.100000000000001" customHeight="1" x14ac:dyDescent="0.3">
      <c r="A16" s="4">
        <v>10</v>
      </c>
      <c r="B16" s="5">
        <f t="shared" si="4"/>
        <v>1</v>
      </c>
      <c r="C16" s="5">
        <f t="shared" si="4"/>
        <v>18</v>
      </c>
      <c r="D16" s="6" t="s">
        <v>46</v>
      </c>
      <c r="E16" s="6" t="s">
        <v>71</v>
      </c>
      <c r="F16" s="6" t="s">
        <v>75</v>
      </c>
      <c r="G16" s="4" t="s">
        <v>76</v>
      </c>
      <c r="H16" s="4" t="s">
        <v>47</v>
      </c>
      <c r="I16" s="7">
        <f t="shared" si="0"/>
        <v>300</v>
      </c>
      <c r="J16" s="8">
        <v>300</v>
      </c>
      <c r="K16" s="7">
        <f t="shared" si="1"/>
        <v>0</v>
      </c>
      <c r="L16" s="9">
        <f t="shared" si="2"/>
        <v>0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1">
        <v>20210118</v>
      </c>
      <c r="AB16" s="11">
        <v>4</v>
      </c>
      <c r="AC16" s="5" t="s">
        <v>100</v>
      </c>
      <c r="AD16" s="11" t="str">
        <f t="shared" si="3"/>
        <v>이형준</v>
      </c>
      <c r="AE16" s="26" t="s">
        <v>114</v>
      </c>
      <c r="AF16" s="12" t="s">
        <v>115</v>
      </c>
    </row>
    <row r="17" spans="1:32" s="13" customFormat="1" ht="20.100000000000001" customHeight="1" x14ac:dyDescent="0.3">
      <c r="A17" s="4">
        <v>11</v>
      </c>
      <c r="B17" s="5">
        <f t="shared" si="4"/>
        <v>1</v>
      </c>
      <c r="C17" s="5">
        <f t="shared" si="4"/>
        <v>18</v>
      </c>
      <c r="D17" s="12" t="s">
        <v>70</v>
      </c>
      <c r="E17" s="6" t="s">
        <v>78</v>
      </c>
      <c r="F17" s="6" t="s">
        <v>77</v>
      </c>
      <c r="G17" s="4" t="s">
        <v>50</v>
      </c>
      <c r="H17" s="4" t="s">
        <v>47</v>
      </c>
      <c r="I17" s="7">
        <f t="shared" si="0"/>
        <v>593</v>
      </c>
      <c r="J17" s="8">
        <v>580</v>
      </c>
      <c r="K17" s="7">
        <f t="shared" si="1"/>
        <v>13</v>
      </c>
      <c r="L17" s="9">
        <f t="shared" si="2"/>
        <v>2.1922428330522766E-2</v>
      </c>
      <c r="M17" s="10">
        <v>10</v>
      </c>
      <c r="N17" s="10"/>
      <c r="O17" s="10"/>
      <c r="P17" s="10">
        <v>3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1">
        <v>20210115</v>
      </c>
      <c r="AB17" s="11">
        <v>3</v>
      </c>
      <c r="AC17" s="5" t="s">
        <v>100</v>
      </c>
      <c r="AD17" s="11" t="str">
        <f t="shared" si="3"/>
        <v>이형준</v>
      </c>
      <c r="AE17" s="27" t="s">
        <v>116</v>
      </c>
      <c r="AF17" s="12"/>
    </row>
    <row r="18" spans="1:32" s="13" customFormat="1" ht="20.100000000000001" customHeight="1" x14ac:dyDescent="0.3">
      <c r="A18" s="4">
        <v>12</v>
      </c>
      <c r="B18" s="5">
        <f t="shared" si="4"/>
        <v>1</v>
      </c>
      <c r="C18" s="5">
        <f t="shared" si="4"/>
        <v>18</v>
      </c>
      <c r="D18" s="12" t="s">
        <v>70</v>
      </c>
      <c r="E18" s="6" t="s">
        <v>78</v>
      </c>
      <c r="F18" s="6" t="s">
        <v>77</v>
      </c>
      <c r="G18" s="4" t="s">
        <v>50</v>
      </c>
      <c r="H18" s="4" t="s">
        <v>47</v>
      </c>
      <c r="I18" s="7">
        <f t="shared" si="0"/>
        <v>1637</v>
      </c>
      <c r="J18" s="8">
        <v>1571</v>
      </c>
      <c r="K18" s="7">
        <f t="shared" si="1"/>
        <v>66</v>
      </c>
      <c r="L18" s="9">
        <f t="shared" si="2"/>
        <v>4.0317654245571169E-2</v>
      </c>
      <c r="M18" s="10">
        <v>61</v>
      </c>
      <c r="N18" s="10"/>
      <c r="O18" s="10"/>
      <c r="P18" s="10">
        <v>5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1">
        <v>20210118</v>
      </c>
      <c r="AB18" s="11">
        <v>3</v>
      </c>
      <c r="AC18" s="5" t="s">
        <v>91</v>
      </c>
      <c r="AD18" s="11" t="str">
        <f t="shared" si="3"/>
        <v>하선동</v>
      </c>
      <c r="AE18" s="27" t="s">
        <v>116</v>
      </c>
      <c r="AF18" s="12"/>
    </row>
    <row r="19" spans="1:32" s="13" customFormat="1" ht="20.100000000000001" customHeight="1" x14ac:dyDescent="0.3">
      <c r="A19" s="4">
        <v>13</v>
      </c>
      <c r="B19" s="5">
        <f t="shared" si="4"/>
        <v>1</v>
      </c>
      <c r="C19" s="5">
        <f t="shared" si="4"/>
        <v>18</v>
      </c>
      <c r="D19" s="12" t="s">
        <v>46</v>
      </c>
      <c r="E19" s="6" t="s">
        <v>63</v>
      </c>
      <c r="F19" s="6" t="s">
        <v>62</v>
      </c>
      <c r="G19" s="4" t="s">
        <v>61</v>
      </c>
      <c r="H19" s="4" t="s">
        <v>47</v>
      </c>
      <c r="I19" s="7">
        <f t="shared" si="0"/>
        <v>4051</v>
      </c>
      <c r="J19" s="8">
        <v>4041</v>
      </c>
      <c r="K19" s="7">
        <f t="shared" si="1"/>
        <v>10</v>
      </c>
      <c r="L19" s="9">
        <f t="shared" si="2"/>
        <v>2.4685262898049864E-3</v>
      </c>
      <c r="M19" s="10"/>
      <c r="N19" s="10"/>
      <c r="O19" s="10"/>
      <c r="P19" s="4"/>
      <c r="Q19" s="10"/>
      <c r="R19" s="10"/>
      <c r="S19" s="10"/>
      <c r="T19" s="10"/>
      <c r="U19" s="10">
        <v>10</v>
      </c>
      <c r="V19" s="10"/>
      <c r="W19" s="10"/>
      <c r="X19" s="10"/>
      <c r="Y19" s="10"/>
      <c r="Z19" s="10"/>
      <c r="AA19" s="11">
        <v>20210115</v>
      </c>
      <c r="AB19" s="11">
        <v>11</v>
      </c>
      <c r="AC19" s="5" t="s">
        <v>100</v>
      </c>
      <c r="AD19" s="11" t="str">
        <f t="shared" si="3"/>
        <v>이형준</v>
      </c>
      <c r="AE19" s="27" t="s">
        <v>116</v>
      </c>
      <c r="AF19" s="12"/>
    </row>
    <row r="20" spans="1:32" s="13" customFormat="1" ht="20.100000000000001" customHeight="1" x14ac:dyDescent="0.3">
      <c r="A20" s="4">
        <v>14</v>
      </c>
      <c r="B20" s="5">
        <f t="shared" si="4"/>
        <v>1</v>
      </c>
      <c r="C20" s="5">
        <f t="shared" si="4"/>
        <v>18</v>
      </c>
      <c r="D20" s="12" t="s">
        <v>64</v>
      </c>
      <c r="E20" s="6" t="s">
        <v>65</v>
      </c>
      <c r="F20" s="6" t="s">
        <v>67</v>
      </c>
      <c r="G20" s="4" t="s">
        <v>66</v>
      </c>
      <c r="H20" s="4" t="s">
        <v>58</v>
      </c>
      <c r="I20" s="7">
        <f t="shared" si="0"/>
        <v>1049</v>
      </c>
      <c r="J20" s="8">
        <v>1043</v>
      </c>
      <c r="K20" s="7">
        <f t="shared" si="1"/>
        <v>6</v>
      </c>
      <c r="L20" s="9">
        <f t="shared" si="2"/>
        <v>5.7197330791229741E-3</v>
      </c>
      <c r="M20" s="6">
        <v>5</v>
      </c>
      <c r="N20" s="6"/>
      <c r="O20" s="6"/>
      <c r="P20" s="10"/>
      <c r="Q20" s="4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1">
        <v>20210115</v>
      </c>
      <c r="AB20" s="11">
        <v>2</v>
      </c>
      <c r="AC20" s="5" t="s">
        <v>100</v>
      </c>
      <c r="AD20" s="11" t="str">
        <f t="shared" si="3"/>
        <v>이형준</v>
      </c>
      <c r="AE20" s="27" t="s">
        <v>116</v>
      </c>
      <c r="AF20" s="12"/>
    </row>
    <row r="21" spans="1:32" s="13" customFormat="1" ht="20.100000000000001" customHeight="1" x14ac:dyDescent="0.3">
      <c r="A21" s="4">
        <v>15</v>
      </c>
      <c r="B21" s="5">
        <f>B20</f>
        <v>1</v>
      </c>
      <c r="C21" s="5">
        <f>C20</f>
        <v>18</v>
      </c>
      <c r="D21" s="12" t="s">
        <v>64</v>
      </c>
      <c r="E21" s="6" t="s">
        <v>65</v>
      </c>
      <c r="F21" s="6" t="s">
        <v>67</v>
      </c>
      <c r="G21" s="4" t="s">
        <v>66</v>
      </c>
      <c r="H21" s="4" t="s">
        <v>58</v>
      </c>
      <c r="I21" s="7">
        <f t="shared" si="0"/>
        <v>5396</v>
      </c>
      <c r="J21" s="8">
        <v>5380</v>
      </c>
      <c r="K21" s="7">
        <f t="shared" si="1"/>
        <v>16</v>
      </c>
      <c r="L21" s="9">
        <f t="shared" si="2"/>
        <v>2.9651593773165306E-3</v>
      </c>
      <c r="M21" s="10"/>
      <c r="N21" s="10"/>
      <c r="O21" s="10"/>
      <c r="P21" s="10">
        <v>4</v>
      </c>
      <c r="Q21" s="10"/>
      <c r="R21" s="10">
        <v>4</v>
      </c>
      <c r="S21" s="10"/>
      <c r="T21" s="10">
        <v>8</v>
      </c>
      <c r="U21" s="10"/>
      <c r="V21" s="10"/>
      <c r="W21" s="10"/>
      <c r="X21" s="10"/>
      <c r="Y21" s="10"/>
      <c r="Z21" s="10"/>
      <c r="AA21" s="11">
        <v>20210115</v>
      </c>
      <c r="AB21" s="11">
        <v>2</v>
      </c>
      <c r="AC21" s="5" t="s">
        <v>100</v>
      </c>
      <c r="AD21" s="11" t="str">
        <f t="shared" si="3"/>
        <v>이형준</v>
      </c>
      <c r="AE21" s="26" t="s">
        <v>117</v>
      </c>
      <c r="AF21" s="12"/>
    </row>
    <row r="22" spans="1:32" s="13" customFormat="1" ht="20.100000000000001" customHeight="1" x14ac:dyDescent="0.3">
      <c r="A22" s="4">
        <v>16</v>
      </c>
      <c r="B22" s="5">
        <f t="shared" si="4"/>
        <v>1</v>
      </c>
      <c r="C22" s="5">
        <f t="shared" si="4"/>
        <v>18</v>
      </c>
      <c r="D22" s="12" t="s">
        <v>64</v>
      </c>
      <c r="E22" s="6" t="s">
        <v>65</v>
      </c>
      <c r="F22" s="6" t="s">
        <v>67</v>
      </c>
      <c r="G22" s="4" t="s">
        <v>66</v>
      </c>
      <c r="H22" s="4" t="s">
        <v>58</v>
      </c>
      <c r="I22" s="7">
        <f t="shared" si="0"/>
        <v>1295</v>
      </c>
      <c r="J22" s="8">
        <v>1250</v>
      </c>
      <c r="K22" s="7">
        <f t="shared" si="1"/>
        <v>45</v>
      </c>
      <c r="L22" s="9">
        <f t="shared" si="2"/>
        <v>3.4749034749034749E-2</v>
      </c>
      <c r="M22" s="10"/>
      <c r="N22" s="10"/>
      <c r="O22" s="10">
        <v>45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1">
        <v>20210118</v>
      </c>
      <c r="AB22" s="11">
        <v>2</v>
      </c>
      <c r="AC22" s="5" t="s">
        <v>91</v>
      </c>
      <c r="AD22" s="11" t="str">
        <f t="shared" si="3"/>
        <v>하선동</v>
      </c>
      <c r="AE22" s="26" t="s">
        <v>117</v>
      </c>
      <c r="AF22" s="12"/>
    </row>
    <row r="23" spans="1:32" s="13" customFormat="1" ht="20.100000000000001" customHeight="1" x14ac:dyDescent="0.3">
      <c r="A23" s="4">
        <v>17</v>
      </c>
      <c r="B23" s="5">
        <f t="shared" si="4"/>
        <v>1</v>
      </c>
      <c r="C23" s="5">
        <f t="shared" si="4"/>
        <v>18</v>
      </c>
      <c r="D23" s="12" t="s">
        <v>64</v>
      </c>
      <c r="E23" s="6" t="s">
        <v>65</v>
      </c>
      <c r="F23" s="6" t="s">
        <v>67</v>
      </c>
      <c r="G23" s="4" t="s">
        <v>66</v>
      </c>
      <c r="H23" s="4" t="s">
        <v>58</v>
      </c>
      <c r="I23" s="7">
        <f t="shared" si="0"/>
        <v>2104</v>
      </c>
      <c r="J23" s="8">
        <v>1953</v>
      </c>
      <c r="K23" s="7">
        <f t="shared" si="1"/>
        <v>151</v>
      </c>
      <c r="L23" s="9">
        <f t="shared" si="2"/>
        <v>7.1768060836501904E-2</v>
      </c>
      <c r="M23" s="10">
        <v>48</v>
      </c>
      <c r="N23" s="10"/>
      <c r="O23" s="10"/>
      <c r="P23" s="10">
        <v>3</v>
      </c>
      <c r="Q23" s="10"/>
      <c r="R23" s="10">
        <v>4</v>
      </c>
      <c r="S23" s="10">
        <v>73</v>
      </c>
      <c r="T23" s="10">
        <v>5</v>
      </c>
      <c r="U23" s="10"/>
      <c r="V23" s="10"/>
      <c r="W23" s="10"/>
      <c r="X23" s="10"/>
      <c r="Y23" s="10"/>
      <c r="Z23" s="10">
        <v>18</v>
      </c>
      <c r="AA23" s="11">
        <v>20210118</v>
      </c>
      <c r="AB23" s="11">
        <v>2</v>
      </c>
      <c r="AC23" s="5" t="s">
        <v>100</v>
      </c>
      <c r="AD23" s="11" t="str">
        <f t="shared" si="3"/>
        <v>이형준</v>
      </c>
      <c r="AE23" s="26" t="s">
        <v>117</v>
      </c>
      <c r="AF23" s="12"/>
    </row>
    <row r="24" spans="1:32" s="13" customFormat="1" ht="20.100000000000001" customHeight="1" x14ac:dyDescent="0.3">
      <c r="A24" s="4">
        <v>18</v>
      </c>
      <c r="B24" s="5">
        <f t="shared" si="4"/>
        <v>1</v>
      </c>
      <c r="C24" s="5">
        <f t="shared" si="4"/>
        <v>18</v>
      </c>
      <c r="D24" s="12" t="s">
        <v>103</v>
      </c>
      <c r="E24" s="6" t="s">
        <v>119</v>
      </c>
      <c r="F24" s="6" t="s">
        <v>118</v>
      </c>
      <c r="G24" s="4" t="s">
        <v>120</v>
      </c>
      <c r="H24" s="4" t="s">
        <v>90</v>
      </c>
      <c r="I24" s="7">
        <f t="shared" si="0"/>
        <v>5166</v>
      </c>
      <c r="J24" s="8">
        <v>5160</v>
      </c>
      <c r="K24" s="7">
        <f t="shared" si="1"/>
        <v>6</v>
      </c>
      <c r="L24" s="9">
        <f t="shared" si="2"/>
        <v>1.1614401858304297E-3</v>
      </c>
      <c r="M24" s="10">
        <v>1</v>
      </c>
      <c r="N24" s="10"/>
      <c r="O24" s="10"/>
      <c r="P24" s="10"/>
      <c r="Q24" s="10"/>
      <c r="R24" s="10">
        <v>2</v>
      </c>
      <c r="S24" s="10"/>
      <c r="T24" s="10">
        <v>3</v>
      </c>
      <c r="U24" s="10"/>
      <c r="V24" s="10"/>
      <c r="W24" s="10"/>
      <c r="X24" s="10"/>
      <c r="Y24" s="10"/>
      <c r="Z24" s="10"/>
      <c r="AA24" s="11">
        <v>20210118</v>
      </c>
      <c r="AB24" s="11">
        <v>10</v>
      </c>
      <c r="AC24" s="5" t="s">
        <v>100</v>
      </c>
      <c r="AD24" s="11" t="str">
        <f t="shared" si="3"/>
        <v>이형준</v>
      </c>
      <c r="AE24" s="26" t="s">
        <v>121</v>
      </c>
      <c r="AF24" s="12"/>
    </row>
    <row r="25" spans="1:32" s="13" customFormat="1" ht="20.100000000000001" customHeight="1" x14ac:dyDescent="0.3">
      <c r="A25" s="4">
        <v>19</v>
      </c>
      <c r="B25" s="5">
        <f t="shared" ref="B25:C40" si="5">B24</f>
        <v>1</v>
      </c>
      <c r="C25" s="5">
        <f t="shared" si="5"/>
        <v>18</v>
      </c>
      <c r="D25" s="6" t="s">
        <v>46</v>
      </c>
      <c r="E25" s="6" t="s">
        <v>71</v>
      </c>
      <c r="F25" s="6" t="s">
        <v>75</v>
      </c>
      <c r="G25" s="4" t="s">
        <v>76</v>
      </c>
      <c r="H25" s="4" t="s">
        <v>47</v>
      </c>
      <c r="I25" s="7">
        <f t="shared" si="0"/>
        <v>481</v>
      </c>
      <c r="J25" s="10">
        <v>445</v>
      </c>
      <c r="K25" s="7">
        <f t="shared" si="1"/>
        <v>36</v>
      </c>
      <c r="L25" s="9">
        <f t="shared" si="2"/>
        <v>7.4844074844074848E-2</v>
      </c>
      <c r="M25" s="10"/>
      <c r="N25" s="10"/>
      <c r="O25" s="10"/>
      <c r="P25" s="10"/>
      <c r="Q25" s="10"/>
      <c r="R25" s="10">
        <v>36</v>
      </c>
      <c r="S25" s="10"/>
      <c r="T25" s="10"/>
      <c r="U25" s="10"/>
      <c r="V25" s="10"/>
      <c r="W25" s="10"/>
      <c r="X25" s="10"/>
      <c r="Y25" s="10"/>
      <c r="Z25" s="10"/>
      <c r="AA25" s="11">
        <v>20210118</v>
      </c>
      <c r="AB25" s="11">
        <v>4</v>
      </c>
      <c r="AC25" s="5" t="s">
        <v>91</v>
      </c>
      <c r="AD25" s="11" t="str">
        <f t="shared" si="3"/>
        <v>하선동</v>
      </c>
      <c r="AE25" s="26" t="s">
        <v>121</v>
      </c>
      <c r="AF25" s="12" t="s">
        <v>115</v>
      </c>
    </row>
    <row r="26" spans="1:32" s="13" customFormat="1" ht="20.100000000000001" customHeight="1" x14ac:dyDescent="0.3">
      <c r="A26" s="4">
        <v>20</v>
      </c>
      <c r="B26" s="5">
        <f t="shared" si="5"/>
        <v>1</v>
      </c>
      <c r="C26" s="5">
        <f t="shared" si="5"/>
        <v>18</v>
      </c>
      <c r="D26" s="6" t="s">
        <v>46</v>
      </c>
      <c r="E26" s="6" t="s">
        <v>71</v>
      </c>
      <c r="F26" s="6" t="s">
        <v>75</v>
      </c>
      <c r="G26" s="4" t="s">
        <v>76</v>
      </c>
      <c r="H26" s="4" t="s">
        <v>47</v>
      </c>
      <c r="I26" s="7">
        <f t="shared" si="0"/>
        <v>2035</v>
      </c>
      <c r="J26" s="23">
        <v>1940</v>
      </c>
      <c r="K26" s="7">
        <f t="shared" ref="K26:K27" si="6">SUM(M26:Z26)</f>
        <v>95</v>
      </c>
      <c r="L26" s="9">
        <f t="shared" si="2"/>
        <v>4.6683046683046681E-2</v>
      </c>
      <c r="M26" s="10"/>
      <c r="N26" s="10"/>
      <c r="O26" s="10"/>
      <c r="P26" s="10"/>
      <c r="Q26" s="10"/>
      <c r="R26" s="10">
        <v>95</v>
      </c>
      <c r="S26" s="10"/>
      <c r="T26" s="10"/>
      <c r="U26" s="10"/>
      <c r="V26" s="10"/>
      <c r="W26" s="10"/>
      <c r="X26" s="10"/>
      <c r="Y26" s="10"/>
      <c r="Z26" s="10"/>
      <c r="AA26" s="11">
        <v>20210118</v>
      </c>
      <c r="AB26" s="11">
        <v>4</v>
      </c>
      <c r="AC26" s="5" t="s">
        <v>100</v>
      </c>
      <c r="AD26" s="11" t="str">
        <f t="shared" si="3"/>
        <v>이형준</v>
      </c>
      <c r="AE26" s="26" t="s">
        <v>121</v>
      </c>
      <c r="AF26" s="12" t="s">
        <v>115</v>
      </c>
    </row>
    <row r="27" spans="1:32" s="13" customFormat="1" ht="20.100000000000001" customHeight="1" x14ac:dyDescent="0.3">
      <c r="A27" s="4">
        <v>21</v>
      </c>
      <c r="B27" s="5">
        <f t="shared" si="5"/>
        <v>1</v>
      </c>
      <c r="C27" s="5">
        <f t="shared" si="5"/>
        <v>18</v>
      </c>
      <c r="D27" s="6" t="s">
        <v>46</v>
      </c>
      <c r="E27" s="6" t="s">
        <v>71</v>
      </c>
      <c r="F27" s="6" t="s">
        <v>75</v>
      </c>
      <c r="G27" s="4" t="s">
        <v>76</v>
      </c>
      <c r="H27" s="4" t="s">
        <v>47</v>
      </c>
      <c r="I27" s="7">
        <f t="shared" si="0"/>
        <v>2388</v>
      </c>
      <c r="J27" s="23">
        <v>2255</v>
      </c>
      <c r="K27" s="7">
        <f t="shared" si="6"/>
        <v>133</v>
      </c>
      <c r="L27" s="9">
        <f t="shared" si="2"/>
        <v>5.5695142378559465E-2</v>
      </c>
      <c r="M27" s="10"/>
      <c r="N27" s="10"/>
      <c r="O27" s="10"/>
      <c r="P27" s="10"/>
      <c r="Q27" s="10"/>
      <c r="R27" s="10">
        <v>133</v>
      </c>
      <c r="S27" s="10"/>
      <c r="T27" s="10"/>
      <c r="U27" s="10"/>
      <c r="V27" s="10"/>
      <c r="W27" s="10"/>
      <c r="X27" s="10"/>
      <c r="Y27" s="10"/>
      <c r="Z27" s="10"/>
      <c r="AA27" s="11">
        <v>20210113</v>
      </c>
      <c r="AB27" s="11">
        <v>4</v>
      </c>
      <c r="AC27" s="5" t="s">
        <v>100</v>
      </c>
      <c r="AD27" s="11" t="str">
        <f t="shared" si="3"/>
        <v>이형준</v>
      </c>
      <c r="AE27" s="26" t="s">
        <v>121</v>
      </c>
      <c r="AF27" s="12"/>
    </row>
    <row r="28" spans="1:32" s="13" customFormat="1" ht="20.100000000000001" customHeight="1" x14ac:dyDescent="0.3">
      <c r="A28" s="4">
        <v>22</v>
      </c>
      <c r="B28" s="5">
        <f t="shared" si="5"/>
        <v>1</v>
      </c>
      <c r="C28" s="5">
        <f t="shared" si="5"/>
        <v>18</v>
      </c>
      <c r="D28" s="6" t="s">
        <v>46</v>
      </c>
      <c r="E28" s="6" t="s">
        <v>71</v>
      </c>
      <c r="F28" s="6" t="s">
        <v>75</v>
      </c>
      <c r="G28" s="4" t="s">
        <v>76</v>
      </c>
      <c r="H28" s="4" t="s">
        <v>47</v>
      </c>
      <c r="I28" s="7">
        <f t="shared" si="0"/>
        <v>448</v>
      </c>
      <c r="J28" s="23">
        <v>420</v>
      </c>
      <c r="K28" s="7">
        <f t="shared" si="1"/>
        <v>28</v>
      </c>
      <c r="L28" s="9">
        <f t="shared" si="2"/>
        <v>6.25E-2</v>
      </c>
      <c r="M28" s="10">
        <v>5</v>
      </c>
      <c r="N28" s="10"/>
      <c r="O28" s="10"/>
      <c r="P28" s="10"/>
      <c r="Q28" s="10"/>
      <c r="R28" s="10">
        <v>23</v>
      </c>
      <c r="S28" s="10"/>
      <c r="T28" s="10"/>
      <c r="U28" s="10"/>
      <c r="V28" s="10"/>
      <c r="W28" s="10"/>
      <c r="X28" s="10"/>
      <c r="Y28" s="10"/>
      <c r="Z28" s="10"/>
      <c r="AA28" s="11">
        <v>20210114</v>
      </c>
      <c r="AB28" s="11">
        <v>4</v>
      </c>
      <c r="AC28" s="5" t="s">
        <v>91</v>
      </c>
      <c r="AD28" s="11" t="str">
        <f t="shared" si="3"/>
        <v>하선동</v>
      </c>
      <c r="AE28" s="26" t="s">
        <v>121</v>
      </c>
      <c r="AF28" s="12" t="s">
        <v>115</v>
      </c>
    </row>
    <row r="29" spans="1:32" s="13" customFormat="1" ht="20.100000000000001" customHeight="1" x14ac:dyDescent="0.3">
      <c r="A29" s="4">
        <v>23</v>
      </c>
      <c r="B29" s="5">
        <f t="shared" si="5"/>
        <v>1</v>
      </c>
      <c r="C29" s="5">
        <f t="shared" si="5"/>
        <v>18</v>
      </c>
      <c r="D29" s="12" t="s">
        <v>103</v>
      </c>
      <c r="E29" s="6" t="s">
        <v>119</v>
      </c>
      <c r="F29" s="6" t="s">
        <v>118</v>
      </c>
      <c r="G29" s="4" t="s">
        <v>120</v>
      </c>
      <c r="H29" s="4" t="s">
        <v>90</v>
      </c>
      <c r="I29" s="7">
        <f t="shared" si="0"/>
        <v>5726</v>
      </c>
      <c r="J29" s="10">
        <v>5710</v>
      </c>
      <c r="K29" s="7">
        <f t="shared" si="1"/>
        <v>16</v>
      </c>
      <c r="L29" s="9">
        <f t="shared" si="2"/>
        <v>2.7942717429269995E-3</v>
      </c>
      <c r="M29" s="10">
        <v>3</v>
      </c>
      <c r="N29" s="10"/>
      <c r="O29" s="10"/>
      <c r="P29" s="10"/>
      <c r="Q29" s="10"/>
      <c r="R29" s="10">
        <v>8</v>
      </c>
      <c r="S29" s="10"/>
      <c r="T29" s="10">
        <v>5</v>
      </c>
      <c r="U29" s="10"/>
      <c r="V29" s="10"/>
      <c r="W29" s="10"/>
      <c r="X29" s="10"/>
      <c r="Y29" s="10"/>
      <c r="Z29" s="10"/>
      <c r="AA29" s="11">
        <v>20210114</v>
      </c>
      <c r="AB29" s="11">
        <v>10</v>
      </c>
      <c r="AC29" s="5" t="s">
        <v>100</v>
      </c>
      <c r="AD29" s="11" t="str">
        <f t="shared" si="3"/>
        <v>이형준</v>
      </c>
      <c r="AE29" s="12" t="s">
        <v>122</v>
      </c>
      <c r="AF29" s="12"/>
    </row>
    <row r="30" spans="1:32" s="13" customFormat="1" ht="20.100000000000001" customHeight="1" x14ac:dyDescent="0.3">
      <c r="A30" s="4">
        <v>24</v>
      </c>
      <c r="B30" s="5">
        <f t="shared" si="5"/>
        <v>1</v>
      </c>
      <c r="C30" s="5">
        <f t="shared" si="5"/>
        <v>18</v>
      </c>
      <c r="D30" s="12" t="s">
        <v>103</v>
      </c>
      <c r="E30" s="6" t="s">
        <v>119</v>
      </c>
      <c r="F30" s="6" t="s">
        <v>118</v>
      </c>
      <c r="G30" s="4" t="s">
        <v>120</v>
      </c>
      <c r="H30" s="4" t="s">
        <v>90</v>
      </c>
      <c r="I30" s="7">
        <f t="shared" si="0"/>
        <v>2325</v>
      </c>
      <c r="J30" s="10">
        <v>2310</v>
      </c>
      <c r="K30" s="7">
        <f t="shared" ref="K30:K65" si="7">SUM(M30:Z30)</f>
        <v>15</v>
      </c>
      <c r="L30" s="9">
        <f t="shared" si="2"/>
        <v>6.4516129032258064E-3</v>
      </c>
      <c r="M30" s="10"/>
      <c r="N30" s="10"/>
      <c r="O30" s="10"/>
      <c r="P30" s="10"/>
      <c r="Q30" s="10"/>
      <c r="R30" s="10">
        <v>11</v>
      </c>
      <c r="S30" s="10"/>
      <c r="T30" s="10">
        <v>3</v>
      </c>
      <c r="U30" s="10"/>
      <c r="V30" s="10"/>
      <c r="W30" s="10">
        <v>1</v>
      </c>
      <c r="X30" s="10"/>
      <c r="Y30" s="10"/>
      <c r="Z30" s="10"/>
      <c r="AA30" s="11">
        <v>20210115</v>
      </c>
      <c r="AB30" s="11">
        <v>10</v>
      </c>
      <c r="AC30" s="5" t="s">
        <v>100</v>
      </c>
      <c r="AD30" s="11" t="str">
        <f t="shared" si="3"/>
        <v>이형준</v>
      </c>
      <c r="AE30" s="12" t="s">
        <v>122</v>
      </c>
      <c r="AF30" s="12"/>
    </row>
    <row r="31" spans="1:32" s="13" customFormat="1" ht="20.100000000000001" customHeight="1" x14ac:dyDescent="0.3">
      <c r="A31" s="4">
        <v>25</v>
      </c>
      <c r="B31" s="5">
        <f t="shared" si="5"/>
        <v>1</v>
      </c>
      <c r="C31" s="5">
        <f t="shared" si="5"/>
        <v>18</v>
      </c>
      <c r="D31" s="12" t="s">
        <v>103</v>
      </c>
      <c r="E31" s="6" t="s">
        <v>119</v>
      </c>
      <c r="F31" s="6" t="s">
        <v>118</v>
      </c>
      <c r="G31" s="4" t="s">
        <v>120</v>
      </c>
      <c r="H31" s="4" t="s">
        <v>90</v>
      </c>
      <c r="I31" s="7">
        <f t="shared" si="0"/>
        <v>635</v>
      </c>
      <c r="J31" s="8">
        <v>630</v>
      </c>
      <c r="K31" s="7">
        <f t="shared" si="7"/>
        <v>5</v>
      </c>
      <c r="L31" s="9">
        <f t="shared" si="2"/>
        <v>7.874015748031496E-3</v>
      </c>
      <c r="M31" s="10"/>
      <c r="N31" s="10"/>
      <c r="O31" s="10"/>
      <c r="P31" s="10"/>
      <c r="Q31" s="10"/>
      <c r="R31" s="10">
        <v>5</v>
      </c>
      <c r="S31" s="10"/>
      <c r="T31" s="10"/>
      <c r="U31" s="10"/>
      <c r="V31" s="10"/>
      <c r="W31" s="10"/>
      <c r="X31" s="10"/>
      <c r="Y31" s="10"/>
      <c r="Z31" s="10"/>
      <c r="AA31" s="11">
        <v>20210114</v>
      </c>
      <c r="AB31" s="11">
        <v>10</v>
      </c>
      <c r="AC31" s="5" t="s">
        <v>91</v>
      </c>
      <c r="AD31" s="11" t="str">
        <f t="shared" si="3"/>
        <v>하선동</v>
      </c>
      <c r="AE31" s="12" t="s">
        <v>122</v>
      </c>
      <c r="AF31" s="24"/>
    </row>
    <row r="32" spans="1:32" s="13" customFormat="1" ht="20.100000000000001" customHeight="1" x14ac:dyDescent="0.3">
      <c r="A32" s="4">
        <v>26</v>
      </c>
      <c r="B32" s="5">
        <f t="shared" si="5"/>
        <v>1</v>
      </c>
      <c r="C32" s="5">
        <f t="shared" si="5"/>
        <v>18</v>
      </c>
      <c r="D32" s="12" t="s">
        <v>103</v>
      </c>
      <c r="E32" s="6" t="s">
        <v>119</v>
      </c>
      <c r="F32" s="6" t="s">
        <v>118</v>
      </c>
      <c r="G32" s="4" t="s">
        <v>120</v>
      </c>
      <c r="H32" s="4" t="s">
        <v>90</v>
      </c>
      <c r="I32" s="7">
        <f t="shared" si="0"/>
        <v>5241</v>
      </c>
      <c r="J32" s="8">
        <v>5230</v>
      </c>
      <c r="K32" s="7">
        <f t="shared" si="7"/>
        <v>11</v>
      </c>
      <c r="L32" s="9">
        <f t="shared" si="2"/>
        <v>2.0988360999809196E-3</v>
      </c>
      <c r="M32" s="10">
        <v>2</v>
      </c>
      <c r="N32" s="10"/>
      <c r="O32" s="10"/>
      <c r="P32" s="10"/>
      <c r="Q32" s="10"/>
      <c r="R32" s="10">
        <v>7</v>
      </c>
      <c r="S32" s="10"/>
      <c r="T32" s="10">
        <v>2</v>
      </c>
      <c r="U32" s="10"/>
      <c r="V32" s="10"/>
      <c r="W32" s="10"/>
      <c r="X32" s="10"/>
      <c r="Y32" s="10"/>
      <c r="Z32" s="10"/>
      <c r="AA32" s="11">
        <v>20210118</v>
      </c>
      <c r="AB32" s="11">
        <v>10</v>
      </c>
      <c r="AC32" s="5" t="s">
        <v>91</v>
      </c>
      <c r="AD32" s="11" t="str">
        <f t="shared" si="3"/>
        <v>하선동</v>
      </c>
      <c r="AE32" s="12" t="s">
        <v>122</v>
      </c>
      <c r="AF32" s="12"/>
    </row>
    <row r="33" spans="1:32" s="13" customFormat="1" ht="20.100000000000001" customHeight="1" x14ac:dyDescent="0.3">
      <c r="A33" s="4">
        <v>27</v>
      </c>
      <c r="B33" s="5">
        <f t="shared" si="5"/>
        <v>1</v>
      </c>
      <c r="C33" s="5">
        <f t="shared" si="5"/>
        <v>18</v>
      </c>
      <c r="D33" s="12" t="s">
        <v>64</v>
      </c>
      <c r="E33" s="6"/>
      <c r="F33" s="6" t="s">
        <v>73</v>
      </c>
      <c r="G33" s="4" t="s">
        <v>72</v>
      </c>
      <c r="H33" s="4" t="s">
        <v>47</v>
      </c>
      <c r="I33" s="7">
        <f t="shared" si="0"/>
        <v>3160</v>
      </c>
      <c r="J33" s="8">
        <v>3060</v>
      </c>
      <c r="K33" s="7">
        <f t="shared" si="7"/>
        <v>100</v>
      </c>
      <c r="L33" s="9">
        <f t="shared" si="2"/>
        <v>3.1645569620253167E-2</v>
      </c>
      <c r="M33" s="10">
        <v>11</v>
      </c>
      <c r="N33" s="10"/>
      <c r="O33" s="10"/>
      <c r="P33" s="10">
        <v>89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1">
        <v>20210115</v>
      </c>
      <c r="AB33" s="11">
        <v>5</v>
      </c>
      <c r="AC33" s="5" t="s">
        <v>91</v>
      </c>
      <c r="AD33" s="11" t="str">
        <f t="shared" si="3"/>
        <v>하선동</v>
      </c>
      <c r="AE33" s="12" t="s">
        <v>122</v>
      </c>
      <c r="AF33" s="12"/>
    </row>
    <row r="34" spans="1:32" s="13" customFormat="1" ht="20.100000000000001" customHeight="1" x14ac:dyDescent="0.3">
      <c r="A34" s="4">
        <v>28</v>
      </c>
      <c r="B34" s="5">
        <f t="shared" si="5"/>
        <v>1</v>
      </c>
      <c r="C34" s="5">
        <f t="shared" si="5"/>
        <v>18</v>
      </c>
      <c r="D34" s="6" t="s">
        <v>46</v>
      </c>
      <c r="E34" s="6" t="s">
        <v>71</v>
      </c>
      <c r="F34" s="6" t="s">
        <v>75</v>
      </c>
      <c r="G34" s="4" t="s">
        <v>76</v>
      </c>
      <c r="H34" s="4" t="s">
        <v>47</v>
      </c>
      <c r="I34" s="7">
        <f t="shared" si="0"/>
        <v>1202</v>
      </c>
      <c r="J34" s="8">
        <v>1170</v>
      </c>
      <c r="K34" s="7">
        <f t="shared" si="7"/>
        <v>32</v>
      </c>
      <c r="L34" s="9">
        <f t="shared" si="2"/>
        <v>2.6622296173044926E-2</v>
      </c>
      <c r="M34" s="10"/>
      <c r="N34" s="10"/>
      <c r="O34" s="10"/>
      <c r="P34" s="10"/>
      <c r="Q34" s="10"/>
      <c r="R34" s="10">
        <v>32</v>
      </c>
      <c r="S34" s="10"/>
      <c r="T34" s="10"/>
      <c r="U34" s="10"/>
      <c r="V34" s="10"/>
      <c r="W34" s="10"/>
      <c r="X34" s="10"/>
      <c r="Y34" s="10"/>
      <c r="Z34" s="10"/>
      <c r="AA34" s="11">
        <v>20210118</v>
      </c>
      <c r="AB34" s="11">
        <v>4</v>
      </c>
      <c r="AC34" s="5" t="s">
        <v>91</v>
      </c>
      <c r="AD34" s="11" t="str">
        <f t="shared" si="3"/>
        <v>하선동</v>
      </c>
      <c r="AE34" s="12" t="s">
        <v>122</v>
      </c>
      <c r="AF34" s="12"/>
    </row>
    <row r="35" spans="1:32" s="13" customFormat="1" ht="20.100000000000001" customHeight="1" x14ac:dyDescent="0.3">
      <c r="A35" s="4">
        <v>29</v>
      </c>
      <c r="B35" s="5">
        <f t="shared" si="5"/>
        <v>1</v>
      </c>
      <c r="C35" s="5">
        <f t="shared" si="5"/>
        <v>18</v>
      </c>
      <c r="D35" s="12" t="s">
        <v>25</v>
      </c>
      <c r="E35" s="6" t="s">
        <v>48</v>
      </c>
      <c r="F35" s="6" t="s">
        <v>49</v>
      </c>
      <c r="G35" s="4" t="s">
        <v>50</v>
      </c>
      <c r="H35" s="4" t="s">
        <v>47</v>
      </c>
      <c r="I35" s="7">
        <f t="shared" si="0"/>
        <v>455</v>
      </c>
      <c r="J35" s="8">
        <v>450</v>
      </c>
      <c r="K35" s="7">
        <f t="shared" si="7"/>
        <v>5</v>
      </c>
      <c r="L35" s="9">
        <f t="shared" si="2"/>
        <v>1.098901098901099E-2</v>
      </c>
      <c r="M35" s="10"/>
      <c r="N35" s="10"/>
      <c r="O35" s="10"/>
      <c r="P35" s="10">
        <v>3</v>
      </c>
      <c r="Q35" s="10"/>
      <c r="R35" s="10">
        <v>2</v>
      </c>
      <c r="S35" s="10"/>
      <c r="T35" s="10"/>
      <c r="U35" s="10"/>
      <c r="V35" s="10"/>
      <c r="W35" s="10"/>
      <c r="X35" s="10"/>
      <c r="Y35" s="10"/>
      <c r="Z35" s="10"/>
      <c r="AA35" s="11">
        <v>20210112</v>
      </c>
      <c r="AB35" s="11">
        <v>15</v>
      </c>
      <c r="AC35" s="5" t="s">
        <v>100</v>
      </c>
      <c r="AD35" s="11" t="str">
        <f t="shared" si="3"/>
        <v>이형준</v>
      </c>
      <c r="AE35" s="12" t="s">
        <v>122</v>
      </c>
      <c r="AF35" s="12"/>
    </row>
    <row r="36" spans="1:32" s="13" customFormat="1" ht="20.100000000000001" customHeight="1" x14ac:dyDescent="0.3">
      <c r="A36" s="4">
        <v>30</v>
      </c>
      <c r="B36" s="5">
        <f t="shared" si="5"/>
        <v>1</v>
      </c>
      <c r="C36" s="5">
        <f t="shared" si="5"/>
        <v>18</v>
      </c>
      <c r="D36" s="12"/>
      <c r="E36" s="6"/>
      <c r="F36" s="6"/>
      <c r="G36" s="4"/>
      <c r="H36" s="4"/>
      <c r="I36" s="7">
        <f t="shared" si="0"/>
        <v>0</v>
      </c>
      <c r="J36" s="8"/>
      <c r="K36" s="7">
        <f t="shared" si="7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1"/>
      <c r="AB36" s="11"/>
      <c r="AC36" s="5"/>
      <c r="AD36" s="11" t="str">
        <f t="shared" si="3"/>
        <v/>
      </c>
      <c r="AE36" s="26"/>
      <c r="AF36" s="12"/>
    </row>
    <row r="37" spans="1:32" s="13" customFormat="1" ht="20.100000000000001" customHeight="1" x14ac:dyDescent="0.3">
      <c r="A37" s="4">
        <v>31</v>
      </c>
      <c r="B37" s="5">
        <f t="shared" si="5"/>
        <v>1</v>
      </c>
      <c r="C37" s="5">
        <f t="shared" si="5"/>
        <v>18</v>
      </c>
      <c r="D37" s="12"/>
      <c r="E37" s="6"/>
      <c r="F37" s="6"/>
      <c r="G37" s="4"/>
      <c r="H37" s="4"/>
      <c r="I37" s="7">
        <f t="shared" si="0"/>
        <v>0</v>
      </c>
      <c r="J37" s="8"/>
      <c r="K37" s="7">
        <f t="shared" si="7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1"/>
      <c r="AB37" s="11"/>
      <c r="AC37" s="5"/>
      <c r="AD37" s="11" t="str">
        <f t="shared" si="3"/>
        <v/>
      </c>
      <c r="AE37" s="26"/>
      <c r="AF37" s="12"/>
    </row>
    <row r="38" spans="1:32" s="13" customFormat="1" ht="20.100000000000001" customHeight="1" x14ac:dyDescent="0.3">
      <c r="A38" s="4">
        <v>32</v>
      </c>
      <c r="B38" s="5">
        <f t="shared" si="5"/>
        <v>1</v>
      </c>
      <c r="C38" s="5">
        <f t="shared" si="5"/>
        <v>18</v>
      </c>
      <c r="D38" s="12"/>
      <c r="E38" s="6"/>
      <c r="F38" s="6"/>
      <c r="G38" s="4"/>
      <c r="H38" s="4"/>
      <c r="I38" s="7">
        <f t="shared" si="0"/>
        <v>0</v>
      </c>
      <c r="J38" s="8"/>
      <c r="K38" s="7">
        <f t="shared" si="7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1"/>
      <c r="AB38" s="11"/>
      <c r="AC38" s="5"/>
      <c r="AD38" s="11" t="str">
        <f t="shared" si="3"/>
        <v/>
      </c>
      <c r="AE38" s="26"/>
      <c r="AF38" s="12"/>
    </row>
    <row r="39" spans="1:32" s="13" customFormat="1" ht="20.100000000000001" customHeight="1" x14ac:dyDescent="0.3">
      <c r="A39" s="4">
        <v>33</v>
      </c>
      <c r="B39" s="5">
        <f t="shared" si="5"/>
        <v>1</v>
      </c>
      <c r="C39" s="5">
        <f t="shared" si="5"/>
        <v>18</v>
      </c>
      <c r="D39" s="6"/>
      <c r="E39" s="6"/>
      <c r="F39" s="6"/>
      <c r="G39" s="4"/>
      <c r="H39" s="4"/>
      <c r="I39" s="7">
        <f t="shared" si="0"/>
        <v>0</v>
      </c>
      <c r="J39" s="8"/>
      <c r="K39" s="7">
        <f t="shared" si="7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1"/>
      <c r="AB39" s="11"/>
      <c r="AC39" s="5"/>
      <c r="AD39" s="11" t="str">
        <f t="shared" si="3"/>
        <v/>
      </c>
      <c r="AE39" s="12"/>
      <c r="AF39" s="12"/>
    </row>
    <row r="40" spans="1:32" s="13" customFormat="1" ht="20.100000000000001" customHeight="1" x14ac:dyDescent="0.3">
      <c r="A40" s="4">
        <v>34</v>
      </c>
      <c r="B40" s="5">
        <f t="shared" si="5"/>
        <v>1</v>
      </c>
      <c r="C40" s="5">
        <f t="shared" si="5"/>
        <v>18</v>
      </c>
      <c r="D40" s="6"/>
      <c r="E40" s="6"/>
      <c r="F40" s="6"/>
      <c r="G40" s="4"/>
      <c r="H40" s="4"/>
      <c r="I40" s="7">
        <f t="shared" si="0"/>
        <v>0</v>
      </c>
      <c r="J40" s="8"/>
      <c r="K40" s="7">
        <f t="shared" si="7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1"/>
      <c r="AB40" s="11"/>
      <c r="AC40" s="5"/>
      <c r="AD40" s="11" t="str">
        <f t="shared" si="3"/>
        <v/>
      </c>
      <c r="AE40" s="12"/>
      <c r="AF40" s="12"/>
    </row>
    <row r="41" spans="1:32" s="13" customFormat="1" ht="20.100000000000001" customHeight="1" x14ac:dyDescent="0.3">
      <c r="A41" s="4">
        <v>35</v>
      </c>
      <c r="B41" s="5">
        <f t="shared" ref="B41:C56" si="8">B40</f>
        <v>1</v>
      </c>
      <c r="C41" s="5">
        <f t="shared" si="8"/>
        <v>18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7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1"/>
      <c r="AB41" s="11"/>
      <c r="AC41" s="5"/>
      <c r="AD41" s="11" t="str">
        <f t="shared" si="3"/>
        <v/>
      </c>
      <c r="AE41" s="12"/>
      <c r="AF41" s="12"/>
    </row>
    <row r="42" spans="1:32" s="13" customFormat="1" ht="20.100000000000001" customHeight="1" x14ac:dyDescent="0.3">
      <c r="A42" s="4">
        <v>36</v>
      </c>
      <c r="B42" s="5">
        <f t="shared" si="8"/>
        <v>1</v>
      </c>
      <c r="C42" s="5">
        <f t="shared" si="8"/>
        <v>18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7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1"/>
      <c r="AB42" s="11"/>
      <c r="AC42" s="5"/>
      <c r="AD42" s="11" t="str">
        <f t="shared" si="3"/>
        <v/>
      </c>
      <c r="AE42" s="12"/>
      <c r="AF42" s="12"/>
    </row>
    <row r="43" spans="1:32" s="13" customFormat="1" ht="20.100000000000001" customHeight="1" x14ac:dyDescent="0.3">
      <c r="A43" s="4">
        <v>37</v>
      </c>
      <c r="B43" s="5">
        <f t="shared" si="8"/>
        <v>1</v>
      </c>
      <c r="C43" s="5">
        <f t="shared" si="8"/>
        <v>18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7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1"/>
      <c r="AB43" s="11"/>
      <c r="AC43" s="5"/>
      <c r="AD43" s="11" t="str">
        <f t="shared" si="3"/>
        <v/>
      </c>
      <c r="AE43" s="12"/>
      <c r="AF43" s="12"/>
    </row>
    <row r="44" spans="1:32" s="13" customFormat="1" ht="20.100000000000001" customHeight="1" x14ac:dyDescent="0.3">
      <c r="A44" s="4">
        <v>38</v>
      </c>
      <c r="B44" s="5">
        <f t="shared" si="8"/>
        <v>1</v>
      </c>
      <c r="C44" s="5">
        <f t="shared" si="8"/>
        <v>18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7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1"/>
      <c r="AB44" s="11"/>
      <c r="AC44" s="5"/>
      <c r="AD44" s="11" t="str">
        <f t="shared" si="3"/>
        <v/>
      </c>
      <c r="AE44" s="12"/>
      <c r="AF44" s="12"/>
    </row>
    <row r="45" spans="1:32" s="13" customFormat="1" ht="20.100000000000001" customHeight="1" x14ac:dyDescent="0.3">
      <c r="A45" s="4">
        <v>39</v>
      </c>
      <c r="B45" s="5">
        <f t="shared" si="8"/>
        <v>1</v>
      </c>
      <c r="C45" s="5">
        <f t="shared" si="8"/>
        <v>18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1"/>
      <c r="AB45" s="11"/>
      <c r="AC45" s="5"/>
      <c r="AD45" s="11" t="str">
        <f t="shared" si="3"/>
        <v/>
      </c>
      <c r="AE45" s="12"/>
      <c r="AF45" s="12"/>
    </row>
    <row r="46" spans="1:32" s="13" customFormat="1" ht="20.100000000000001" customHeight="1" x14ac:dyDescent="0.3">
      <c r="A46" s="4">
        <v>40</v>
      </c>
      <c r="B46" s="5">
        <f t="shared" si="8"/>
        <v>1</v>
      </c>
      <c r="C46" s="5">
        <f t="shared" si="8"/>
        <v>18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1"/>
      <c r="AB46" s="11"/>
      <c r="AC46" s="5"/>
      <c r="AD46" s="11" t="str">
        <f t="shared" si="3"/>
        <v/>
      </c>
      <c r="AE46" s="12"/>
      <c r="AF46" s="12"/>
    </row>
    <row r="47" spans="1:32" s="13" customFormat="1" ht="20.100000000000001" customHeight="1" x14ac:dyDescent="0.3">
      <c r="A47" s="4">
        <v>41</v>
      </c>
      <c r="B47" s="5">
        <f t="shared" si="8"/>
        <v>1</v>
      </c>
      <c r="C47" s="5">
        <f t="shared" si="8"/>
        <v>18</v>
      </c>
      <c r="D47" s="12"/>
      <c r="E47" s="6"/>
      <c r="F47" s="6"/>
      <c r="G47" s="4"/>
      <c r="H47" s="4"/>
      <c r="I47" s="7">
        <f t="shared" si="0"/>
        <v>0</v>
      </c>
      <c r="J47" s="8"/>
      <c r="K47" s="7">
        <f t="shared" si="7"/>
        <v>0</v>
      </c>
      <c r="L47" s="9" t="e">
        <f t="shared" si="2"/>
        <v>#DIV/0!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1"/>
      <c r="AB47" s="11"/>
      <c r="AC47" s="5"/>
      <c r="AD47" s="11" t="str">
        <f t="shared" si="3"/>
        <v/>
      </c>
      <c r="AE47" s="12"/>
      <c r="AF47" s="12"/>
    </row>
    <row r="48" spans="1:32" s="13" customFormat="1" ht="20.100000000000001" customHeight="1" x14ac:dyDescent="0.3">
      <c r="A48" s="4">
        <v>42</v>
      </c>
      <c r="B48" s="5">
        <f t="shared" si="8"/>
        <v>1</v>
      </c>
      <c r="C48" s="5">
        <f t="shared" si="8"/>
        <v>18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7"/>
        <v>0</v>
      </c>
      <c r="L48" s="9" t="e">
        <f t="shared" si="2"/>
        <v>#DIV/0!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1"/>
      <c r="AB48" s="11"/>
      <c r="AC48" s="5"/>
      <c r="AD48" s="11" t="str">
        <f t="shared" si="3"/>
        <v/>
      </c>
      <c r="AE48" s="12"/>
      <c r="AF48" s="12"/>
    </row>
    <row r="49" spans="1:32" s="13" customFormat="1" ht="20.100000000000001" customHeight="1" x14ac:dyDescent="0.3">
      <c r="A49" s="4">
        <v>43</v>
      </c>
      <c r="B49" s="5">
        <f t="shared" si="8"/>
        <v>1</v>
      </c>
      <c r="C49" s="5">
        <f t="shared" si="8"/>
        <v>18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7"/>
        <v>0</v>
      </c>
      <c r="L49" s="9" t="e">
        <f t="shared" si="2"/>
        <v>#DIV/0!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1"/>
      <c r="AB49" s="11"/>
      <c r="AC49" s="5"/>
      <c r="AD49" s="11" t="str">
        <f t="shared" si="3"/>
        <v/>
      </c>
      <c r="AE49" s="12"/>
      <c r="AF49" s="12"/>
    </row>
    <row r="50" spans="1:32" s="13" customFormat="1" ht="20.100000000000001" customHeight="1" x14ac:dyDescent="0.3">
      <c r="A50" s="4">
        <v>44</v>
      </c>
      <c r="B50" s="5">
        <f t="shared" si="8"/>
        <v>1</v>
      </c>
      <c r="C50" s="5">
        <f t="shared" si="8"/>
        <v>18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7"/>
        <v>0</v>
      </c>
      <c r="L50" s="9" t="e">
        <f t="shared" si="2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1"/>
      <c r="AB50" s="11"/>
      <c r="AC50" s="5"/>
      <c r="AD50" s="11" t="str">
        <f t="shared" si="3"/>
        <v/>
      </c>
      <c r="AE50" s="12"/>
      <c r="AF50" s="12"/>
    </row>
    <row r="51" spans="1:32" s="13" customFormat="1" ht="20.100000000000001" customHeight="1" x14ac:dyDescent="0.3">
      <c r="A51" s="4">
        <v>45</v>
      </c>
      <c r="B51" s="5">
        <f t="shared" si="8"/>
        <v>1</v>
      </c>
      <c r="C51" s="5">
        <f t="shared" si="8"/>
        <v>18</v>
      </c>
      <c r="D51" s="6"/>
      <c r="E51" s="6"/>
      <c r="F51" s="6"/>
      <c r="G51" s="4"/>
      <c r="H51" s="4"/>
      <c r="I51" s="7">
        <f t="shared" si="0"/>
        <v>0</v>
      </c>
      <c r="J51" s="8"/>
      <c r="K51" s="7">
        <f t="shared" si="7"/>
        <v>0</v>
      </c>
      <c r="L51" s="9" t="e">
        <f t="shared" si="2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1"/>
      <c r="AB51" s="11"/>
      <c r="AC51" s="5"/>
      <c r="AD51" s="11" t="str">
        <f t="shared" si="3"/>
        <v/>
      </c>
      <c r="AE51" s="12"/>
      <c r="AF51" s="12"/>
    </row>
    <row r="52" spans="1:32" s="13" customFormat="1" ht="20.100000000000001" customHeight="1" x14ac:dyDescent="0.3">
      <c r="A52" s="4">
        <v>46</v>
      </c>
      <c r="B52" s="5">
        <f t="shared" si="8"/>
        <v>1</v>
      </c>
      <c r="C52" s="5">
        <f t="shared" si="8"/>
        <v>18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7"/>
        <v>0</v>
      </c>
      <c r="L52" s="9" t="e">
        <f t="shared" si="2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1"/>
      <c r="AB52" s="11"/>
      <c r="AC52" s="5"/>
      <c r="AD52" s="11" t="str">
        <f t="shared" si="3"/>
        <v/>
      </c>
      <c r="AE52" s="12"/>
      <c r="AF52" s="12"/>
    </row>
    <row r="53" spans="1:32" s="13" customFormat="1" ht="20.100000000000001" customHeight="1" x14ac:dyDescent="0.3">
      <c r="A53" s="4">
        <v>47</v>
      </c>
      <c r="B53" s="5">
        <f t="shared" si="8"/>
        <v>1</v>
      </c>
      <c r="C53" s="5">
        <f t="shared" si="8"/>
        <v>18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7"/>
        <v>0</v>
      </c>
      <c r="L53" s="9" t="e">
        <f t="shared" si="2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1"/>
      <c r="AB53" s="11"/>
      <c r="AC53" s="5"/>
      <c r="AD53" s="11" t="str">
        <f t="shared" si="3"/>
        <v/>
      </c>
      <c r="AE53" s="12"/>
      <c r="AF53" s="12"/>
    </row>
    <row r="54" spans="1:32" s="13" customFormat="1" ht="20.100000000000001" hidden="1" customHeight="1" x14ac:dyDescent="0.3">
      <c r="A54" s="4">
        <v>29</v>
      </c>
      <c r="B54" s="5">
        <f t="shared" si="8"/>
        <v>1</v>
      </c>
      <c r="C54" s="5">
        <f t="shared" si="8"/>
        <v>18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7"/>
        <v>0</v>
      </c>
      <c r="L54" s="9" t="e">
        <f t="shared" si="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1"/>
      <c r="AB54" s="11"/>
      <c r="AC54" s="5"/>
      <c r="AD54" s="11" t="str">
        <f t="shared" si="3"/>
        <v/>
      </c>
      <c r="AE54" s="4"/>
      <c r="AF54" s="12"/>
    </row>
    <row r="55" spans="1:32" s="13" customFormat="1" ht="20.100000000000001" hidden="1" customHeight="1" x14ac:dyDescent="0.3">
      <c r="A55" s="4">
        <v>30</v>
      </c>
      <c r="B55" s="5">
        <f t="shared" si="8"/>
        <v>1</v>
      </c>
      <c r="C55" s="5">
        <f t="shared" si="8"/>
        <v>18</v>
      </c>
      <c r="D55" s="6"/>
      <c r="E55" s="25"/>
      <c r="F55" s="4"/>
      <c r="G55" s="4"/>
      <c r="H55" s="4"/>
      <c r="I55" s="7">
        <f t="shared" si="0"/>
        <v>0</v>
      </c>
      <c r="J55" s="8"/>
      <c r="K55" s="7">
        <f t="shared" si="7"/>
        <v>0</v>
      </c>
      <c r="L55" s="9" t="e">
        <f t="shared" si="2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1"/>
      <c r="AB55" s="11"/>
      <c r="AC55" s="5"/>
      <c r="AD55" s="11" t="str">
        <f t="shared" si="3"/>
        <v/>
      </c>
      <c r="AE55" s="4"/>
      <c r="AF55" s="12"/>
    </row>
    <row r="56" spans="1:32" s="13" customFormat="1" ht="20.100000000000001" hidden="1" customHeight="1" x14ac:dyDescent="0.3">
      <c r="A56" s="4">
        <v>31</v>
      </c>
      <c r="B56" s="5">
        <f t="shared" si="8"/>
        <v>1</v>
      </c>
      <c r="C56" s="5">
        <f t="shared" si="8"/>
        <v>18</v>
      </c>
      <c r="D56" s="6"/>
      <c r="E56" s="6"/>
      <c r="F56" s="4"/>
      <c r="G56" s="4"/>
      <c r="H56" s="4"/>
      <c r="I56" s="7">
        <f t="shared" si="0"/>
        <v>0</v>
      </c>
      <c r="J56" s="8"/>
      <c r="K56" s="7">
        <f t="shared" si="7"/>
        <v>0</v>
      </c>
      <c r="L56" s="9" t="e">
        <f t="shared" si="2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1"/>
      <c r="AB56" s="11"/>
      <c r="AC56" s="5"/>
      <c r="AD56" s="11" t="str">
        <f t="shared" si="3"/>
        <v/>
      </c>
      <c r="AE56" s="4"/>
      <c r="AF56" s="12"/>
    </row>
    <row r="57" spans="1:32" s="13" customFormat="1" ht="20.100000000000001" hidden="1" customHeight="1" x14ac:dyDescent="0.3">
      <c r="A57" s="4">
        <v>32</v>
      </c>
      <c r="B57" s="5">
        <f t="shared" ref="B57:C64" si="9">B56</f>
        <v>1</v>
      </c>
      <c r="C57" s="5">
        <f t="shared" si="9"/>
        <v>18</v>
      </c>
      <c r="D57" s="6"/>
      <c r="E57" s="6"/>
      <c r="F57" s="6"/>
      <c r="G57" s="4"/>
      <c r="H57" s="4"/>
      <c r="I57" s="7">
        <f t="shared" si="0"/>
        <v>0</v>
      </c>
      <c r="J57" s="8"/>
      <c r="K57" s="7">
        <f t="shared" si="7"/>
        <v>0</v>
      </c>
      <c r="L57" s="9" t="e">
        <f t="shared" si="2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1"/>
      <c r="AB57" s="11"/>
      <c r="AC57" s="5"/>
      <c r="AD57" s="11" t="str">
        <f t="shared" si="3"/>
        <v/>
      </c>
      <c r="AE57" s="4"/>
      <c r="AF57" s="12"/>
    </row>
    <row r="58" spans="1:32" s="13" customFormat="1" ht="20.100000000000001" hidden="1" customHeight="1" x14ac:dyDescent="0.3">
      <c r="A58" s="4">
        <v>33</v>
      </c>
      <c r="B58" s="5">
        <f t="shared" si="9"/>
        <v>1</v>
      </c>
      <c r="C58" s="5">
        <f t="shared" si="9"/>
        <v>18</v>
      </c>
      <c r="D58" s="6"/>
      <c r="E58" s="4"/>
      <c r="F58" s="4"/>
      <c r="G58" s="4"/>
      <c r="H58" s="4"/>
      <c r="I58" s="7">
        <f t="shared" si="0"/>
        <v>0</v>
      </c>
      <c r="J58" s="8"/>
      <c r="K58" s="7">
        <f t="shared" si="7"/>
        <v>0</v>
      </c>
      <c r="L58" s="9" t="e">
        <f t="shared" si="2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1"/>
      <c r="AB58" s="11"/>
      <c r="AC58" s="5"/>
      <c r="AD58" s="11" t="str">
        <f t="shared" si="3"/>
        <v/>
      </c>
      <c r="AE58" s="4"/>
      <c r="AF58" s="12"/>
    </row>
    <row r="59" spans="1:32" s="13" customFormat="1" ht="20.100000000000001" hidden="1" customHeight="1" x14ac:dyDescent="0.3">
      <c r="A59" s="4">
        <v>34</v>
      </c>
      <c r="B59" s="5">
        <f t="shared" si="9"/>
        <v>1</v>
      </c>
      <c r="C59" s="5">
        <f t="shared" si="9"/>
        <v>18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7"/>
        <v>0</v>
      </c>
      <c r="L59" s="9" t="e">
        <f t="shared" si="2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1"/>
      <c r="AB59" s="11"/>
      <c r="AC59" s="5"/>
      <c r="AD59" s="11" t="str">
        <f t="shared" si="3"/>
        <v/>
      </c>
      <c r="AE59" s="4"/>
      <c r="AF59" s="12"/>
    </row>
    <row r="60" spans="1:32" s="13" customFormat="1" ht="20.100000000000001" hidden="1" customHeight="1" x14ac:dyDescent="0.3">
      <c r="A60" s="4">
        <v>35</v>
      </c>
      <c r="B60" s="5">
        <f t="shared" si="9"/>
        <v>1</v>
      </c>
      <c r="C60" s="5">
        <f t="shared" si="9"/>
        <v>18</v>
      </c>
      <c r="D60" s="6"/>
      <c r="E60" s="6"/>
      <c r="F60" s="6"/>
      <c r="G60" s="4"/>
      <c r="H60" s="4"/>
      <c r="I60" s="7">
        <f t="shared" si="0"/>
        <v>0</v>
      </c>
      <c r="J60" s="8"/>
      <c r="K60" s="7">
        <f t="shared" si="7"/>
        <v>0</v>
      </c>
      <c r="L60" s="9" t="e">
        <f t="shared" si="2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1"/>
      <c r="AB60" s="11"/>
      <c r="AC60" s="5"/>
      <c r="AD60" s="11" t="str">
        <f t="shared" si="3"/>
        <v/>
      </c>
      <c r="AE60" s="4"/>
      <c r="AF60" s="12"/>
    </row>
    <row r="61" spans="1:32" s="13" customFormat="1" ht="20.100000000000001" hidden="1" customHeight="1" x14ac:dyDescent="0.3">
      <c r="A61" s="4">
        <v>36</v>
      </c>
      <c r="B61" s="5">
        <f t="shared" si="9"/>
        <v>1</v>
      </c>
      <c r="C61" s="5">
        <f t="shared" si="9"/>
        <v>18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7"/>
        <v>0</v>
      </c>
      <c r="L61" s="9" t="e">
        <f t="shared" si="2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1"/>
      <c r="AB61" s="11"/>
      <c r="AC61" s="5"/>
      <c r="AD61" s="11" t="str">
        <f t="shared" si="3"/>
        <v/>
      </c>
      <c r="AE61" s="4"/>
      <c r="AF61" s="12"/>
    </row>
    <row r="62" spans="1:32" s="13" customFormat="1" ht="20.100000000000001" hidden="1" customHeight="1" x14ac:dyDescent="0.3">
      <c r="A62" s="4">
        <v>37</v>
      </c>
      <c r="B62" s="5">
        <f t="shared" si="9"/>
        <v>1</v>
      </c>
      <c r="C62" s="5">
        <f t="shared" si="9"/>
        <v>18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7"/>
        <v>0</v>
      </c>
      <c r="L62" s="9" t="e">
        <f t="shared" si="2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1"/>
      <c r="AB62" s="11"/>
      <c r="AC62" s="5"/>
      <c r="AD62" s="11" t="str">
        <f t="shared" si="3"/>
        <v/>
      </c>
      <c r="AE62" s="4"/>
      <c r="AF62" s="12"/>
    </row>
    <row r="63" spans="1:32" s="13" customFormat="1" ht="20.100000000000001" hidden="1" customHeight="1" x14ac:dyDescent="0.3">
      <c r="A63" s="4">
        <v>38</v>
      </c>
      <c r="B63" s="5">
        <f t="shared" si="9"/>
        <v>1</v>
      </c>
      <c r="C63" s="5">
        <f t="shared" si="9"/>
        <v>18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7"/>
        <v>0</v>
      </c>
      <c r="L63" s="9" t="e">
        <f t="shared" si="2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1"/>
      <c r="AB63" s="11"/>
      <c r="AC63" s="5"/>
      <c r="AD63" s="11" t="str">
        <f t="shared" si="3"/>
        <v/>
      </c>
      <c r="AE63" s="4"/>
      <c r="AF63" s="12"/>
    </row>
    <row r="64" spans="1:32" s="13" customFormat="1" ht="20.100000000000001" hidden="1" customHeight="1" x14ac:dyDescent="0.3">
      <c r="A64" s="4">
        <v>39</v>
      </c>
      <c r="B64" s="5">
        <f t="shared" si="9"/>
        <v>1</v>
      </c>
      <c r="C64" s="5">
        <f t="shared" si="9"/>
        <v>18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7"/>
        <v>0</v>
      </c>
      <c r="L64" s="9" t="e">
        <f t="shared" si="2"/>
        <v>#DIV/0!</v>
      </c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1"/>
      <c r="AB64" s="11"/>
      <c r="AC64" s="5"/>
      <c r="AD64" s="11" t="str">
        <f t="shared" si="3"/>
        <v/>
      </c>
      <c r="AE64" s="4"/>
      <c r="AF64" s="12"/>
    </row>
    <row r="65" spans="1:32" s="13" customFormat="1" ht="20.100000000000001" hidden="1" customHeight="1" x14ac:dyDescent="0.3">
      <c r="A65" s="4">
        <v>40</v>
      </c>
      <c r="B65" s="5" t="str">
        <f t="shared" ref="B65" si="10">LEFT($A$1,1)</f>
        <v>1</v>
      </c>
      <c r="C65" s="5" t="str">
        <f t="shared" ref="C65" si="11">MID($A$1,4,2)</f>
        <v>18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7"/>
        <v>0</v>
      </c>
      <c r="L65" s="9" t="e">
        <f t="shared" si="2"/>
        <v>#DIV/0!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1"/>
      <c r="AB65" s="11"/>
      <c r="AC65" s="5"/>
      <c r="AD65" s="11" t="str">
        <f t="shared" si="3"/>
        <v/>
      </c>
      <c r="AE65" s="4"/>
      <c r="AF65" s="12"/>
    </row>
    <row r="66" spans="1:32" s="15" customFormat="1" x14ac:dyDescent="0.3">
      <c r="A66" s="49"/>
      <c r="B66" s="50"/>
      <c r="C66" s="50"/>
      <c r="D66" s="50"/>
      <c r="E66" s="50"/>
      <c r="F66" s="50"/>
      <c r="G66" s="50"/>
      <c r="H66" s="50"/>
      <c r="I66" s="40">
        <f>SUM(I7:I65)</f>
        <v>53917</v>
      </c>
      <c r="J66" s="40">
        <v>5950</v>
      </c>
      <c r="K66" s="40">
        <f t="shared" ref="K66:U66" si="12">SUM(K7:K65)</f>
        <v>1340</v>
      </c>
      <c r="L66" s="40" t="e">
        <f t="shared" si="12"/>
        <v>#DIV/0!</v>
      </c>
      <c r="M66" s="40">
        <f t="shared" si="12"/>
        <v>148</v>
      </c>
      <c r="N66" s="40">
        <f t="shared" si="12"/>
        <v>4</v>
      </c>
      <c r="O66" s="40">
        <f t="shared" si="12"/>
        <v>45</v>
      </c>
      <c r="P66" s="40">
        <f t="shared" si="12"/>
        <v>246</v>
      </c>
      <c r="Q66" s="40">
        <f t="shared" si="12"/>
        <v>0</v>
      </c>
      <c r="R66" s="40">
        <f t="shared" si="12"/>
        <v>388</v>
      </c>
      <c r="S66" s="40">
        <f t="shared" si="12"/>
        <v>378</v>
      </c>
      <c r="T66" s="40">
        <f t="shared" si="12"/>
        <v>29</v>
      </c>
      <c r="U66" s="40">
        <f t="shared" si="12"/>
        <v>83</v>
      </c>
      <c r="V66" s="28"/>
      <c r="W66" s="28"/>
      <c r="X66" s="28"/>
      <c r="Y66" s="40">
        <f>SUM(Y7:Y65)</f>
        <v>0</v>
      </c>
      <c r="Z66" s="40">
        <f>SUM(Z7:Z65)</f>
        <v>18</v>
      </c>
      <c r="AA66" s="41"/>
      <c r="AB66" s="42"/>
      <c r="AC66" s="42"/>
      <c r="AD66" s="42"/>
      <c r="AE66" s="42"/>
      <c r="AF66" s="42"/>
    </row>
    <row r="67" spans="1:32" s="15" customFormat="1" x14ac:dyDescent="0.3">
      <c r="A67" s="49"/>
      <c r="B67" s="50"/>
      <c r="C67" s="50"/>
      <c r="D67" s="50"/>
      <c r="E67" s="50"/>
      <c r="F67" s="50"/>
      <c r="G67" s="50"/>
      <c r="H67" s="5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28"/>
      <c r="W67" s="28"/>
      <c r="X67" s="28"/>
      <c r="Y67" s="40"/>
      <c r="Z67" s="40"/>
      <c r="AA67" s="42"/>
      <c r="AB67" s="42"/>
      <c r="AC67" s="42"/>
      <c r="AD67" s="42"/>
      <c r="AE67" s="42"/>
      <c r="AF67" s="42"/>
    </row>
    <row r="68" spans="1:32" ht="20.100000000000001" customHeight="1" x14ac:dyDescent="0.3">
      <c r="A68" s="4">
        <v>1</v>
      </c>
      <c r="B68" s="5">
        <v>1</v>
      </c>
      <c r="C68" s="5">
        <v>18</v>
      </c>
      <c r="D68" s="12" t="s">
        <v>103</v>
      </c>
      <c r="E68" s="6" t="s">
        <v>102</v>
      </c>
      <c r="F68" s="6" t="s">
        <v>101</v>
      </c>
      <c r="G68" s="4" t="s">
        <v>104</v>
      </c>
      <c r="H68" s="4"/>
      <c r="I68" s="7">
        <f t="shared" ref="I68:I82" si="13">J68+K68</f>
        <v>53</v>
      </c>
      <c r="J68" s="8">
        <v>50</v>
      </c>
      <c r="K68" s="7">
        <f t="shared" ref="K68:K82" si="14">SUM(M68:Z68)</f>
        <v>3</v>
      </c>
      <c r="L68" s="9">
        <f t="shared" ref="L68:L82" si="15">K68/I68</f>
        <v>5.6603773584905662E-2</v>
      </c>
      <c r="M68" s="10">
        <v>3</v>
      </c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1">
        <v>20210118</v>
      </c>
      <c r="AB68" s="11">
        <v>36</v>
      </c>
      <c r="AC68" s="5" t="s">
        <v>100</v>
      </c>
      <c r="AD68" s="11" t="str">
        <f>IF($AC68="A","하선동",IF($AC68="B","이형준",""))</f>
        <v>이형준</v>
      </c>
      <c r="AE68" s="12" t="s">
        <v>92</v>
      </c>
      <c r="AF68" s="12" t="s">
        <v>109</v>
      </c>
    </row>
    <row r="69" spans="1:32" ht="20.100000000000001" customHeight="1" x14ac:dyDescent="0.3">
      <c r="A69" s="4">
        <v>2</v>
      </c>
      <c r="B69" s="5">
        <f t="shared" ref="B69:C82" si="16">B68</f>
        <v>1</v>
      </c>
      <c r="C69" s="5">
        <f t="shared" si="16"/>
        <v>18</v>
      </c>
      <c r="D69" s="12" t="s">
        <v>88</v>
      </c>
      <c r="E69" s="6" t="s">
        <v>106</v>
      </c>
      <c r="F69" s="6" t="s">
        <v>108</v>
      </c>
      <c r="G69" s="4" t="s">
        <v>104</v>
      </c>
      <c r="H69" s="4"/>
      <c r="I69" s="7">
        <f t="shared" si="13"/>
        <v>203</v>
      </c>
      <c r="J69" s="8">
        <v>200</v>
      </c>
      <c r="K69" s="7">
        <f t="shared" si="14"/>
        <v>3</v>
      </c>
      <c r="L69" s="9">
        <f t="shared" si="15"/>
        <v>1.4778325123152709E-2</v>
      </c>
      <c r="M69" s="10">
        <v>3</v>
      </c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1">
        <v>20210118</v>
      </c>
      <c r="AB69" s="11">
        <v>31</v>
      </c>
      <c r="AC69" s="5" t="s">
        <v>100</v>
      </c>
      <c r="AD69" s="11" t="str">
        <f t="shared" ref="AD69:AD82" si="17">IF($AC69="A","하선동",IF($AC69="B","이형준",""))</f>
        <v>이형준</v>
      </c>
      <c r="AE69" s="12" t="s">
        <v>92</v>
      </c>
      <c r="AF69" s="12" t="s">
        <v>130</v>
      </c>
    </row>
    <row r="70" spans="1:32" ht="20.100000000000001" customHeight="1" x14ac:dyDescent="0.3">
      <c r="A70" s="4">
        <v>3</v>
      </c>
      <c r="B70" s="5">
        <f t="shared" si="16"/>
        <v>1</v>
      </c>
      <c r="C70" s="5">
        <f t="shared" si="16"/>
        <v>18</v>
      </c>
      <c r="D70" s="12" t="s">
        <v>88</v>
      </c>
      <c r="E70" s="6" t="s">
        <v>107</v>
      </c>
      <c r="F70" s="6" t="s">
        <v>105</v>
      </c>
      <c r="G70" s="4" t="s">
        <v>98</v>
      </c>
      <c r="H70" s="4"/>
      <c r="I70" s="7">
        <f t="shared" si="13"/>
        <v>150</v>
      </c>
      <c r="J70" s="8">
        <v>150</v>
      </c>
      <c r="K70" s="7">
        <f t="shared" si="14"/>
        <v>0</v>
      </c>
      <c r="L70" s="9">
        <f t="shared" si="15"/>
        <v>0</v>
      </c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1">
        <v>20210118</v>
      </c>
      <c r="AB70" s="5">
        <v>36</v>
      </c>
      <c r="AC70" s="5" t="s">
        <v>100</v>
      </c>
      <c r="AD70" s="11" t="str">
        <f t="shared" si="17"/>
        <v>이형준</v>
      </c>
      <c r="AE70" s="12" t="s">
        <v>92</v>
      </c>
      <c r="AF70" s="12" t="s">
        <v>129</v>
      </c>
    </row>
    <row r="71" spans="1:32" ht="20.100000000000001" customHeight="1" x14ac:dyDescent="0.3">
      <c r="A71" s="4">
        <v>4</v>
      </c>
      <c r="B71" s="5">
        <f t="shared" si="16"/>
        <v>1</v>
      </c>
      <c r="C71" s="5">
        <f t="shared" si="16"/>
        <v>18</v>
      </c>
      <c r="D71" s="6"/>
      <c r="E71" s="6"/>
      <c r="F71" s="6"/>
      <c r="G71" s="4"/>
      <c r="H71" s="4"/>
      <c r="I71" s="7">
        <f t="shared" si="13"/>
        <v>0</v>
      </c>
      <c r="J71" s="8"/>
      <c r="K71" s="7">
        <f t="shared" si="14"/>
        <v>0</v>
      </c>
      <c r="L71" s="9" t="e">
        <f t="shared" si="15"/>
        <v>#DIV/0!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1"/>
      <c r="AB71" s="11"/>
      <c r="AC71" s="5"/>
      <c r="AD71" s="11" t="str">
        <f t="shared" si="17"/>
        <v/>
      </c>
      <c r="AE71" s="12"/>
      <c r="AF71" s="12"/>
    </row>
    <row r="72" spans="1:32" ht="20.100000000000001" customHeight="1" x14ac:dyDescent="0.3">
      <c r="A72" s="4">
        <v>5</v>
      </c>
      <c r="B72" s="5">
        <f t="shared" si="16"/>
        <v>1</v>
      </c>
      <c r="C72" s="5">
        <f t="shared" si="16"/>
        <v>18</v>
      </c>
      <c r="D72" s="6"/>
      <c r="E72" s="6"/>
      <c r="F72" s="6"/>
      <c r="G72" s="4"/>
      <c r="H72" s="4"/>
      <c r="I72" s="7">
        <f t="shared" si="13"/>
        <v>0</v>
      </c>
      <c r="J72" s="8"/>
      <c r="K72" s="7">
        <f t="shared" si="14"/>
        <v>0</v>
      </c>
      <c r="L72" s="9" t="e">
        <f t="shared" si="15"/>
        <v>#DIV/0!</v>
      </c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1"/>
      <c r="AB72" s="11"/>
      <c r="AC72" s="5"/>
      <c r="AD72" s="11" t="str">
        <f t="shared" si="17"/>
        <v/>
      </c>
      <c r="AE72" s="12"/>
      <c r="AF72" s="12"/>
    </row>
    <row r="73" spans="1:32" ht="20.100000000000001" customHeight="1" x14ac:dyDescent="0.3">
      <c r="A73" s="4">
        <v>6</v>
      </c>
      <c r="B73" s="5">
        <f t="shared" si="16"/>
        <v>1</v>
      </c>
      <c r="C73" s="5">
        <f t="shared" si="16"/>
        <v>18</v>
      </c>
      <c r="D73" s="6"/>
      <c r="E73" s="6"/>
      <c r="F73" s="6"/>
      <c r="G73" s="4"/>
      <c r="H73" s="4"/>
      <c r="I73" s="7">
        <f t="shared" si="13"/>
        <v>0</v>
      </c>
      <c r="J73" s="8"/>
      <c r="K73" s="7">
        <f t="shared" si="14"/>
        <v>0</v>
      </c>
      <c r="L73" s="9" t="e">
        <f t="shared" si="15"/>
        <v>#DIV/0!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1"/>
      <c r="AB73" s="11"/>
      <c r="AC73" s="5"/>
      <c r="AD73" s="11" t="str">
        <f t="shared" si="17"/>
        <v/>
      </c>
      <c r="AE73" s="12"/>
      <c r="AF73" s="12"/>
    </row>
    <row r="74" spans="1:32" ht="20.100000000000001" hidden="1" customHeight="1" x14ac:dyDescent="0.3">
      <c r="A74" s="4">
        <v>7</v>
      </c>
      <c r="B74" s="5">
        <f t="shared" si="16"/>
        <v>1</v>
      </c>
      <c r="C74" s="5">
        <f t="shared" si="16"/>
        <v>18</v>
      </c>
      <c r="D74" s="6"/>
      <c r="E74" s="6"/>
      <c r="F74" s="6"/>
      <c r="G74" s="4"/>
      <c r="H74" s="4"/>
      <c r="I74" s="7">
        <f t="shared" si="13"/>
        <v>0</v>
      </c>
      <c r="J74" s="14"/>
      <c r="K74" s="7">
        <f t="shared" si="14"/>
        <v>0</v>
      </c>
      <c r="L74" s="9" t="e">
        <f t="shared" si="15"/>
        <v>#DIV/0!</v>
      </c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1"/>
      <c r="AB74" s="11"/>
      <c r="AC74" s="5"/>
      <c r="AD74" s="11" t="str">
        <f t="shared" si="17"/>
        <v/>
      </c>
      <c r="AE74" s="12"/>
      <c r="AF74" s="12"/>
    </row>
    <row r="75" spans="1:32" ht="20.100000000000001" hidden="1" customHeight="1" x14ac:dyDescent="0.3">
      <c r="A75" s="4">
        <v>8</v>
      </c>
      <c r="B75" s="5">
        <f t="shared" si="16"/>
        <v>1</v>
      </c>
      <c r="C75" s="5">
        <f t="shared" si="16"/>
        <v>18</v>
      </c>
      <c r="D75" s="6"/>
      <c r="E75" s="6"/>
      <c r="F75" s="6"/>
      <c r="G75" s="4"/>
      <c r="H75" s="4"/>
      <c r="I75" s="7">
        <f t="shared" si="13"/>
        <v>0</v>
      </c>
      <c r="J75" s="8"/>
      <c r="K75" s="7">
        <f t="shared" si="14"/>
        <v>0</v>
      </c>
      <c r="L75" s="9" t="e">
        <f t="shared" si="15"/>
        <v>#DIV/0!</v>
      </c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1"/>
      <c r="AB75" s="11"/>
      <c r="AC75" s="5"/>
      <c r="AD75" s="11" t="str">
        <f t="shared" si="17"/>
        <v/>
      </c>
      <c r="AE75" s="12"/>
      <c r="AF75" s="12"/>
    </row>
    <row r="76" spans="1:32" ht="20.100000000000001" hidden="1" customHeight="1" x14ac:dyDescent="0.3">
      <c r="A76" s="4">
        <v>9</v>
      </c>
      <c r="B76" s="5">
        <f t="shared" si="16"/>
        <v>1</v>
      </c>
      <c r="C76" s="5">
        <f t="shared" si="16"/>
        <v>18</v>
      </c>
      <c r="D76" s="6"/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1"/>
      <c r="AB76" s="11"/>
      <c r="AC76" s="5"/>
      <c r="AD76" s="11" t="str">
        <f t="shared" si="17"/>
        <v/>
      </c>
      <c r="AE76" s="12"/>
      <c r="AF76" s="12"/>
    </row>
    <row r="77" spans="1:32" ht="20.100000000000001" hidden="1" customHeight="1" x14ac:dyDescent="0.3">
      <c r="A77" s="4">
        <v>10</v>
      </c>
      <c r="B77" s="5">
        <f t="shared" si="16"/>
        <v>1</v>
      </c>
      <c r="C77" s="5">
        <f t="shared" si="16"/>
        <v>18</v>
      </c>
      <c r="D77" s="6"/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1"/>
      <c r="AB77" s="11"/>
      <c r="AC77" s="5"/>
      <c r="AD77" s="11" t="str">
        <f t="shared" si="17"/>
        <v/>
      </c>
      <c r="AE77" s="12"/>
      <c r="AF77" s="12"/>
    </row>
    <row r="78" spans="1:32" ht="20.100000000000001" hidden="1" customHeight="1" x14ac:dyDescent="0.3">
      <c r="A78" s="4">
        <v>11</v>
      </c>
      <c r="B78" s="5">
        <f t="shared" si="16"/>
        <v>1</v>
      </c>
      <c r="C78" s="5">
        <f t="shared" si="16"/>
        <v>18</v>
      </c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1"/>
      <c r="AB78" s="11"/>
      <c r="AC78" s="5"/>
      <c r="AD78" s="11" t="str">
        <f t="shared" si="17"/>
        <v/>
      </c>
      <c r="AE78" s="12"/>
      <c r="AF78" s="12"/>
    </row>
    <row r="79" spans="1:32" ht="20.100000000000001" hidden="1" customHeight="1" x14ac:dyDescent="0.3">
      <c r="A79" s="4">
        <v>12</v>
      </c>
      <c r="B79" s="5">
        <f t="shared" si="16"/>
        <v>1</v>
      </c>
      <c r="C79" s="5">
        <f t="shared" si="16"/>
        <v>18</v>
      </c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1"/>
      <c r="AB79" s="11"/>
      <c r="AC79" s="5"/>
      <c r="AD79" s="11" t="str">
        <f t="shared" si="17"/>
        <v/>
      </c>
      <c r="AE79" s="12"/>
      <c r="AF79" s="12"/>
    </row>
    <row r="80" spans="1:32" ht="20.100000000000001" hidden="1" customHeight="1" x14ac:dyDescent="0.3">
      <c r="A80" s="4">
        <v>13</v>
      </c>
      <c r="B80" s="5">
        <f t="shared" si="16"/>
        <v>1</v>
      </c>
      <c r="C80" s="5">
        <f t="shared" si="16"/>
        <v>18</v>
      </c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1"/>
      <c r="AB80" s="11"/>
      <c r="AC80" s="5"/>
      <c r="AD80" s="11" t="str">
        <f t="shared" si="17"/>
        <v/>
      </c>
      <c r="AE80" s="12"/>
      <c r="AF80" s="12"/>
    </row>
    <row r="81" spans="1:32" ht="20.100000000000001" hidden="1" customHeight="1" x14ac:dyDescent="0.3">
      <c r="A81" s="4">
        <v>14</v>
      </c>
      <c r="B81" s="5">
        <f t="shared" si="16"/>
        <v>1</v>
      </c>
      <c r="C81" s="5">
        <f t="shared" si="16"/>
        <v>18</v>
      </c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1"/>
      <c r="AB81" s="11"/>
      <c r="AC81" s="5"/>
      <c r="AD81" s="11" t="str">
        <f t="shared" si="17"/>
        <v/>
      </c>
      <c r="AE81" s="12"/>
      <c r="AF81" s="12"/>
    </row>
    <row r="82" spans="1:32" ht="20.100000000000001" hidden="1" customHeight="1" x14ac:dyDescent="0.3">
      <c r="A82" s="4">
        <v>15</v>
      </c>
      <c r="B82" s="5">
        <f t="shared" si="16"/>
        <v>1</v>
      </c>
      <c r="C82" s="5">
        <f t="shared" si="16"/>
        <v>18</v>
      </c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1"/>
      <c r="AB82" s="11"/>
      <c r="AC82" s="5"/>
      <c r="AD82" s="11" t="str">
        <f t="shared" si="17"/>
        <v/>
      </c>
      <c r="AE82" s="4"/>
      <c r="AF82" s="12"/>
    </row>
    <row r="83" spans="1:32" ht="20.100000000000001" customHeight="1" x14ac:dyDescent="0.3"/>
    <row r="84" spans="1:32" ht="20.100000000000001" customHeight="1" x14ac:dyDescent="0.3"/>
    <row r="85" spans="1:32" ht="20.100000000000001" customHeight="1" x14ac:dyDescent="0.3"/>
    <row r="86" spans="1:32" ht="20.100000000000001" customHeight="1" x14ac:dyDescent="0.3"/>
    <row r="87" spans="1:32" ht="20.100000000000001" customHeight="1" x14ac:dyDescent="0.3"/>
    <row r="88" spans="1:32" ht="20.100000000000001" customHeight="1" x14ac:dyDescent="0.3"/>
    <row r="89" spans="1:32" ht="20.100000000000001" customHeight="1" x14ac:dyDescent="0.3"/>
    <row r="90" spans="1:32" ht="20.100000000000001" customHeight="1" x14ac:dyDescent="0.3"/>
    <row r="91" spans="1:32" ht="20.100000000000001" customHeight="1" x14ac:dyDescent="0.3"/>
  </sheetData>
  <dataConsolidate/>
  <mergeCells count="37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6:M67"/>
    <mergeCell ref="H5:H6"/>
    <mergeCell ref="I5:I6"/>
    <mergeCell ref="J5:J6"/>
    <mergeCell ref="K5:K6"/>
    <mergeCell ref="L5:L6"/>
    <mergeCell ref="M5:Z5"/>
    <mergeCell ref="A66:H67"/>
    <mergeCell ref="I66:I67"/>
    <mergeCell ref="J66:J67"/>
    <mergeCell ref="K66:K67"/>
    <mergeCell ref="L66:L67"/>
    <mergeCell ref="S66:S67"/>
    <mergeCell ref="N66:N67"/>
    <mergeCell ref="O66:O67"/>
    <mergeCell ref="P66:P67"/>
    <mergeCell ref="Z66:Z67"/>
    <mergeCell ref="AA66:AF67"/>
    <mergeCell ref="Q66:Q67"/>
    <mergeCell ref="R66:R67"/>
    <mergeCell ref="T66:T67"/>
    <mergeCell ref="U66:U67"/>
    <mergeCell ref="Y66:Y67"/>
  </mergeCells>
  <phoneticPr fontId="4" type="noConversion"/>
  <conditionalFormatting sqref="A65:AF65 D54:AF64 I53:J53 M52:AD53 J33:J52 A7:A64 M51:AB51 L50:AB50 F47 I20:L20 L27:Q27 I28:Q29 L26:Z26 I31:Z32 S27:Z29 R20:AD20 J30:Z30 L33:Z33 AB26:AD33 AF7:AF15 P20:P23 I21:AD25 L34:AD49 AF17:AF24 I7:AD13 I15:AD19 I14:Q14 S14:AD14 AF29:AF53">
    <cfRule type="expression" dxfId="6665" priority="1513">
      <formula>$L7&gt;0.15</formula>
    </cfRule>
    <cfRule type="expression" dxfId="6664" priority="1514">
      <formula>AND($L7&gt;0.08,$L7&lt;0.15)</formula>
    </cfRule>
  </conditionalFormatting>
  <conditionalFormatting sqref="A68:A82 D82:AF82 E72:AD77 D78:AD81 I68:AD71 AF68:AF81 E69:F71">
    <cfRule type="expression" dxfId="6663" priority="1511">
      <formula>$L68&gt;0.15</formula>
    </cfRule>
    <cfRule type="expression" dxfId="6662" priority="1512">
      <formula>AND($L68&gt;0.08,$L68&lt;0.15)</formula>
    </cfRule>
  </conditionalFormatting>
  <conditionalFormatting sqref="G69:H71">
    <cfRule type="expression" dxfId="6661" priority="1509">
      <formula>$L69&gt;0.15</formula>
    </cfRule>
    <cfRule type="expression" dxfId="6660" priority="1510">
      <formula>AND($L69&gt;0.08,$L69&lt;0.15)</formula>
    </cfRule>
  </conditionalFormatting>
  <conditionalFormatting sqref="B7:C64">
    <cfRule type="expression" dxfId="6659" priority="1507">
      <formula>$L7&gt;0.15</formula>
    </cfRule>
    <cfRule type="expression" dxfId="6658" priority="1508">
      <formula>AND($L7&gt;0.08,$L7&lt;0.15)</formula>
    </cfRule>
  </conditionalFormatting>
  <conditionalFormatting sqref="B68:C68">
    <cfRule type="expression" dxfId="6657" priority="1505">
      <formula>$L68&gt;0.15</formula>
    </cfRule>
    <cfRule type="expression" dxfId="6656" priority="1506">
      <formula>AND($L68&gt;0.08,$L68&lt;0.15)</formula>
    </cfRule>
  </conditionalFormatting>
  <conditionalFormatting sqref="B69:C81">
    <cfRule type="expression" dxfId="6655" priority="1503">
      <formula>$L69&gt;0.15</formula>
    </cfRule>
    <cfRule type="expression" dxfId="6654" priority="1504">
      <formula>AND($L69&gt;0.08,$L69&lt;0.15)</formula>
    </cfRule>
  </conditionalFormatting>
  <conditionalFormatting sqref="B82:C82">
    <cfRule type="expression" dxfId="6653" priority="1501">
      <formula>$L82&gt;0.15</formula>
    </cfRule>
    <cfRule type="expression" dxfId="6652" priority="1502">
      <formula>AND($L82&gt;0.08,$L82&lt;0.15)</formula>
    </cfRule>
  </conditionalFormatting>
  <conditionalFormatting sqref="D71">
    <cfRule type="expression" dxfId="6651" priority="1499">
      <formula>$L71&gt;0.15</formula>
    </cfRule>
    <cfRule type="expression" dxfId="6650" priority="1500">
      <formula>AND($L71&gt;0.08,$L71&lt;0.15)</formula>
    </cfRule>
  </conditionalFormatting>
  <conditionalFormatting sqref="D72">
    <cfRule type="expression" dxfId="6649" priority="1497">
      <formula>$L72&gt;0.15</formula>
    </cfRule>
    <cfRule type="expression" dxfId="6648" priority="1498">
      <formula>AND($L72&gt;0.08,$L72&lt;0.15)</formula>
    </cfRule>
  </conditionalFormatting>
  <conditionalFormatting sqref="D73">
    <cfRule type="expression" dxfId="6647" priority="1495">
      <formula>$L73&gt;0.15</formula>
    </cfRule>
    <cfRule type="expression" dxfId="6646" priority="1496">
      <formula>AND($L73&gt;0.08,$L73&lt;0.15)</formula>
    </cfRule>
  </conditionalFormatting>
  <conditionalFormatting sqref="D74">
    <cfRule type="expression" dxfId="6645" priority="1493">
      <formula>$L74&gt;0.15</formula>
    </cfRule>
    <cfRule type="expression" dxfId="6644" priority="1494">
      <formula>AND($L74&gt;0.08,$L74&lt;0.15)</formula>
    </cfRule>
  </conditionalFormatting>
  <conditionalFormatting sqref="D75">
    <cfRule type="expression" dxfId="6643" priority="1491">
      <formula>$L75&gt;0.15</formula>
    </cfRule>
    <cfRule type="expression" dxfId="6642" priority="1492">
      <formula>AND($L75&gt;0.08,$L75&lt;0.15)</formula>
    </cfRule>
  </conditionalFormatting>
  <conditionalFormatting sqref="D76">
    <cfRule type="expression" dxfId="6641" priority="1489">
      <formula>$L76&gt;0.15</formula>
    </cfRule>
    <cfRule type="expression" dxfId="6640" priority="1490">
      <formula>AND($L76&gt;0.08,$L76&lt;0.15)</formula>
    </cfRule>
  </conditionalFormatting>
  <conditionalFormatting sqref="D77">
    <cfRule type="expression" dxfId="6639" priority="1487">
      <formula>$L77&gt;0.15</formula>
    </cfRule>
    <cfRule type="expression" dxfId="6638" priority="1488">
      <formula>AND($L77&gt;0.08,$L77&lt;0.15)</formula>
    </cfRule>
  </conditionalFormatting>
  <conditionalFormatting sqref="AE39:AE53">
    <cfRule type="expression" dxfId="6637" priority="1479">
      <formula>$L39&gt;0.15</formula>
    </cfRule>
    <cfRule type="expression" dxfId="6636" priority="1480">
      <formula>AND($L39&gt;0.08,$L39&lt;0.15)</formula>
    </cfRule>
  </conditionalFormatting>
  <conditionalFormatting sqref="AE17:AE38">
    <cfRule type="expression" dxfId="6635" priority="1485">
      <formula>$L17&gt;0.15</formula>
    </cfRule>
    <cfRule type="expression" dxfId="6634" priority="1486">
      <formula>AND($L17&gt;0.08,$L17&lt;0.15)</formula>
    </cfRule>
  </conditionalFormatting>
  <conditionalFormatting sqref="AE71:AE81">
    <cfRule type="expression" dxfId="6633" priority="1483">
      <formula>$L71&gt;0.15</formula>
    </cfRule>
    <cfRule type="expression" dxfId="6632" priority="1484">
      <formula>AND($L71&gt;0.08,$L71&lt;0.15)</formula>
    </cfRule>
  </conditionalFormatting>
  <conditionalFormatting sqref="AE39:AE53">
    <cfRule type="expression" dxfId="6631" priority="1481">
      <formula>$L39&gt;0.15</formula>
    </cfRule>
    <cfRule type="expression" dxfId="6630" priority="1482">
      <formula>AND($L39&gt;0.08,$L39&lt;0.15)</formula>
    </cfRule>
  </conditionalFormatting>
  <conditionalFormatting sqref="D47">
    <cfRule type="expression" dxfId="6629" priority="1477">
      <formula>$L47&gt;0.15</formula>
    </cfRule>
    <cfRule type="expression" dxfId="6628" priority="1478">
      <formula>AND($L47&gt;0.08,$L47&lt;0.15)</formula>
    </cfRule>
  </conditionalFormatting>
  <conditionalFormatting sqref="K33:K38">
    <cfRule type="expression" dxfId="6627" priority="1475">
      <formula>$L33&gt;0.15</formula>
    </cfRule>
    <cfRule type="expression" dxfId="6626" priority="1476">
      <formula>AND($L33&gt;0.08,$L33&lt;0.15)</formula>
    </cfRule>
  </conditionalFormatting>
  <conditionalFormatting sqref="K39:K44">
    <cfRule type="expression" dxfId="6625" priority="1473">
      <formula>$L39&gt;0.15</formula>
    </cfRule>
    <cfRule type="expression" dxfId="6624" priority="1474">
      <formula>AND($L39&gt;0.08,$L39&lt;0.15)</formula>
    </cfRule>
  </conditionalFormatting>
  <conditionalFormatting sqref="K45:K47">
    <cfRule type="expression" dxfId="6623" priority="1471">
      <formula>$L45&gt;0.15</formula>
    </cfRule>
    <cfRule type="expression" dxfId="6622" priority="1472">
      <formula>AND($L45&gt;0.08,$L45&lt;0.15)</formula>
    </cfRule>
  </conditionalFormatting>
  <conditionalFormatting sqref="K48:K53">
    <cfRule type="expression" dxfId="6621" priority="1469">
      <formula>$L48&gt;0.15</formula>
    </cfRule>
    <cfRule type="expression" dxfId="6620" priority="1470">
      <formula>AND($L48&gt;0.08,$L48&lt;0.15)</formula>
    </cfRule>
  </conditionalFormatting>
  <conditionalFormatting sqref="I33:I38">
    <cfRule type="expression" dxfId="6619" priority="1467">
      <formula>$L33&gt;0.15</formula>
    </cfRule>
    <cfRule type="expression" dxfId="6618" priority="1468">
      <formula>AND($L33&gt;0.08,$L33&lt;0.15)</formula>
    </cfRule>
  </conditionalFormatting>
  <conditionalFormatting sqref="I39:I43">
    <cfRule type="expression" dxfId="6617" priority="1465">
      <formula>$L39&gt;0.15</formula>
    </cfRule>
    <cfRule type="expression" dxfId="6616" priority="1466">
      <formula>AND($L39&gt;0.08,$L39&lt;0.15)</formula>
    </cfRule>
  </conditionalFormatting>
  <conditionalFormatting sqref="I44:I46">
    <cfRule type="expression" dxfId="6615" priority="1463">
      <formula>$L44&gt;0.15</formula>
    </cfRule>
    <cfRule type="expression" dxfId="6614" priority="1464">
      <formula>AND($L44&gt;0.08,$L44&lt;0.15)</formula>
    </cfRule>
  </conditionalFormatting>
  <conditionalFormatting sqref="I47:I52">
    <cfRule type="expression" dxfId="6613" priority="1461">
      <formula>$L47&gt;0.15</formula>
    </cfRule>
    <cfRule type="expression" dxfId="6612" priority="1462">
      <formula>AND($L47&gt;0.08,$L47&lt;0.15)</formula>
    </cfRule>
  </conditionalFormatting>
  <conditionalFormatting sqref="L51:L53">
    <cfRule type="expression" dxfId="6611" priority="1459">
      <formula>$L51&gt;0.15</formula>
    </cfRule>
    <cfRule type="expression" dxfId="6610" priority="1460">
      <formula>AND($L51&gt;0.08,$L51&lt;0.15)</formula>
    </cfRule>
  </conditionalFormatting>
  <conditionalFormatting sqref="AC50:AD51">
    <cfRule type="expression" dxfId="6609" priority="1457">
      <formula>$L50&gt;0.15</formula>
    </cfRule>
    <cfRule type="expression" dxfId="6608" priority="1458">
      <formula>AND($L50&gt;0.08,$L50&lt;0.15)</formula>
    </cfRule>
  </conditionalFormatting>
  <conditionalFormatting sqref="D39">
    <cfRule type="expression" dxfId="6607" priority="1445">
      <formula>$L39&gt;0.15</formula>
    </cfRule>
    <cfRule type="expression" dxfId="6606" priority="1446">
      <formula>AND($L39&gt;0.08,$L39&lt;0.15)</formula>
    </cfRule>
  </conditionalFormatting>
  <conditionalFormatting sqref="D39">
    <cfRule type="expression" dxfId="6605" priority="1443">
      <formula>$L39&gt;0.15</formula>
    </cfRule>
    <cfRule type="expression" dxfId="6604" priority="1444">
      <formula>AND($L39&gt;0.08,$L39&lt;0.15)</formula>
    </cfRule>
  </conditionalFormatting>
  <conditionalFormatting sqref="D39">
    <cfRule type="expression" dxfId="6603" priority="1441">
      <formula>$L39&gt;0.15</formula>
    </cfRule>
    <cfRule type="expression" dxfId="6602" priority="1442">
      <formula>AND($L39&gt;0.08,$L39&lt;0.15)</formula>
    </cfRule>
  </conditionalFormatting>
  <conditionalFormatting sqref="E39:H39">
    <cfRule type="expression" dxfId="6601" priority="1439">
      <formula>$L39&gt;0.15</formula>
    </cfRule>
    <cfRule type="expression" dxfId="6600" priority="1440">
      <formula>AND($L39&gt;0.08,$L39&lt;0.15)</formula>
    </cfRule>
  </conditionalFormatting>
  <conditionalFormatting sqref="D40">
    <cfRule type="expression" dxfId="6599" priority="1437">
      <formula>$L40&gt;0.15</formula>
    </cfRule>
    <cfRule type="expression" dxfId="6598" priority="1438">
      <formula>AND($L40&gt;0.08,$L40&lt;0.15)</formula>
    </cfRule>
  </conditionalFormatting>
  <conditionalFormatting sqref="D40">
    <cfRule type="expression" dxfId="6597" priority="1435">
      <formula>$L40&gt;0.15</formula>
    </cfRule>
    <cfRule type="expression" dxfId="6596" priority="1436">
      <formula>AND($L40&gt;0.08,$L40&lt;0.15)</formula>
    </cfRule>
  </conditionalFormatting>
  <conditionalFormatting sqref="D40">
    <cfRule type="expression" dxfId="6595" priority="1433">
      <formula>$L40&gt;0.15</formula>
    </cfRule>
    <cfRule type="expression" dxfId="6594" priority="1434">
      <formula>AND($L40&gt;0.08,$L40&lt;0.15)</formula>
    </cfRule>
  </conditionalFormatting>
  <conditionalFormatting sqref="E40:H40">
    <cfRule type="expression" dxfId="6593" priority="1431">
      <formula>$L40&gt;0.15</formula>
    </cfRule>
    <cfRule type="expression" dxfId="6592" priority="1432">
      <formula>AND($L40&gt;0.08,$L40&lt;0.15)</formula>
    </cfRule>
  </conditionalFormatting>
  <conditionalFormatting sqref="G41:H41">
    <cfRule type="expression" dxfId="6591" priority="1417">
      <formula>$L41&gt;0.15</formula>
    </cfRule>
    <cfRule type="expression" dxfId="6590" priority="1418">
      <formula>AND($L41&gt;0.08,$L41&lt;0.15)</formula>
    </cfRule>
  </conditionalFormatting>
  <conditionalFormatting sqref="G41:H41">
    <cfRule type="expression" dxfId="6589" priority="1415">
      <formula>$L41&gt;0.15</formula>
    </cfRule>
    <cfRule type="expression" dxfId="6588" priority="1416">
      <formula>AND($L41&gt;0.08,$L41&lt;0.15)</formula>
    </cfRule>
  </conditionalFormatting>
  <conditionalFormatting sqref="E42:F42">
    <cfRule type="expression" dxfId="6587" priority="1403">
      <formula>$L42&gt;0.15</formula>
    </cfRule>
    <cfRule type="expression" dxfId="6586" priority="1404">
      <formula>AND($L42&gt;0.08,$L42&lt;0.15)</formula>
    </cfRule>
  </conditionalFormatting>
  <conditionalFormatting sqref="D41">
    <cfRule type="expression" dxfId="6585" priority="1429">
      <formula>$L41&gt;0.15</formula>
    </cfRule>
    <cfRule type="expression" dxfId="6584" priority="1430">
      <formula>AND($L41&gt;0.08,$L41&lt;0.15)</formula>
    </cfRule>
  </conditionalFormatting>
  <conditionalFormatting sqref="D41">
    <cfRule type="expression" dxfId="6583" priority="1427">
      <formula>$L41&gt;0.15</formula>
    </cfRule>
    <cfRule type="expression" dxfId="6582" priority="1428">
      <formula>AND($L41&gt;0.08,$L41&lt;0.15)</formula>
    </cfRule>
  </conditionalFormatting>
  <conditionalFormatting sqref="D41">
    <cfRule type="expression" dxfId="6581" priority="1425">
      <formula>$L41&gt;0.15</formula>
    </cfRule>
    <cfRule type="expression" dxfId="6580" priority="1426">
      <formula>AND($L41&gt;0.08,$L41&lt;0.15)</formula>
    </cfRule>
  </conditionalFormatting>
  <conditionalFormatting sqref="E41:F41">
    <cfRule type="expression" dxfId="6579" priority="1423">
      <formula>$L41&gt;0.15</formula>
    </cfRule>
    <cfRule type="expression" dxfId="6578" priority="1424">
      <formula>AND($L41&gt;0.08,$L41&lt;0.15)</formula>
    </cfRule>
  </conditionalFormatting>
  <conditionalFormatting sqref="E41:F41">
    <cfRule type="expression" dxfId="6577" priority="1421">
      <formula>$L41&gt;0.15</formula>
    </cfRule>
    <cfRule type="expression" dxfId="6576" priority="1422">
      <formula>AND($L41&gt;0.08,$L41&lt;0.15)</formula>
    </cfRule>
  </conditionalFormatting>
  <conditionalFormatting sqref="E41:F41">
    <cfRule type="expression" dxfId="6575" priority="1419">
      <formula>$L41&gt;0.15</formula>
    </cfRule>
    <cfRule type="expression" dxfId="6574" priority="1420">
      <formula>AND($L41&gt;0.08,$L41&lt;0.15)</formula>
    </cfRule>
  </conditionalFormatting>
  <conditionalFormatting sqref="D42">
    <cfRule type="expression" dxfId="6573" priority="1413">
      <formula>$L42&gt;0.15</formula>
    </cfRule>
    <cfRule type="expression" dxfId="6572" priority="1414">
      <formula>AND($L42&gt;0.08,$L42&lt;0.15)</formula>
    </cfRule>
  </conditionalFormatting>
  <conditionalFormatting sqref="D42">
    <cfRule type="expression" dxfId="6571" priority="1411">
      <formula>$L42&gt;0.15</formula>
    </cfRule>
    <cfRule type="expression" dxfId="6570" priority="1412">
      <formula>AND($L42&gt;0.08,$L42&lt;0.15)</formula>
    </cfRule>
  </conditionalFormatting>
  <conditionalFormatting sqref="D42">
    <cfRule type="expression" dxfId="6569" priority="1409">
      <formula>$L42&gt;0.15</formula>
    </cfRule>
    <cfRule type="expression" dxfId="6568" priority="1410">
      <formula>AND($L42&gt;0.08,$L42&lt;0.15)</formula>
    </cfRule>
  </conditionalFormatting>
  <conditionalFormatting sqref="E42:F42">
    <cfRule type="expression" dxfId="6567" priority="1407">
      <formula>$L42&gt;0.15</formula>
    </cfRule>
    <cfRule type="expression" dxfId="6566" priority="1408">
      <formula>AND($L42&gt;0.08,$L42&lt;0.15)</formula>
    </cfRule>
  </conditionalFormatting>
  <conditionalFormatting sqref="E42:F42">
    <cfRule type="expression" dxfId="6565" priority="1405">
      <formula>$L42&gt;0.15</formula>
    </cfRule>
    <cfRule type="expression" dxfId="6564" priority="1406">
      <formula>AND($L42&gt;0.08,$L42&lt;0.15)</formula>
    </cfRule>
  </conditionalFormatting>
  <conditionalFormatting sqref="G42:H42">
    <cfRule type="expression" dxfId="6563" priority="1401">
      <formula>$L42&gt;0.15</formula>
    </cfRule>
    <cfRule type="expression" dxfId="6562" priority="1402">
      <formula>AND($L42&gt;0.08,$L42&lt;0.15)</formula>
    </cfRule>
  </conditionalFormatting>
  <conditionalFormatting sqref="G42:H42">
    <cfRule type="expression" dxfId="6561" priority="1399">
      <formula>$L42&gt;0.15</formula>
    </cfRule>
    <cfRule type="expression" dxfId="6560" priority="1400">
      <formula>AND($L42&gt;0.08,$L42&lt;0.15)</formula>
    </cfRule>
  </conditionalFormatting>
  <conditionalFormatting sqref="G43:H43">
    <cfRule type="expression" dxfId="6559" priority="1389">
      <formula>$L43&gt;0.15</formula>
    </cfRule>
    <cfRule type="expression" dxfId="6558" priority="1390">
      <formula>AND($L43&gt;0.08,$L43&lt;0.15)</formula>
    </cfRule>
  </conditionalFormatting>
  <conditionalFormatting sqref="D43">
    <cfRule type="expression" dxfId="6557" priority="1387">
      <formula>$L43&gt;0.15</formula>
    </cfRule>
    <cfRule type="expression" dxfId="6556" priority="1388">
      <formula>AND($L43&gt;0.08,$L43&lt;0.15)</formula>
    </cfRule>
  </conditionalFormatting>
  <conditionalFormatting sqref="G43:H43">
    <cfRule type="expression" dxfId="6555" priority="1391">
      <formula>$L43&gt;0.15</formula>
    </cfRule>
    <cfRule type="expression" dxfId="6554" priority="1392">
      <formula>AND($L43&gt;0.08,$L43&lt;0.15)</formula>
    </cfRule>
  </conditionalFormatting>
  <conditionalFormatting sqref="E43:F43">
    <cfRule type="expression" dxfId="6553" priority="1393">
      <formula>$L43&gt;0.15</formula>
    </cfRule>
    <cfRule type="expression" dxfId="6552" priority="1394">
      <formula>AND($L43&gt;0.08,$L43&lt;0.15)</formula>
    </cfRule>
  </conditionalFormatting>
  <conditionalFormatting sqref="E43:F43">
    <cfRule type="expression" dxfId="6551" priority="1397">
      <formula>$L43&gt;0.15</formula>
    </cfRule>
    <cfRule type="expression" dxfId="6550" priority="1398">
      <formula>AND($L43&gt;0.08,$L43&lt;0.15)</formula>
    </cfRule>
  </conditionalFormatting>
  <conditionalFormatting sqref="E43:F43">
    <cfRule type="expression" dxfId="6549" priority="1395">
      <formula>$L43&gt;0.15</formula>
    </cfRule>
    <cfRule type="expression" dxfId="6548" priority="1396">
      <formula>AND($L43&gt;0.08,$L43&lt;0.15)</formula>
    </cfRule>
  </conditionalFormatting>
  <conditionalFormatting sqref="D44">
    <cfRule type="expression" dxfId="6547" priority="1385">
      <formula>$L44&gt;0.15</formula>
    </cfRule>
    <cfRule type="expression" dxfId="6546" priority="1386">
      <formula>AND($L44&gt;0.08,$L44&lt;0.15)</formula>
    </cfRule>
  </conditionalFormatting>
  <conditionalFormatting sqref="E44:H44">
    <cfRule type="expression" dxfId="6545" priority="1383">
      <formula>$L44&gt;0.15</formula>
    </cfRule>
    <cfRule type="expression" dxfId="6544" priority="1384">
      <formula>AND($L44&gt;0.08,$L44&lt;0.15)</formula>
    </cfRule>
  </conditionalFormatting>
  <conditionalFormatting sqref="D45">
    <cfRule type="expression" dxfId="6543" priority="1381">
      <formula>$L45&gt;0.15</formula>
    </cfRule>
    <cfRule type="expression" dxfId="6542" priority="1382">
      <formula>AND($L45&gt;0.08,$L45&lt;0.15)</formula>
    </cfRule>
  </conditionalFormatting>
  <conditionalFormatting sqref="E45:H45">
    <cfRule type="expression" dxfId="6541" priority="1379">
      <formula>$L45&gt;0.15</formula>
    </cfRule>
    <cfRule type="expression" dxfId="6540" priority="1380">
      <formula>AND($L45&gt;0.08,$L45&lt;0.15)</formula>
    </cfRule>
  </conditionalFormatting>
  <conditionalFormatting sqref="D46">
    <cfRule type="expression" dxfId="6539" priority="1377">
      <formula>$L46&gt;0.15</formula>
    </cfRule>
    <cfRule type="expression" dxfId="6538" priority="1378">
      <formula>AND($L46&gt;0.08,$L46&lt;0.15)</formula>
    </cfRule>
  </conditionalFormatting>
  <conditionalFormatting sqref="D46">
    <cfRule type="expression" dxfId="6537" priority="1375">
      <formula>$L46&gt;0.15</formula>
    </cfRule>
    <cfRule type="expression" dxfId="6536" priority="1376">
      <formula>AND($L46&gt;0.08,$L46&lt;0.15)</formula>
    </cfRule>
  </conditionalFormatting>
  <conditionalFormatting sqref="D46">
    <cfRule type="expression" dxfId="6535" priority="1373">
      <formula>$L46&gt;0.15</formula>
    </cfRule>
    <cfRule type="expression" dxfId="6534" priority="1374">
      <formula>AND($L46&gt;0.08,$L46&lt;0.15)</formula>
    </cfRule>
  </conditionalFormatting>
  <conditionalFormatting sqref="E46:F46">
    <cfRule type="expression" dxfId="6533" priority="1365">
      <formula>$L46&gt;0.15</formula>
    </cfRule>
    <cfRule type="expression" dxfId="6532" priority="1366">
      <formula>AND($L46&gt;0.08,$L46&lt;0.15)</formula>
    </cfRule>
  </conditionalFormatting>
  <conditionalFormatting sqref="E46:F46">
    <cfRule type="expression" dxfId="6531" priority="1363">
      <formula>$L46&gt;0.15</formula>
    </cfRule>
    <cfRule type="expression" dxfId="6530" priority="1364">
      <formula>AND($L46&gt;0.08,$L46&lt;0.15)</formula>
    </cfRule>
  </conditionalFormatting>
  <conditionalFormatting sqref="G46:H46">
    <cfRule type="expression" dxfId="6529" priority="1361">
      <formula>$L46&gt;0.15</formula>
    </cfRule>
    <cfRule type="expression" dxfId="6528" priority="1362">
      <formula>AND($L46&gt;0.08,$L46&lt;0.15)</formula>
    </cfRule>
  </conditionalFormatting>
  <conditionalFormatting sqref="G46:H46">
    <cfRule type="expression" dxfId="6527" priority="1367">
      <formula>$L46&gt;0.15</formula>
    </cfRule>
    <cfRule type="expression" dxfId="6526" priority="1368">
      <formula>AND($L46&gt;0.08,$L46&lt;0.15)</formula>
    </cfRule>
  </conditionalFormatting>
  <conditionalFormatting sqref="E46:F46">
    <cfRule type="expression" dxfId="6525" priority="1371">
      <formula>$L46&gt;0.15</formula>
    </cfRule>
    <cfRule type="expression" dxfId="6524" priority="1372">
      <formula>AND($L46&gt;0.08,$L46&lt;0.15)</formula>
    </cfRule>
  </conditionalFormatting>
  <conditionalFormatting sqref="E46:F46">
    <cfRule type="expression" dxfId="6523" priority="1369">
      <formula>$L46&gt;0.15</formula>
    </cfRule>
    <cfRule type="expression" dxfId="6522" priority="1370">
      <formula>AND($L46&gt;0.08,$L46&lt;0.15)</formula>
    </cfRule>
  </conditionalFormatting>
  <conditionalFormatting sqref="E46:F46">
    <cfRule type="expression" dxfId="6521" priority="1353">
      <formula>$L46&gt;0.15</formula>
    </cfRule>
    <cfRule type="expression" dxfId="6520" priority="1354">
      <formula>AND($L46&gt;0.08,$L46&lt;0.15)</formula>
    </cfRule>
  </conditionalFormatting>
  <conditionalFormatting sqref="E46:F46">
    <cfRule type="expression" dxfId="6519" priority="1351">
      <formula>$L46&gt;0.15</formula>
    </cfRule>
    <cfRule type="expression" dxfId="6518" priority="1352">
      <formula>AND($L46&gt;0.08,$L46&lt;0.15)</formula>
    </cfRule>
  </conditionalFormatting>
  <conditionalFormatting sqref="H46">
    <cfRule type="expression" dxfId="6517" priority="1349">
      <formula>$L46&gt;0.15</formula>
    </cfRule>
    <cfRule type="expression" dxfId="6516" priority="1350">
      <formula>AND($L46&gt;0.08,$L46&lt;0.15)</formula>
    </cfRule>
  </conditionalFormatting>
  <conditionalFormatting sqref="H46">
    <cfRule type="expression" dxfId="6515" priority="1355">
      <formula>$L46&gt;0.15</formula>
    </cfRule>
    <cfRule type="expression" dxfId="6514" priority="1356">
      <formula>AND($L46&gt;0.08,$L46&lt;0.15)</formula>
    </cfRule>
  </conditionalFormatting>
  <conditionalFormatting sqref="E46:F46">
    <cfRule type="expression" dxfId="6513" priority="1359">
      <formula>$L46&gt;0.15</formula>
    </cfRule>
    <cfRule type="expression" dxfId="6512" priority="1360">
      <formula>AND($L46&gt;0.08,$L46&lt;0.15)</formula>
    </cfRule>
  </conditionalFormatting>
  <conditionalFormatting sqref="E46:F46">
    <cfRule type="expression" dxfId="6511" priority="1357">
      <formula>$L46&gt;0.15</formula>
    </cfRule>
    <cfRule type="expression" dxfId="6510" priority="1358">
      <formula>AND($L46&gt;0.08,$L46&lt;0.15)</formula>
    </cfRule>
  </conditionalFormatting>
  <conditionalFormatting sqref="G46">
    <cfRule type="expression" dxfId="6509" priority="1345">
      <formula>$L46&gt;0.15</formula>
    </cfRule>
    <cfRule type="expression" dxfId="6508" priority="1346">
      <formula>AND($L46&gt;0.08,$L46&lt;0.15)</formula>
    </cfRule>
  </conditionalFormatting>
  <conditionalFormatting sqref="G46">
    <cfRule type="expression" dxfId="6507" priority="1347">
      <formula>$L46&gt;0.15</formula>
    </cfRule>
    <cfRule type="expression" dxfId="6506" priority="1348">
      <formula>AND($L46&gt;0.08,$L46&lt;0.15)</formula>
    </cfRule>
  </conditionalFormatting>
  <conditionalFormatting sqref="G47:H47">
    <cfRule type="expression" dxfId="6505" priority="1341">
      <formula>$L47&gt;0.15</formula>
    </cfRule>
    <cfRule type="expression" dxfId="6504" priority="1342">
      <formula>AND($L47&gt;0.08,$L47&lt;0.15)</formula>
    </cfRule>
  </conditionalFormatting>
  <conditionalFormatting sqref="G47:H47">
    <cfRule type="expression" dxfId="6503" priority="1343">
      <formula>$L47&gt;0.15</formula>
    </cfRule>
    <cfRule type="expression" dxfId="6502" priority="1344">
      <formula>AND($L47&gt;0.08,$L47&lt;0.15)</formula>
    </cfRule>
  </conditionalFormatting>
  <conditionalFormatting sqref="E47">
    <cfRule type="expression" dxfId="6501" priority="1335">
      <formula>$L47&gt;0.15</formula>
    </cfRule>
    <cfRule type="expression" dxfId="6500" priority="1336">
      <formula>AND($L47&gt;0.08,$L47&lt;0.15)</formula>
    </cfRule>
  </conditionalFormatting>
  <conditionalFormatting sqref="E47">
    <cfRule type="expression" dxfId="6499" priority="1333">
      <formula>$L47&gt;0.15</formula>
    </cfRule>
    <cfRule type="expression" dxfId="6498" priority="1334">
      <formula>AND($L47&gt;0.08,$L47&lt;0.15)</formula>
    </cfRule>
  </conditionalFormatting>
  <conditionalFormatting sqref="E47">
    <cfRule type="expression" dxfId="6497" priority="1339">
      <formula>$L47&gt;0.15</formula>
    </cfRule>
    <cfRule type="expression" dxfId="6496" priority="1340">
      <formula>AND($L47&gt;0.08,$L47&lt;0.15)</formula>
    </cfRule>
  </conditionalFormatting>
  <conditionalFormatting sqref="E47">
    <cfRule type="expression" dxfId="6495" priority="1337">
      <formula>$L47&gt;0.15</formula>
    </cfRule>
    <cfRule type="expression" dxfId="6494" priority="1338">
      <formula>AND($L47&gt;0.08,$L47&lt;0.15)</formula>
    </cfRule>
  </conditionalFormatting>
  <conditionalFormatting sqref="E47">
    <cfRule type="expression" dxfId="6493" priority="1327">
      <formula>$L47&gt;0.15</formula>
    </cfRule>
    <cfRule type="expression" dxfId="6492" priority="1328">
      <formula>AND($L47&gt;0.08,$L47&lt;0.15)</formula>
    </cfRule>
  </conditionalFormatting>
  <conditionalFormatting sqref="E47">
    <cfRule type="expression" dxfId="6491" priority="1325">
      <formula>$L47&gt;0.15</formula>
    </cfRule>
    <cfRule type="expression" dxfId="6490" priority="1326">
      <formula>AND($L47&gt;0.08,$L47&lt;0.15)</formula>
    </cfRule>
  </conditionalFormatting>
  <conditionalFormatting sqref="E47">
    <cfRule type="expression" dxfId="6489" priority="1331">
      <formula>$L47&gt;0.15</formula>
    </cfRule>
    <cfRule type="expression" dxfId="6488" priority="1332">
      <formula>AND($L47&gt;0.08,$L47&lt;0.15)</formula>
    </cfRule>
  </conditionalFormatting>
  <conditionalFormatting sqref="E47">
    <cfRule type="expression" dxfId="6487" priority="1329">
      <formula>$L47&gt;0.15</formula>
    </cfRule>
    <cfRule type="expression" dxfId="6486" priority="1330">
      <formula>AND($L47&gt;0.08,$L47&lt;0.15)</formula>
    </cfRule>
  </conditionalFormatting>
  <conditionalFormatting sqref="D69">
    <cfRule type="expression" dxfId="6485" priority="1323">
      <formula>$L69&gt;0.15</formula>
    </cfRule>
    <cfRule type="expression" dxfId="6484" priority="1324">
      <formula>AND($L69&gt;0.08,$L69&lt;0.15)</formula>
    </cfRule>
  </conditionalFormatting>
  <conditionalFormatting sqref="AE68:AE70">
    <cfRule type="expression" dxfId="6483" priority="1319">
      <formula>$L68&gt;0.15</formula>
    </cfRule>
    <cfRule type="expression" dxfId="6482" priority="1320">
      <formula>AND($L68&gt;0.08,$L68&lt;0.15)</formula>
    </cfRule>
  </conditionalFormatting>
  <conditionalFormatting sqref="AE68:AE70">
    <cfRule type="expression" dxfId="6481" priority="1321">
      <formula>$L68&gt;0.15</formula>
    </cfRule>
    <cfRule type="expression" dxfId="6480" priority="1322">
      <formula>AND($L68&gt;0.08,$L68&lt;0.15)</formula>
    </cfRule>
  </conditionalFormatting>
  <conditionalFormatting sqref="E48:F48">
    <cfRule type="expression" dxfId="6479" priority="1315">
      <formula>$L48&gt;0.15</formula>
    </cfRule>
    <cfRule type="expression" dxfId="6478" priority="1316">
      <formula>AND($L48&gt;0.08,$L48&lt;0.15)</formula>
    </cfRule>
  </conditionalFormatting>
  <conditionalFormatting sqref="E48:F48">
    <cfRule type="expression" dxfId="6477" priority="1311">
      <formula>$L48&gt;0.15</formula>
    </cfRule>
    <cfRule type="expression" dxfId="6476" priority="1312">
      <formula>AND($L48&gt;0.08,$L48&lt;0.15)</formula>
    </cfRule>
  </conditionalFormatting>
  <conditionalFormatting sqref="E48:F48">
    <cfRule type="expression" dxfId="6475" priority="1309">
      <formula>$L48&gt;0.15</formula>
    </cfRule>
    <cfRule type="expression" dxfId="6474" priority="1310">
      <formula>AND($L48&gt;0.08,$L48&lt;0.15)</formula>
    </cfRule>
  </conditionalFormatting>
  <conditionalFormatting sqref="G48:H48">
    <cfRule type="expression" dxfId="6473" priority="1307">
      <formula>$L48&gt;0.15</formula>
    </cfRule>
    <cfRule type="expression" dxfId="6472" priority="1308">
      <formula>AND($L48&gt;0.08,$L48&lt;0.15)</formula>
    </cfRule>
  </conditionalFormatting>
  <conditionalFormatting sqref="G48:H48">
    <cfRule type="expression" dxfId="6471" priority="1313">
      <formula>$L48&gt;0.15</formula>
    </cfRule>
    <cfRule type="expression" dxfId="6470" priority="1314">
      <formula>AND($L48&gt;0.08,$L48&lt;0.15)</formula>
    </cfRule>
  </conditionalFormatting>
  <conditionalFormatting sqref="E48:F48">
    <cfRule type="expression" dxfId="6469" priority="1317">
      <formula>$L48&gt;0.15</formula>
    </cfRule>
    <cfRule type="expression" dxfId="6468" priority="1318">
      <formula>AND($L48&gt;0.08,$L48&lt;0.15)</formula>
    </cfRule>
  </conditionalFormatting>
  <conditionalFormatting sqref="D48">
    <cfRule type="expression" dxfId="6467" priority="1305">
      <formula>$L48&gt;0.15</formula>
    </cfRule>
    <cfRule type="expression" dxfId="6466" priority="1306">
      <formula>AND($L48&gt;0.08,$L48&lt;0.15)</formula>
    </cfRule>
  </conditionalFormatting>
  <conditionalFormatting sqref="D48">
    <cfRule type="expression" dxfId="6465" priority="1303">
      <formula>$L48&gt;0.15</formula>
    </cfRule>
    <cfRule type="expression" dxfId="6464" priority="1304">
      <formula>AND($L48&gt;0.08,$L48&lt;0.15)</formula>
    </cfRule>
  </conditionalFormatting>
  <conditionalFormatting sqref="E49:F49">
    <cfRule type="expression" dxfId="6463" priority="1299">
      <formula>$L49&gt;0.15</formula>
    </cfRule>
    <cfRule type="expression" dxfId="6462" priority="1300">
      <formula>AND($L49&gt;0.08,$L49&lt;0.15)</formula>
    </cfRule>
  </conditionalFormatting>
  <conditionalFormatting sqref="E49:F49">
    <cfRule type="expression" dxfId="6461" priority="1295">
      <formula>$L49&gt;0.15</formula>
    </cfRule>
    <cfRule type="expression" dxfId="6460" priority="1296">
      <formula>AND($L49&gt;0.08,$L49&lt;0.15)</formula>
    </cfRule>
  </conditionalFormatting>
  <conditionalFormatting sqref="E49:F49">
    <cfRule type="expression" dxfId="6459" priority="1293">
      <formula>$L49&gt;0.15</formula>
    </cfRule>
    <cfRule type="expression" dxfId="6458" priority="1294">
      <formula>AND($L49&gt;0.08,$L49&lt;0.15)</formula>
    </cfRule>
  </conditionalFormatting>
  <conditionalFormatting sqref="G49:H49">
    <cfRule type="expression" dxfId="6457" priority="1291">
      <formula>$L49&gt;0.15</formula>
    </cfRule>
    <cfRule type="expression" dxfId="6456" priority="1292">
      <formula>AND($L49&gt;0.08,$L49&lt;0.15)</formula>
    </cfRule>
  </conditionalFormatting>
  <conditionalFormatting sqref="G49:H49">
    <cfRule type="expression" dxfId="6455" priority="1297">
      <formula>$L49&gt;0.15</formula>
    </cfRule>
    <cfRule type="expression" dxfId="6454" priority="1298">
      <formula>AND($L49&gt;0.08,$L49&lt;0.15)</formula>
    </cfRule>
  </conditionalFormatting>
  <conditionalFormatting sqref="E49:F49">
    <cfRule type="expression" dxfId="6453" priority="1301">
      <formula>$L49&gt;0.15</formula>
    </cfRule>
    <cfRule type="expression" dxfId="6452" priority="1302">
      <formula>AND($L49&gt;0.08,$L49&lt;0.15)</formula>
    </cfRule>
  </conditionalFormatting>
  <conditionalFormatting sqref="D49">
    <cfRule type="expression" dxfId="6451" priority="1289">
      <formula>$L49&gt;0.15</formula>
    </cfRule>
    <cfRule type="expression" dxfId="6450" priority="1290">
      <formula>AND($L49&gt;0.08,$L49&lt;0.15)</formula>
    </cfRule>
  </conditionalFormatting>
  <conditionalFormatting sqref="D49">
    <cfRule type="expression" dxfId="6449" priority="1287">
      <formula>$L49&gt;0.15</formula>
    </cfRule>
    <cfRule type="expression" dxfId="6448" priority="1288">
      <formula>AND($L49&gt;0.08,$L49&lt;0.15)</formula>
    </cfRule>
  </conditionalFormatting>
  <conditionalFormatting sqref="D51">
    <cfRule type="expression" dxfId="6447" priority="1285">
      <formula>$L51&gt;0.15</formula>
    </cfRule>
    <cfRule type="expression" dxfId="6446" priority="1286">
      <formula>AND($L51&gt;0.08,$L51&lt;0.15)</formula>
    </cfRule>
  </conditionalFormatting>
  <conditionalFormatting sqref="D51">
    <cfRule type="expression" dxfId="6445" priority="1283">
      <formula>$L51&gt;0.15</formula>
    </cfRule>
    <cfRule type="expression" dxfId="6444" priority="1284">
      <formula>AND($L51&gt;0.08,$L51&lt;0.15)</formula>
    </cfRule>
  </conditionalFormatting>
  <conditionalFormatting sqref="D51">
    <cfRule type="expression" dxfId="6443" priority="1281">
      <formula>$L51&gt;0.15</formula>
    </cfRule>
    <cfRule type="expression" dxfId="6442" priority="1282">
      <formula>AND($L51&gt;0.08,$L51&lt;0.15)</formula>
    </cfRule>
  </conditionalFormatting>
  <conditionalFormatting sqref="E51:F51">
    <cfRule type="expression" dxfId="6441" priority="1273">
      <formula>$L51&gt;0.15</formula>
    </cfRule>
    <cfRule type="expression" dxfId="6440" priority="1274">
      <formula>AND($L51&gt;0.08,$L51&lt;0.15)</formula>
    </cfRule>
  </conditionalFormatting>
  <conditionalFormatting sqref="E51:F51">
    <cfRule type="expression" dxfId="6439" priority="1271">
      <formula>$L51&gt;0.15</formula>
    </cfRule>
    <cfRule type="expression" dxfId="6438" priority="1272">
      <formula>AND($L51&gt;0.08,$L51&lt;0.15)</formula>
    </cfRule>
  </conditionalFormatting>
  <conditionalFormatting sqref="G51:H51">
    <cfRule type="expression" dxfId="6437" priority="1269">
      <formula>$L51&gt;0.15</formula>
    </cfRule>
    <cfRule type="expression" dxfId="6436" priority="1270">
      <formula>AND($L51&gt;0.08,$L51&lt;0.15)</formula>
    </cfRule>
  </conditionalFormatting>
  <conditionalFormatting sqref="G51:H51">
    <cfRule type="expression" dxfId="6435" priority="1275">
      <formula>$L51&gt;0.15</formula>
    </cfRule>
    <cfRule type="expression" dxfId="6434" priority="1276">
      <formula>AND($L51&gt;0.08,$L51&lt;0.15)</formula>
    </cfRule>
  </conditionalFormatting>
  <conditionalFormatting sqref="E51:F51">
    <cfRule type="expression" dxfId="6433" priority="1279">
      <formula>$L51&gt;0.15</formula>
    </cfRule>
    <cfRule type="expression" dxfId="6432" priority="1280">
      <formula>AND($L51&gt;0.08,$L51&lt;0.15)</formula>
    </cfRule>
  </conditionalFormatting>
  <conditionalFormatting sqref="E51:F51">
    <cfRule type="expression" dxfId="6431" priority="1277">
      <formula>$L51&gt;0.15</formula>
    </cfRule>
    <cfRule type="expression" dxfId="6430" priority="1278">
      <formula>AND($L51&gt;0.08,$L51&lt;0.15)</formula>
    </cfRule>
  </conditionalFormatting>
  <conditionalFormatting sqref="D52">
    <cfRule type="expression" dxfId="6429" priority="1267">
      <formula>$L52&gt;0.15</formula>
    </cfRule>
    <cfRule type="expression" dxfId="6428" priority="1268">
      <formula>AND($L52&gt;0.08,$L52&lt;0.15)</formula>
    </cfRule>
  </conditionalFormatting>
  <conditionalFormatting sqref="D52">
    <cfRule type="expression" dxfId="6427" priority="1265">
      <formula>$L52&gt;0.15</formula>
    </cfRule>
    <cfRule type="expression" dxfId="6426" priority="1266">
      <formula>AND($L52&gt;0.08,$L52&lt;0.15)</formula>
    </cfRule>
  </conditionalFormatting>
  <conditionalFormatting sqref="D52">
    <cfRule type="expression" dxfId="6425" priority="1263">
      <formula>$L52&gt;0.15</formula>
    </cfRule>
    <cfRule type="expression" dxfId="6424" priority="1264">
      <formula>AND($L52&gt;0.08,$L52&lt;0.15)</formula>
    </cfRule>
  </conditionalFormatting>
  <conditionalFormatting sqref="E52:F52">
    <cfRule type="expression" dxfId="6423" priority="1255">
      <formula>$L52&gt;0.15</formula>
    </cfRule>
    <cfRule type="expression" dxfId="6422" priority="1256">
      <formula>AND($L52&gt;0.08,$L52&lt;0.15)</formula>
    </cfRule>
  </conditionalFormatting>
  <conditionalFormatting sqref="E52:F52">
    <cfRule type="expression" dxfId="6421" priority="1253">
      <formula>$L52&gt;0.15</formula>
    </cfRule>
    <cfRule type="expression" dxfId="6420" priority="1254">
      <formula>AND($L52&gt;0.08,$L52&lt;0.15)</formula>
    </cfRule>
  </conditionalFormatting>
  <conditionalFormatting sqref="G52:H52">
    <cfRule type="expression" dxfId="6419" priority="1251">
      <formula>$L52&gt;0.15</formula>
    </cfRule>
    <cfRule type="expression" dxfId="6418" priority="1252">
      <formula>AND($L52&gt;0.08,$L52&lt;0.15)</formula>
    </cfRule>
  </conditionalFormatting>
  <conditionalFormatting sqref="G52:H52">
    <cfRule type="expression" dxfId="6417" priority="1257">
      <formula>$L52&gt;0.15</formula>
    </cfRule>
    <cfRule type="expression" dxfId="6416" priority="1258">
      <formula>AND($L52&gt;0.08,$L52&lt;0.15)</formula>
    </cfRule>
  </conditionalFormatting>
  <conditionalFormatting sqref="E52:F52">
    <cfRule type="expression" dxfId="6415" priority="1261">
      <formula>$L52&gt;0.15</formula>
    </cfRule>
    <cfRule type="expression" dxfId="6414" priority="1262">
      <formula>AND($L52&gt;0.08,$L52&lt;0.15)</formula>
    </cfRule>
  </conditionalFormatting>
  <conditionalFormatting sqref="E52:F52">
    <cfRule type="expression" dxfId="6413" priority="1259">
      <formula>$L52&gt;0.15</formula>
    </cfRule>
    <cfRule type="expression" dxfId="6412" priority="1260">
      <formula>AND($L52&gt;0.08,$L52&lt;0.15)</formula>
    </cfRule>
  </conditionalFormatting>
  <conditionalFormatting sqref="D53">
    <cfRule type="expression" dxfId="6411" priority="1249">
      <formula>$L53&gt;0.15</formula>
    </cfRule>
    <cfRule type="expression" dxfId="6410" priority="1250">
      <formula>AND($L53&gt;0.08,$L53&lt;0.15)</formula>
    </cfRule>
  </conditionalFormatting>
  <conditionalFormatting sqref="D53">
    <cfRule type="expression" dxfId="6409" priority="1247">
      <formula>$L53&gt;0.15</formula>
    </cfRule>
    <cfRule type="expression" dxfId="6408" priority="1248">
      <formula>AND($L53&gt;0.08,$L53&lt;0.15)</formula>
    </cfRule>
  </conditionalFormatting>
  <conditionalFormatting sqref="D53">
    <cfRule type="expression" dxfId="6407" priority="1245">
      <formula>$L53&gt;0.15</formula>
    </cfRule>
    <cfRule type="expression" dxfId="6406" priority="1246">
      <formula>AND($L53&gt;0.08,$L53&lt;0.15)</formula>
    </cfRule>
  </conditionalFormatting>
  <conditionalFormatting sqref="E53:F53">
    <cfRule type="expression" dxfId="6405" priority="1237">
      <formula>$L53&gt;0.15</formula>
    </cfRule>
    <cfRule type="expression" dxfId="6404" priority="1238">
      <formula>AND($L53&gt;0.08,$L53&lt;0.15)</formula>
    </cfRule>
  </conditionalFormatting>
  <conditionalFormatting sqref="E53:F53">
    <cfRule type="expression" dxfId="6403" priority="1235">
      <formula>$L53&gt;0.15</formula>
    </cfRule>
    <cfRule type="expression" dxfId="6402" priority="1236">
      <formula>AND($L53&gt;0.08,$L53&lt;0.15)</formula>
    </cfRule>
  </conditionalFormatting>
  <conditionalFormatting sqref="G53:H53">
    <cfRule type="expression" dxfId="6401" priority="1233">
      <formula>$L53&gt;0.15</formula>
    </cfRule>
    <cfRule type="expression" dxfId="6400" priority="1234">
      <formula>AND($L53&gt;0.08,$L53&lt;0.15)</formula>
    </cfRule>
  </conditionalFormatting>
  <conditionalFormatting sqref="G53:H53">
    <cfRule type="expression" dxfId="6399" priority="1239">
      <formula>$L53&gt;0.15</formula>
    </cfRule>
    <cfRule type="expression" dxfId="6398" priority="1240">
      <formula>AND($L53&gt;0.08,$L53&lt;0.15)</formula>
    </cfRule>
  </conditionalFormatting>
  <conditionalFormatting sqref="E53:F53">
    <cfRule type="expression" dxfId="6397" priority="1243">
      <formula>$L53&gt;0.15</formula>
    </cfRule>
    <cfRule type="expression" dxfId="6396" priority="1244">
      <formula>AND($L53&gt;0.08,$L53&lt;0.15)</formula>
    </cfRule>
  </conditionalFormatting>
  <conditionalFormatting sqref="E53:F53">
    <cfRule type="expression" dxfId="6395" priority="1241">
      <formula>$L53&gt;0.15</formula>
    </cfRule>
    <cfRule type="expression" dxfId="6394" priority="1242">
      <formula>AND($L53&gt;0.08,$L53&lt;0.15)</formula>
    </cfRule>
  </conditionalFormatting>
  <conditionalFormatting sqref="E50:H50">
    <cfRule type="expression" dxfId="6393" priority="1231">
      <formula>$L50&gt;0.15</formula>
    </cfRule>
    <cfRule type="expression" dxfId="6392" priority="1232">
      <formula>AND($L50&gt;0.08,$L50&lt;0.15)</formula>
    </cfRule>
  </conditionalFormatting>
  <conditionalFormatting sqref="D50">
    <cfRule type="expression" dxfId="6391" priority="1229">
      <formula>$L50&gt;0.15</formula>
    </cfRule>
    <cfRule type="expression" dxfId="6390" priority="1230">
      <formula>AND($L50&gt;0.08,$L50&lt;0.15)</formula>
    </cfRule>
  </conditionalFormatting>
  <conditionalFormatting sqref="R27:R29">
    <cfRule type="expression" dxfId="6389" priority="1227">
      <formula>$L27&gt;0.15</formula>
    </cfRule>
    <cfRule type="expression" dxfId="6388" priority="1228">
      <formula>AND($L27&gt;0.08,$L27&lt;0.15)</formula>
    </cfRule>
  </conditionalFormatting>
  <conditionalFormatting sqref="I26:K26">
    <cfRule type="expression" dxfId="6387" priority="1225">
      <formula>$L26&gt;0.15</formula>
    </cfRule>
    <cfRule type="expression" dxfId="6386" priority="1226">
      <formula>AND($L26&gt;0.08,$L26&lt;0.15)</formula>
    </cfRule>
  </conditionalFormatting>
  <conditionalFormatting sqref="I27:K27">
    <cfRule type="expression" dxfId="6385" priority="1223">
      <formula>$L27&gt;0.15</formula>
    </cfRule>
    <cfRule type="expression" dxfId="6384" priority="1224">
      <formula>AND($L27&gt;0.08,$L27&lt;0.15)</formula>
    </cfRule>
  </conditionalFormatting>
  <conditionalFormatting sqref="P20:Q20">
    <cfRule type="expression" dxfId="6383" priority="1209">
      <formula>$L20&gt;0.15</formula>
    </cfRule>
    <cfRule type="expression" dxfId="6382" priority="1210">
      <formula>AND($L20&gt;0.08,$L20&lt;0.15)</formula>
    </cfRule>
  </conditionalFormatting>
  <conditionalFormatting sqref="P20:Q20">
    <cfRule type="expression" dxfId="6381" priority="1207">
      <formula>$L20&gt;0.15</formula>
    </cfRule>
    <cfRule type="expression" dxfId="6380" priority="1208">
      <formula>AND($L20&gt;0.08,$L20&lt;0.15)</formula>
    </cfRule>
  </conditionalFormatting>
  <conditionalFormatting sqref="M20">
    <cfRule type="expression" dxfId="6379" priority="1221">
      <formula>$L20&gt;0.15</formula>
    </cfRule>
    <cfRule type="expression" dxfId="6378" priority="1222">
      <formula>AND($L20&gt;0.08,$L20&lt;0.15)</formula>
    </cfRule>
  </conditionalFormatting>
  <conditionalFormatting sqref="M20">
    <cfRule type="expression" dxfId="6377" priority="1219">
      <formula>$L20&gt;0.15</formula>
    </cfRule>
    <cfRule type="expression" dxfId="6376" priority="1220">
      <formula>AND($L20&gt;0.08,$L20&lt;0.15)</formula>
    </cfRule>
  </conditionalFormatting>
  <conditionalFormatting sqref="M20">
    <cfRule type="expression" dxfId="6375" priority="1217">
      <formula>$L20&gt;0.15</formula>
    </cfRule>
    <cfRule type="expression" dxfId="6374" priority="1218">
      <formula>AND($L20&gt;0.08,$L20&lt;0.15)</formula>
    </cfRule>
  </conditionalFormatting>
  <conditionalFormatting sqref="N20:O20">
    <cfRule type="expression" dxfId="6373" priority="1215">
      <formula>$L20&gt;0.15</formula>
    </cfRule>
    <cfRule type="expression" dxfId="6372" priority="1216">
      <formula>AND($L20&gt;0.08,$L20&lt;0.15)</formula>
    </cfRule>
  </conditionalFormatting>
  <conditionalFormatting sqref="N20:O20">
    <cfRule type="expression" dxfId="6371" priority="1213">
      <formula>$L20&gt;0.15</formula>
    </cfRule>
    <cfRule type="expression" dxfId="6370" priority="1214">
      <formula>AND($L20&gt;0.08,$L20&lt;0.15)</formula>
    </cfRule>
  </conditionalFormatting>
  <conditionalFormatting sqref="N20:O20">
    <cfRule type="expression" dxfId="6369" priority="1211">
      <formula>$L20&gt;0.15</formula>
    </cfRule>
    <cfRule type="expression" dxfId="6368" priority="1212">
      <formula>AND($L20&gt;0.08,$L20&lt;0.15)</formula>
    </cfRule>
  </conditionalFormatting>
  <conditionalFormatting sqref="AA30">
    <cfRule type="expression" dxfId="6367" priority="1205">
      <formula>$L30&gt;0.15</formula>
    </cfRule>
    <cfRule type="expression" dxfId="6366" priority="1206">
      <formula>AND($L30&gt;0.08,$L30&lt;0.15)</formula>
    </cfRule>
  </conditionalFormatting>
  <conditionalFormatting sqref="AA34">
    <cfRule type="expression" dxfId="6365" priority="1203">
      <formula>$L34&gt;0.15</formula>
    </cfRule>
    <cfRule type="expression" dxfId="6364" priority="1204">
      <formula>AND($L34&gt;0.08,$L34&lt;0.15)</formula>
    </cfRule>
  </conditionalFormatting>
  <conditionalFormatting sqref="AA35">
    <cfRule type="expression" dxfId="6363" priority="1201">
      <formula>$L35&gt;0.15</formula>
    </cfRule>
    <cfRule type="expression" dxfId="6362" priority="1202">
      <formula>AND($L35&gt;0.08,$L35&lt;0.15)</formula>
    </cfRule>
  </conditionalFormatting>
  <conditionalFormatting sqref="AA37">
    <cfRule type="expression" dxfId="6361" priority="1199">
      <formula>$L37&gt;0.15</formula>
    </cfRule>
    <cfRule type="expression" dxfId="6360" priority="1200">
      <formula>AND($L37&gt;0.08,$L37&lt;0.15)</formula>
    </cfRule>
  </conditionalFormatting>
  <conditionalFormatting sqref="G38:H38">
    <cfRule type="expression" dxfId="6359" priority="1187">
      <formula>$L38&gt;0.15</formula>
    </cfRule>
    <cfRule type="expression" dxfId="6358" priority="1188">
      <formula>AND($L38&gt;0.08,$L38&lt;0.15)</formula>
    </cfRule>
  </conditionalFormatting>
  <conditionalFormatting sqref="G38:H38">
    <cfRule type="expression" dxfId="6357" priority="1189">
      <formula>$L38&gt;0.15</formula>
    </cfRule>
    <cfRule type="expression" dxfId="6356" priority="1190">
      <formula>AND($L38&gt;0.08,$L38&lt;0.15)</formula>
    </cfRule>
  </conditionalFormatting>
  <conditionalFormatting sqref="E38:F38">
    <cfRule type="expression" dxfId="6355" priority="1191">
      <formula>$L38&gt;0.15</formula>
    </cfRule>
    <cfRule type="expression" dxfId="6354" priority="1192">
      <formula>AND($L38&gt;0.08,$L38&lt;0.15)</formula>
    </cfRule>
  </conditionalFormatting>
  <conditionalFormatting sqref="E38:F38">
    <cfRule type="expression" dxfId="6353" priority="1195">
      <formula>$L38&gt;0.15</formula>
    </cfRule>
    <cfRule type="expression" dxfId="6352" priority="1196">
      <formula>AND($L38&gt;0.08,$L38&lt;0.15)</formula>
    </cfRule>
  </conditionalFormatting>
  <conditionalFormatting sqref="E38:F38">
    <cfRule type="expression" dxfId="6351" priority="1193">
      <formula>$L38&gt;0.15</formula>
    </cfRule>
    <cfRule type="expression" dxfId="6350" priority="1194">
      <formula>AND($L38&gt;0.08,$L38&lt;0.15)</formula>
    </cfRule>
  </conditionalFormatting>
  <conditionalFormatting sqref="D38">
    <cfRule type="expression" dxfId="6349" priority="1185">
      <formula>$L38&gt;0.15</formula>
    </cfRule>
    <cfRule type="expression" dxfId="6348" priority="1186">
      <formula>AND($L38&gt;0.08,$L38&lt;0.15)</formula>
    </cfRule>
  </conditionalFormatting>
  <conditionalFormatting sqref="E68:F68">
    <cfRule type="expression" dxfId="6347" priority="1183">
      <formula>$L68&gt;0.15</formula>
    </cfRule>
    <cfRule type="expression" dxfId="6346" priority="1184">
      <formula>AND($L68&gt;0.08,$L68&lt;0.15)</formula>
    </cfRule>
  </conditionalFormatting>
  <conditionalFormatting sqref="H68">
    <cfRule type="expression" dxfId="6345" priority="1181">
      <formula>$L68&gt;0.15</formula>
    </cfRule>
    <cfRule type="expression" dxfId="6344" priority="1182">
      <formula>AND($L68&gt;0.08,$L68&lt;0.15)</formula>
    </cfRule>
  </conditionalFormatting>
  <conditionalFormatting sqref="G68">
    <cfRule type="expression" dxfId="6343" priority="1179">
      <formula>$L68&gt;0.15</formula>
    </cfRule>
    <cfRule type="expression" dxfId="6342" priority="1180">
      <formula>AND($L68&gt;0.08,$L68&lt;0.15)</formula>
    </cfRule>
  </conditionalFormatting>
  <conditionalFormatting sqref="G68">
    <cfRule type="expression" dxfId="6341" priority="1177">
      <formula>$L68&gt;0.15</formula>
    </cfRule>
    <cfRule type="expression" dxfId="6340" priority="1178">
      <formula>AND($L68&gt;0.08,$L68&lt;0.15)</formula>
    </cfRule>
  </conditionalFormatting>
  <conditionalFormatting sqref="D68">
    <cfRule type="expression" dxfId="6339" priority="1175">
      <formula>$L68&gt;0.15</formula>
    </cfRule>
    <cfRule type="expression" dxfId="6338" priority="1176">
      <formula>AND($L68&gt;0.08,$L68&lt;0.15)</formula>
    </cfRule>
  </conditionalFormatting>
  <conditionalFormatting sqref="AE7:AE16">
    <cfRule type="expression" dxfId="6337" priority="1171">
      <formula>$L7&gt;0.15</formula>
    </cfRule>
    <cfRule type="expression" dxfId="6336" priority="1172">
      <formula>AND($L7&gt;0.08,$L7&lt;0.15)</formula>
    </cfRule>
  </conditionalFormatting>
  <conditionalFormatting sqref="AE7:AE16">
    <cfRule type="expression" dxfId="6335" priority="1173">
      <formula>$L7&gt;0.15</formula>
    </cfRule>
    <cfRule type="expression" dxfId="6334" priority="1174">
      <formula>AND($L7&gt;0.08,$L7&lt;0.15)</formula>
    </cfRule>
  </conditionalFormatting>
  <conditionalFormatting sqref="AA29">
    <cfRule type="expression" dxfId="6333" priority="1149">
      <formula>$L29&gt;0.15</formula>
    </cfRule>
    <cfRule type="expression" dxfId="6332" priority="1150">
      <formula>AND($L29&gt;0.08,$L29&lt;0.15)</formula>
    </cfRule>
  </conditionalFormatting>
  <conditionalFormatting sqref="AA31">
    <cfRule type="expression" dxfId="6331" priority="1147">
      <formula>$L31&gt;0.15</formula>
    </cfRule>
    <cfRule type="expression" dxfId="6330" priority="1148">
      <formula>AND($L31&gt;0.08,$L31&lt;0.15)</formula>
    </cfRule>
  </conditionalFormatting>
  <conditionalFormatting sqref="AA26:AA28">
    <cfRule type="expression" dxfId="6329" priority="827">
      <formula>$L26&gt;0.15</formula>
    </cfRule>
    <cfRule type="expression" dxfId="6328" priority="828">
      <formula>AND($L26&gt;0.08,$L26&lt;0.15)</formula>
    </cfRule>
  </conditionalFormatting>
  <conditionalFormatting sqref="I30">
    <cfRule type="expression" dxfId="6327" priority="805">
      <formula>$L30&gt;0.15</formula>
    </cfRule>
    <cfRule type="expression" dxfId="6326" priority="806">
      <formula>AND($L30&gt;0.08,$L30&lt;0.15)</formula>
    </cfRule>
  </conditionalFormatting>
  <conditionalFormatting sqref="D70">
    <cfRule type="expression" dxfId="6325" priority="803">
      <formula>$L70&gt;0.15</formula>
    </cfRule>
    <cfRule type="expression" dxfId="6324" priority="804">
      <formula>AND($L70&gt;0.08,$L70&lt;0.15)</formula>
    </cfRule>
  </conditionalFormatting>
  <conditionalFormatting sqref="AA32:AA33">
    <cfRule type="expression" dxfId="6323" priority="801">
      <formula>$L32&gt;0.15</formula>
    </cfRule>
    <cfRule type="expression" dxfId="6322" priority="802">
      <formula>AND($L32&gt;0.08,$L32&lt;0.15)</formula>
    </cfRule>
  </conditionalFormatting>
  <conditionalFormatting sqref="E7:F7">
    <cfRule type="expression" dxfId="6321" priority="765">
      <formula>$L7&gt;0.15</formula>
    </cfRule>
    <cfRule type="expression" dxfId="6320" priority="766">
      <formula>AND($L7&gt;0.08,$L7&lt;0.15)</formula>
    </cfRule>
  </conditionalFormatting>
  <conditionalFormatting sqref="D7">
    <cfRule type="expression" dxfId="6319" priority="763">
      <formula>$L7&gt;0.15</formula>
    </cfRule>
    <cfRule type="expression" dxfId="6318" priority="764">
      <formula>AND($L7&gt;0.08,$L7&lt;0.15)</formula>
    </cfRule>
  </conditionalFormatting>
  <conditionalFormatting sqref="G7:H7">
    <cfRule type="expression" dxfId="6317" priority="761">
      <formula>$L7&gt;0.15</formula>
    </cfRule>
    <cfRule type="expression" dxfId="6316" priority="762">
      <formula>AND($L7&gt;0.08,$L7&lt;0.15)</formula>
    </cfRule>
  </conditionalFormatting>
  <conditionalFormatting sqref="G7:H7">
    <cfRule type="expression" dxfId="6315" priority="759">
      <formula>$L7&gt;0.15</formula>
    </cfRule>
    <cfRule type="expression" dxfId="6314" priority="760">
      <formula>AND($L7&gt;0.08,$L7&lt;0.15)</formula>
    </cfRule>
  </conditionalFormatting>
  <conditionalFormatting sqref="F8">
    <cfRule type="expression" dxfId="6313" priority="757">
      <formula>$L8&gt;0.15</formula>
    </cfRule>
    <cfRule type="expression" dxfId="6312" priority="758">
      <formula>AND($L8&gt;0.08,$L8&lt;0.15)</formula>
    </cfRule>
  </conditionalFormatting>
  <conditionalFormatting sqref="D8">
    <cfRule type="expression" dxfId="6311" priority="755">
      <formula>$L8&gt;0.15</formula>
    </cfRule>
    <cfRule type="expression" dxfId="6310" priority="756">
      <formula>AND($L8&gt;0.08,$L8&lt;0.15)</formula>
    </cfRule>
  </conditionalFormatting>
  <conditionalFormatting sqref="G8:H8">
    <cfRule type="expression" dxfId="6309" priority="753">
      <formula>$L8&gt;0.15</formula>
    </cfRule>
    <cfRule type="expression" dxfId="6308" priority="754">
      <formula>AND($L8&gt;0.08,$L8&lt;0.15)</formula>
    </cfRule>
  </conditionalFormatting>
  <conditionalFormatting sqref="G8:H8">
    <cfRule type="expression" dxfId="6307" priority="751">
      <formula>$L8&gt;0.15</formula>
    </cfRule>
    <cfRule type="expression" dxfId="6306" priority="752">
      <formula>AND($L8&gt;0.08,$L8&lt;0.15)</formula>
    </cfRule>
  </conditionalFormatting>
  <conditionalFormatting sqref="D9">
    <cfRule type="expression" dxfId="6305" priority="749">
      <formula>$L9&gt;0.15</formula>
    </cfRule>
    <cfRule type="expression" dxfId="6304" priority="750">
      <formula>AND($L9&gt;0.08,$L9&lt;0.15)</formula>
    </cfRule>
  </conditionalFormatting>
  <conditionalFormatting sqref="E9:F9">
    <cfRule type="expression" dxfId="6303" priority="747">
      <formula>$L9&gt;0.15</formula>
    </cfRule>
    <cfRule type="expression" dxfId="6302" priority="748">
      <formula>AND($L9&gt;0.08,$L9&lt;0.15)</formula>
    </cfRule>
  </conditionalFormatting>
  <conditionalFormatting sqref="E9:F9">
    <cfRule type="expression" dxfId="6301" priority="745">
      <formula>$L9&gt;0.15</formula>
    </cfRule>
    <cfRule type="expression" dxfId="6300" priority="746">
      <formula>AND($L9&gt;0.08,$L9&lt;0.15)</formula>
    </cfRule>
  </conditionalFormatting>
  <conditionalFormatting sqref="E9:F9">
    <cfRule type="expression" dxfId="6299" priority="743">
      <formula>$L9&gt;0.15</formula>
    </cfRule>
    <cfRule type="expression" dxfId="6298" priority="744">
      <formula>AND($L9&gt;0.08,$L9&lt;0.15)</formula>
    </cfRule>
  </conditionalFormatting>
  <conditionalFormatting sqref="G9:H9">
    <cfRule type="expression" dxfId="6297" priority="741">
      <formula>$L9&gt;0.15</formula>
    </cfRule>
    <cfRule type="expression" dxfId="6296" priority="742">
      <formula>AND($L9&gt;0.08,$L9&lt;0.15)</formula>
    </cfRule>
  </conditionalFormatting>
  <conditionalFormatting sqref="G9:H9">
    <cfRule type="expression" dxfId="6295" priority="739">
      <formula>$L9&gt;0.15</formula>
    </cfRule>
    <cfRule type="expression" dxfId="6294" priority="740">
      <formula>AND($L9&gt;0.08,$L9&lt;0.15)</formula>
    </cfRule>
  </conditionalFormatting>
  <conditionalFormatting sqref="E12:F12">
    <cfRule type="expression" dxfId="6293" priority="709">
      <formula>$L12&gt;0.15</formula>
    </cfRule>
    <cfRule type="expression" dxfId="6292" priority="710">
      <formula>AND($L12&gt;0.08,$L12&lt;0.15)</formula>
    </cfRule>
  </conditionalFormatting>
  <conditionalFormatting sqref="E12:F12">
    <cfRule type="expression" dxfId="6291" priority="711">
      <formula>$L12&gt;0.15</formula>
    </cfRule>
    <cfRule type="expression" dxfId="6290" priority="712">
      <formula>AND($L12&gt;0.08,$L12&lt;0.15)</formula>
    </cfRule>
  </conditionalFormatting>
  <conditionalFormatting sqref="D12">
    <cfRule type="expression" dxfId="6289" priority="713">
      <formula>$L12&gt;0.15</formula>
    </cfRule>
    <cfRule type="expression" dxfId="6288" priority="714">
      <formula>AND($L12&gt;0.08,$L12&lt;0.15)</formula>
    </cfRule>
  </conditionalFormatting>
  <conditionalFormatting sqref="E12:F12">
    <cfRule type="expression" dxfId="6287" priority="705">
      <formula>$L12&gt;0.15</formula>
    </cfRule>
    <cfRule type="expression" dxfId="6286" priority="706">
      <formula>AND($L12&gt;0.08,$L12&lt;0.15)</formula>
    </cfRule>
  </conditionalFormatting>
  <conditionalFormatting sqref="E12:F12">
    <cfRule type="expression" dxfId="6285" priority="703">
      <formula>$L12&gt;0.15</formula>
    </cfRule>
    <cfRule type="expression" dxfId="6284" priority="704">
      <formula>AND($L12&gt;0.08,$L12&lt;0.15)</formula>
    </cfRule>
  </conditionalFormatting>
  <conditionalFormatting sqref="G12:H12">
    <cfRule type="expression" dxfId="6283" priority="701">
      <formula>$L12&gt;0.15</formula>
    </cfRule>
    <cfRule type="expression" dxfId="6282" priority="702">
      <formula>AND($L12&gt;0.08,$L12&lt;0.15)</formula>
    </cfRule>
  </conditionalFormatting>
  <conditionalFormatting sqref="G12:H12">
    <cfRule type="expression" dxfId="6281" priority="707">
      <formula>$L12&gt;0.15</formula>
    </cfRule>
    <cfRule type="expression" dxfId="6280" priority="708">
      <formula>AND($L12&gt;0.08,$L12&lt;0.15)</formula>
    </cfRule>
  </conditionalFormatting>
  <conditionalFormatting sqref="P19">
    <cfRule type="expression" dxfId="6279" priority="591">
      <formula>$L19&gt;0.15</formula>
    </cfRule>
    <cfRule type="expression" dxfId="6278" priority="592">
      <formula>AND($L19&gt;0.08,$L19&lt;0.15)</formula>
    </cfRule>
  </conditionalFormatting>
  <conditionalFormatting sqref="P19">
    <cfRule type="expression" dxfId="6277" priority="589">
      <formula>$L19&gt;0.15</formula>
    </cfRule>
    <cfRule type="expression" dxfId="6276" priority="590">
      <formula>AND($L19&gt;0.08,$L19&lt;0.15)</formula>
    </cfRule>
  </conditionalFormatting>
  <conditionalFormatting sqref="E36:F36">
    <cfRule type="expression" dxfId="6275" priority="389">
      <formula>$L36&gt;0.15</formula>
    </cfRule>
    <cfRule type="expression" dxfId="6274" priority="390">
      <formula>AND($L36&gt;0.08,$L36&lt;0.15)</formula>
    </cfRule>
  </conditionalFormatting>
  <conditionalFormatting sqref="E36:F36">
    <cfRule type="expression" dxfId="6273" priority="391">
      <formula>$L36&gt;0.15</formula>
    </cfRule>
    <cfRule type="expression" dxfId="6272" priority="392">
      <formula>AND($L36&gt;0.08,$L36&lt;0.15)</formula>
    </cfRule>
  </conditionalFormatting>
  <conditionalFormatting sqref="D36">
    <cfRule type="expression" dxfId="6271" priority="393">
      <formula>$L36&gt;0.15</formula>
    </cfRule>
    <cfRule type="expression" dxfId="6270" priority="394">
      <formula>AND($L36&gt;0.08,$L36&lt;0.15)</formula>
    </cfRule>
  </conditionalFormatting>
  <conditionalFormatting sqref="E36:F36">
    <cfRule type="expression" dxfId="6269" priority="385">
      <formula>$L36&gt;0.15</formula>
    </cfRule>
    <cfRule type="expression" dxfId="6268" priority="386">
      <formula>AND($L36&gt;0.08,$L36&lt;0.15)</formula>
    </cfRule>
  </conditionalFormatting>
  <conditionalFormatting sqref="E36:F36">
    <cfRule type="expression" dxfId="6267" priority="383">
      <formula>$L36&gt;0.15</formula>
    </cfRule>
    <cfRule type="expression" dxfId="6266" priority="384">
      <formula>AND($L36&gt;0.08,$L36&lt;0.15)</formula>
    </cfRule>
  </conditionalFormatting>
  <conditionalFormatting sqref="G36:H36">
    <cfRule type="expression" dxfId="6265" priority="381">
      <formula>$L36&gt;0.15</formula>
    </cfRule>
    <cfRule type="expression" dxfId="6264" priority="382">
      <formula>AND($L36&gt;0.08,$L36&lt;0.15)</formula>
    </cfRule>
  </conditionalFormatting>
  <conditionalFormatting sqref="G36:H36">
    <cfRule type="expression" dxfId="6263" priority="387">
      <formula>$L36&gt;0.15</formula>
    </cfRule>
    <cfRule type="expression" dxfId="6262" priority="388">
      <formula>AND($L36&gt;0.08,$L36&lt;0.15)</formula>
    </cfRule>
  </conditionalFormatting>
  <conditionalFormatting sqref="E37:F37">
    <cfRule type="expression" dxfId="6261" priority="377">
      <formula>$L37&gt;0.15</formula>
    </cfRule>
    <cfRule type="expression" dxfId="6260" priority="378">
      <formula>AND($L37&gt;0.08,$L37&lt;0.15)</formula>
    </cfRule>
  </conditionalFormatting>
  <conditionalFormatting sqref="E37:F37">
    <cfRule type="expression" dxfId="6259" priority="373">
      <formula>$L37&gt;0.15</formula>
    </cfRule>
    <cfRule type="expression" dxfId="6258" priority="374">
      <formula>AND($L37&gt;0.08,$L37&lt;0.15)</formula>
    </cfRule>
  </conditionalFormatting>
  <conditionalFormatting sqref="E37:F37">
    <cfRule type="expression" dxfId="6257" priority="371">
      <formula>$L37&gt;0.15</formula>
    </cfRule>
    <cfRule type="expression" dxfId="6256" priority="372">
      <formula>AND($L37&gt;0.08,$L37&lt;0.15)</formula>
    </cfRule>
  </conditionalFormatting>
  <conditionalFormatting sqref="G37:H37">
    <cfRule type="expression" dxfId="6255" priority="369">
      <formula>$L37&gt;0.15</formula>
    </cfRule>
    <cfRule type="expression" dxfId="6254" priority="370">
      <formula>AND($L37&gt;0.08,$L37&lt;0.15)</formula>
    </cfRule>
  </conditionalFormatting>
  <conditionalFormatting sqref="G37:H37">
    <cfRule type="expression" dxfId="6253" priority="375">
      <formula>$L37&gt;0.15</formula>
    </cfRule>
    <cfRule type="expression" dxfId="6252" priority="376">
      <formula>AND($L37&gt;0.08,$L37&lt;0.15)</formula>
    </cfRule>
  </conditionalFormatting>
  <conditionalFormatting sqref="E37:F37">
    <cfRule type="expression" dxfId="6251" priority="379">
      <formula>$L37&gt;0.15</formula>
    </cfRule>
    <cfRule type="expression" dxfId="6250" priority="380">
      <formula>AND($L37&gt;0.08,$L37&lt;0.15)</formula>
    </cfRule>
  </conditionalFormatting>
  <conditionalFormatting sqref="D37">
    <cfRule type="expression" dxfId="6249" priority="367">
      <formula>$L37&gt;0.15</formula>
    </cfRule>
    <cfRule type="expression" dxfId="6248" priority="368">
      <formula>AND($L37&gt;0.08,$L37&lt;0.15)</formula>
    </cfRule>
  </conditionalFormatting>
  <conditionalFormatting sqref="D37">
    <cfRule type="expression" dxfId="6247" priority="365">
      <formula>$L37&gt;0.15</formula>
    </cfRule>
    <cfRule type="expression" dxfId="6246" priority="366">
      <formula>AND($L37&gt;0.08,$L37&lt;0.15)</formula>
    </cfRule>
  </conditionalFormatting>
  <conditionalFormatting sqref="E36:F36">
    <cfRule type="expression" dxfId="6245" priority="361">
      <formula>$L36&gt;0.15</formula>
    </cfRule>
    <cfRule type="expression" dxfId="6244" priority="362">
      <formula>AND($L36&gt;0.08,$L36&lt;0.15)</formula>
    </cfRule>
  </conditionalFormatting>
  <conditionalFormatting sqref="E36:F36">
    <cfRule type="expression" dxfId="6243" priority="357">
      <formula>$L36&gt;0.15</formula>
    </cfRule>
    <cfRule type="expression" dxfId="6242" priority="358">
      <formula>AND($L36&gt;0.08,$L36&lt;0.15)</formula>
    </cfRule>
  </conditionalFormatting>
  <conditionalFormatting sqref="E36:F36">
    <cfRule type="expression" dxfId="6241" priority="355">
      <formula>$L36&gt;0.15</formula>
    </cfRule>
    <cfRule type="expression" dxfId="6240" priority="356">
      <formula>AND($L36&gt;0.08,$L36&lt;0.15)</formula>
    </cfRule>
  </conditionalFormatting>
  <conditionalFormatting sqref="G36:H36">
    <cfRule type="expression" dxfId="6239" priority="353">
      <formula>$L36&gt;0.15</formula>
    </cfRule>
    <cfRule type="expression" dxfId="6238" priority="354">
      <formula>AND($L36&gt;0.08,$L36&lt;0.15)</formula>
    </cfRule>
  </conditionalFormatting>
  <conditionalFormatting sqref="G36:H36">
    <cfRule type="expression" dxfId="6237" priority="359">
      <formula>$L36&gt;0.15</formula>
    </cfRule>
    <cfRule type="expression" dxfId="6236" priority="360">
      <formula>AND($L36&gt;0.08,$L36&lt;0.15)</formula>
    </cfRule>
  </conditionalFormatting>
  <conditionalFormatting sqref="E36:F36">
    <cfRule type="expression" dxfId="6235" priority="363">
      <formula>$L36&gt;0.15</formula>
    </cfRule>
    <cfRule type="expression" dxfId="6234" priority="364">
      <formula>AND($L36&gt;0.08,$L36&lt;0.15)</formula>
    </cfRule>
  </conditionalFormatting>
  <conditionalFormatting sqref="D36">
    <cfRule type="expression" dxfId="6233" priority="351">
      <formula>$L36&gt;0.15</formula>
    </cfRule>
    <cfRule type="expression" dxfId="6232" priority="352">
      <formula>AND($L36&gt;0.08,$L36&lt;0.15)</formula>
    </cfRule>
  </conditionalFormatting>
  <conditionalFormatting sqref="D36">
    <cfRule type="expression" dxfId="6231" priority="349">
      <formula>$L36&gt;0.15</formula>
    </cfRule>
    <cfRule type="expression" dxfId="6230" priority="350">
      <formula>AND($L36&gt;0.08,$L36&lt;0.15)</formula>
    </cfRule>
  </conditionalFormatting>
  <conditionalFormatting sqref="E37:F37">
    <cfRule type="expression" dxfId="6229" priority="345">
      <formula>$L37&gt;0.15</formula>
    </cfRule>
    <cfRule type="expression" dxfId="6228" priority="346">
      <formula>AND($L37&gt;0.08,$L37&lt;0.15)</formula>
    </cfRule>
  </conditionalFormatting>
  <conditionalFormatting sqref="E37:F37">
    <cfRule type="expression" dxfId="6227" priority="341">
      <formula>$L37&gt;0.15</formula>
    </cfRule>
    <cfRule type="expression" dxfId="6226" priority="342">
      <formula>AND($L37&gt;0.08,$L37&lt;0.15)</formula>
    </cfRule>
  </conditionalFormatting>
  <conditionalFormatting sqref="E37:F37">
    <cfRule type="expression" dxfId="6225" priority="339">
      <formula>$L37&gt;0.15</formula>
    </cfRule>
    <cfRule type="expression" dxfId="6224" priority="340">
      <formula>AND($L37&gt;0.08,$L37&lt;0.15)</formula>
    </cfRule>
  </conditionalFormatting>
  <conditionalFormatting sqref="G37:H37">
    <cfRule type="expression" dxfId="6223" priority="337">
      <formula>$L37&gt;0.15</formula>
    </cfRule>
    <cfRule type="expression" dxfId="6222" priority="338">
      <formula>AND($L37&gt;0.08,$L37&lt;0.15)</formula>
    </cfRule>
  </conditionalFormatting>
  <conditionalFormatting sqref="G37:H37">
    <cfRule type="expression" dxfId="6221" priority="343">
      <formula>$L37&gt;0.15</formula>
    </cfRule>
    <cfRule type="expression" dxfId="6220" priority="344">
      <formula>AND($L37&gt;0.08,$L37&lt;0.15)</formula>
    </cfRule>
  </conditionalFormatting>
  <conditionalFormatting sqref="E37:F37">
    <cfRule type="expression" dxfId="6219" priority="347">
      <formula>$L37&gt;0.15</formula>
    </cfRule>
    <cfRule type="expression" dxfId="6218" priority="348">
      <formula>AND($L37&gt;0.08,$L37&lt;0.15)</formula>
    </cfRule>
  </conditionalFormatting>
  <conditionalFormatting sqref="D37">
    <cfRule type="expression" dxfId="6217" priority="335">
      <formula>$L37&gt;0.15</formula>
    </cfRule>
    <cfRule type="expression" dxfId="6216" priority="336">
      <formula>AND($L37&gt;0.08,$L37&lt;0.15)</formula>
    </cfRule>
  </conditionalFormatting>
  <conditionalFormatting sqref="D37">
    <cfRule type="expression" dxfId="6215" priority="333">
      <formula>$L37&gt;0.15</formula>
    </cfRule>
    <cfRule type="expression" dxfId="6214" priority="334">
      <formula>AND($L37&gt;0.08,$L37&lt;0.15)</formula>
    </cfRule>
  </conditionalFormatting>
  <conditionalFormatting sqref="E8">
    <cfRule type="expression" dxfId="6213" priority="331">
      <formula>$L8&gt;0.15</formula>
    </cfRule>
    <cfRule type="expression" dxfId="6212" priority="332">
      <formula>AND($L8&gt;0.08,$L8&lt;0.15)</formula>
    </cfRule>
  </conditionalFormatting>
  <conditionalFormatting sqref="E10:F10">
    <cfRule type="expression" dxfId="6211" priority="325">
      <formula>$L10&gt;0.15</formula>
    </cfRule>
    <cfRule type="expression" dxfId="6210" priority="326">
      <formula>AND($L10&gt;0.08,$L10&lt;0.15)</formula>
    </cfRule>
  </conditionalFormatting>
  <conditionalFormatting sqref="E10:F10">
    <cfRule type="expression" dxfId="6209" priority="327">
      <formula>$L10&gt;0.15</formula>
    </cfRule>
    <cfRule type="expression" dxfId="6208" priority="328">
      <formula>AND($L10&gt;0.08,$L10&lt;0.15)</formula>
    </cfRule>
  </conditionalFormatting>
  <conditionalFormatting sqref="D10">
    <cfRule type="expression" dxfId="6207" priority="329">
      <formula>$L10&gt;0.15</formula>
    </cfRule>
    <cfRule type="expression" dxfId="6206" priority="330">
      <formula>AND($L10&gt;0.08,$L10&lt;0.15)</formula>
    </cfRule>
  </conditionalFormatting>
  <conditionalFormatting sqref="E10:F10">
    <cfRule type="expression" dxfId="6205" priority="321">
      <formula>$L10&gt;0.15</formula>
    </cfRule>
    <cfRule type="expression" dxfId="6204" priority="322">
      <formula>AND($L10&gt;0.08,$L10&lt;0.15)</formula>
    </cfRule>
  </conditionalFormatting>
  <conditionalFormatting sqref="E10:F10">
    <cfRule type="expression" dxfId="6203" priority="319">
      <formula>$L10&gt;0.15</formula>
    </cfRule>
    <cfRule type="expression" dxfId="6202" priority="320">
      <formula>AND($L10&gt;0.08,$L10&lt;0.15)</formula>
    </cfRule>
  </conditionalFormatting>
  <conditionalFormatting sqref="G10:H10">
    <cfRule type="expression" dxfId="6201" priority="317">
      <formula>$L10&gt;0.15</formula>
    </cfRule>
    <cfRule type="expression" dxfId="6200" priority="318">
      <formula>AND($L10&gt;0.08,$L10&lt;0.15)</formula>
    </cfRule>
  </conditionalFormatting>
  <conditionalFormatting sqref="G10:H10">
    <cfRule type="expression" dxfId="6199" priority="323">
      <formula>$L10&gt;0.15</formula>
    </cfRule>
    <cfRule type="expression" dxfId="6198" priority="324">
      <formula>AND($L10&gt;0.08,$L10&lt;0.15)</formula>
    </cfRule>
  </conditionalFormatting>
  <conditionalFormatting sqref="E11:F11">
    <cfRule type="expression" dxfId="6197" priority="313">
      <formula>$L11&gt;0.15</formula>
    </cfRule>
    <cfRule type="expression" dxfId="6196" priority="314">
      <formula>AND($L11&gt;0.08,$L11&lt;0.15)</formula>
    </cfRule>
  </conditionalFormatting>
  <conditionalFormatting sqref="E11:F11">
    <cfRule type="expression" dxfId="6195" priority="309">
      <formula>$L11&gt;0.15</formula>
    </cfRule>
    <cfRule type="expression" dxfId="6194" priority="310">
      <formula>AND($L11&gt;0.08,$L11&lt;0.15)</formula>
    </cfRule>
  </conditionalFormatting>
  <conditionalFormatting sqref="E11:F11">
    <cfRule type="expression" dxfId="6193" priority="307">
      <formula>$L11&gt;0.15</formula>
    </cfRule>
    <cfRule type="expression" dxfId="6192" priority="308">
      <formula>AND($L11&gt;0.08,$L11&lt;0.15)</formula>
    </cfRule>
  </conditionalFormatting>
  <conditionalFormatting sqref="G11:H11">
    <cfRule type="expression" dxfId="6191" priority="305">
      <formula>$L11&gt;0.15</formula>
    </cfRule>
    <cfRule type="expression" dxfId="6190" priority="306">
      <formula>AND($L11&gt;0.08,$L11&lt;0.15)</formula>
    </cfRule>
  </conditionalFormatting>
  <conditionalFormatting sqref="G11:H11">
    <cfRule type="expression" dxfId="6189" priority="311">
      <formula>$L11&gt;0.15</formula>
    </cfRule>
    <cfRule type="expression" dxfId="6188" priority="312">
      <formula>AND($L11&gt;0.08,$L11&lt;0.15)</formula>
    </cfRule>
  </conditionalFormatting>
  <conditionalFormatting sqref="E11:F11">
    <cfRule type="expression" dxfId="6187" priority="315">
      <formula>$L11&gt;0.15</formula>
    </cfRule>
    <cfRule type="expression" dxfId="6186" priority="316">
      <formula>AND($L11&gt;0.08,$L11&lt;0.15)</formula>
    </cfRule>
  </conditionalFormatting>
  <conditionalFormatting sqref="D11">
    <cfRule type="expression" dxfId="6185" priority="303">
      <formula>$L11&gt;0.15</formula>
    </cfRule>
    <cfRule type="expression" dxfId="6184" priority="304">
      <formula>AND($L11&gt;0.08,$L11&lt;0.15)</formula>
    </cfRule>
  </conditionalFormatting>
  <conditionalFormatting sqref="D11">
    <cfRule type="expression" dxfId="6183" priority="301">
      <formula>$L11&gt;0.15</formula>
    </cfRule>
    <cfRule type="expression" dxfId="6182" priority="302">
      <formula>AND($L11&gt;0.08,$L11&lt;0.15)</formula>
    </cfRule>
  </conditionalFormatting>
  <conditionalFormatting sqref="E10:F10">
    <cfRule type="expression" dxfId="6181" priority="297">
      <formula>$L10&gt;0.15</formula>
    </cfRule>
    <cfRule type="expression" dxfId="6180" priority="298">
      <formula>AND($L10&gt;0.08,$L10&lt;0.15)</formula>
    </cfRule>
  </conditionalFormatting>
  <conditionalFormatting sqref="E10:F10">
    <cfRule type="expression" dxfId="6179" priority="293">
      <formula>$L10&gt;0.15</formula>
    </cfRule>
    <cfRule type="expression" dxfId="6178" priority="294">
      <formula>AND($L10&gt;0.08,$L10&lt;0.15)</formula>
    </cfRule>
  </conditionalFormatting>
  <conditionalFormatting sqref="E10:F10">
    <cfRule type="expression" dxfId="6177" priority="291">
      <formula>$L10&gt;0.15</formula>
    </cfRule>
    <cfRule type="expression" dxfId="6176" priority="292">
      <formula>AND($L10&gt;0.08,$L10&lt;0.15)</formula>
    </cfRule>
  </conditionalFormatting>
  <conditionalFormatting sqref="G10:H10">
    <cfRule type="expression" dxfId="6175" priority="289">
      <formula>$L10&gt;0.15</formula>
    </cfRule>
    <cfRule type="expression" dxfId="6174" priority="290">
      <formula>AND($L10&gt;0.08,$L10&lt;0.15)</formula>
    </cfRule>
  </conditionalFormatting>
  <conditionalFormatting sqref="G10:H10">
    <cfRule type="expression" dxfId="6173" priority="295">
      <formula>$L10&gt;0.15</formula>
    </cfRule>
    <cfRule type="expression" dxfId="6172" priority="296">
      <formula>AND($L10&gt;0.08,$L10&lt;0.15)</formula>
    </cfRule>
  </conditionalFormatting>
  <conditionalFormatting sqref="E10:F10">
    <cfRule type="expression" dxfId="6171" priority="299">
      <formula>$L10&gt;0.15</formula>
    </cfRule>
    <cfRule type="expression" dxfId="6170" priority="300">
      <formula>AND($L10&gt;0.08,$L10&lt;0.15)</formula>
    </cfRule>
  </conditionalFormatting>
  <conditionalFormatting sqref="D10">
    <cfRule type="expression" dxfId="6169" priority="287">
      <formula>$L10&gt;0.15</formula>
    </cfRule>
    <cfRule type="expression" dxfId="6168" priority="288">
      <formula>AND($L10&gt;0.08,$L10&lt;0.15)</formula>
    </cfRule>
  </conditionalFormatting>
  <conditionalFormatting sqref="D10">
    <cfRule type="expression" dxfId="6167" priority="285">
      <formula>$L10&gt;0.15</formula>
    </cfRule>
    <cfRule type="expression" dxfId="6166" priority="286">
      <formula>AND($L10&gt;0.08,$L10&lt;0.15)</formula>
    </cfRule>
  </conditionalFormatting>
  <conditionalFormatting sqref="E11:F11">
    <cfRule type="expression" dxfId="6165" priority="281">
      <formula>$L11&gt;0.15</formula>
    </cfRule>
    <cfRule type="expression" dxfId="6164" priority="282">
      <formula>AND($L11&gt;0.08,$L11&lt;0.15)</formula>
    </cfRule>
  </conditionalFormatting>
  <conditionalFormatting sqref="E11:F11">
    <cfRule type="expression" dxfId="6163" priority="277">
      <formula>$L11&gt;0.15</formula>
    </cfRule>
    <cfRule type="expression" dxfId="6162" priority="278">
      <formula>AND($L11&gt;0.08,$L11&lt;0.15)</formula>
    </cfRule>
  </conditionalFormatting>
  <conditionalFormatting sqref="E11:F11">
    <cfRule type="expression" dxfId="6161" priority="275">
      <formula>$L11&gt;0.15</formula>
    </cfRule>
    <cfRule type="expression" dxfId="6160" priority="276">
      <formula>AND($L11&gt;0.08,$L11&lt;0.15)</formula>
    </cfRule>
  </conditionalFormatting>
  <conditionalFormatting sqref="G11:H11">
    <cfRule type="expression" dxfId="6159" priority="273">
      <formula>$L11&gt;0.15</formula>
    </cfRule>
    <cfRule type="expression" dxfId="6158" priority="274">
      <formula>AND($L11&gt;0.08,$L11&lt;0.15)</formula>
    </cfRule>
  </conditionalFormatting>
  <conditionalFormatting sqref="G11:H11">
    <cfRule type="expression" dxfId="6157" priority="279">
      <formula>$L11&gt;0.15</formula>
    </cfRule>
    <cfRule type="expression" dxfId="6156" priority="280">
      <formula>AND($L11&gt;0.08,$L11&lt;0.15)</formula>
    </cfRule>
  </conditionalFormatting>
  <conditionalFormatting sqref="E11:F11">
    <cfRule type="expression" dxfId="6155" priority="283">
      <formula>$L11&gt;0.15</formula>
    </cfRule>
    <cfRule type="expression" dxfId="6154" priority="284">
      <formula>AND($L11&gt;0.08,$L11&lt;0.15)</formula>
    </cfRule>
  </conditionalFormatting>
  <conditionalFormatting sqref="D11">
    <cfRule type="expression" dxfId="6153" priority="271">
      <formula>$L11&gt;0.15</formula>
    </cfRule>
    <cfRule type="expression" dxfId="6152" priority="272">
      <formula>AND($L11&gt;0.08,$L11&lt;0.15)</formula>
    </cfRule>
  </conditionalFormatting>
  <conditionalFormatting sqref="D11">
    <cfRule type="expression" dxfId="6151" priority="269">
      <formula>$L11&gt;0.15</formula>
    </cfRule>
    <cfRule type="expression" dxfId="6150" priority="270">
      <formula>AND($L11&gt;0.08,$L11&lt;0.15)</formula>
    </cfRule>
  </conditionalFormatting>
  <conditionalFormatting sqref="E13:F13">
    <cfRule type="expression" dxfId="6149" priority="263">
      <formula>$L13&gt;0.15</formula>
    </cfRule>
    <cfRule type="expression" dxfId="6148" priority="264">
      <formula>AND($L13&gt;0.08,$L13&lt;0.15)</formula>
    </cfRule>
  </conditionalFormatting>
  <conditionalFormatting sqref="E13:F13">
    <cfRule type="expression" dxfId="6147" priority="265">
      <formula>$L13&gt;0.15</formula>
    </cfRule>
    <cfRule type="expression" dxfId="6146" priority="266">
      <formula>AND($L13&gt;0.08,$L13&lt;0.15)</formula>
    </cfRule>
  </conditionalFormatting>
  <conditionalFormatting sqref="D13">
    <cfRule type="expression" dxfId="6145" priority="267">
      <formula>$L13&gt;0.15</formula>
    </cfRule>
    <cfRule type="expression" dxfId="6144" priority="268">
      <formula>AND($L13&gt;0.08,$L13&lt;0.15)</formula>
    </cfRule>
  </conditionalFormatting>
  <conditionalFormatting sqref="E13:F13">
    <cfRule type="expression" dxfId="6143" priority="259">
      <formula>$L13&gt;0.15</formula>
    </cfRule>
    <cfRule type="expression" dxfId="6142" priority="260">
      <formula>AND($L13&gt;0.08,$L13&lt;0.15)</formula>
    </cfRule>
  </conditionalFormatting>
  <conditionalFormatting sqref="E13:F13">
    <cfRule type="expression" dxfId="6141" priority="257">
      <formula>$L13&gt;0.15</formula>
    </cfRule>
    <cfRule type="expression" dxfId="6140" priority="258">
      <formula>AND($L13&gt;0.08,$L13&lt;0.15)</formula>
    </cfRule>
  </conditionalFormatting>
  <conditionalFormatting sqref="G13:H13">
    <cfRule type="expression" dxfId="6139" priority="255">
      <formula>$L13&gt;0.15</formula>
    </cfRule>
    <cfRule type="expression" dxfId="6138" priority="256">
      <formula>AND($L13&gt;0.08,$L13&lt;0.15)</formula>
    </cfRule>
  </conditionalFormatting>
  <conditionalFormatting sqref="G13:H13">
    <cfRule type="expression" dxfId="6137" priority="261">
      <formula>$L13&gt;0.15</formula>
    </cfRule>
    <cfRule type="expression" dxfId="6136" priority="262">
      <formula>AND($L13&gt;0.08,$L13&lt;0.15)</formula>
    </cfRule>
  </conditionalFormatting>
  <conditionalFormatting sqref="D14">
    <cfRule type="expression" dxfId="6135" priority="253">
      <formula>$L14&gt;0.15</formula>
    </cfRule>
    <cfRule type="expression" dxfId="6134" priority="254">
      <formula>AND($L14&gt;0.08,$L14&lt;0.15)</formula>
    </cfRule>
  </conditionalFormatting>
  <conditionalFormatting sqref="E14:F14">
    <cfRule type="expression" dxfId="6133" priority="251">
      <formula>$L14&gt;0.15</formula>
    </cfRule>
    <cfRule type="expression" dxfId="6132" priority="252">
      <formula>AND($L14&gt;0.08,$L14&lt;0.15)</formula>
    </cfRule>
  </conditionalFormatting>
  <conditionalFormatting sqref="E14:F14">
    <cfRule type="expression" dxfId="6131" priority="249">
      <formula>$L14&gt;0.15</formula>
    </cfRule>
    <cfRule type="expression" dxfId="6130" priority="250">
      <formula>AND($L14&gt;0.08,$L14&lt;0.15)</formula>
    </cfRule>
  </conditionalFormatting>
  <conditionalFormatting sqref="E14:F14">
    <cfRule type="expression" dxfId="6129" priority="247">
      <formula>$L14&gt;0.15</formula>
    </cfRule>
    <cfRule type="expression" dxfId="6128" priority="248">
      <formula>AND($L14&gt;0.08,$L14&lt;0.15)</formula>
    </cfRule>
  </conditionalFormatting>
  <conditionalFormatting sqref="G14:H14">
    <cfRule type="expression" dxfId="6127" priority="245">
      <formula>$L14&gt;0.15</formula>
    </cfRule>
    <cfRule type="expression" dxfId="6126" priority="246">
      <formula>AND($L14&gt;0.08,$L14&lt;0.15)</formula>
    </cfRule>
  </conditionalFormatting>
  <conditionalFormatting sqref="G14:H14">
    <cfRule type="expression" dxfId="6125" priority="243">
      <formula>$L14&gt;0.15</formula>
    </cfRule>
    <cfRule type="expression" dxfId="6124" priority="244">
      <formula>AND($L14&gt;0.08,$L14&lt;0.15)</formula>
    </cfRule>
  </conditionalFormatting>
  <conditionalFormatting sqref="D16">
    <cfRule type="expression" dxfId="6123" priority="241">
      <formula>$L16&gt;0.15</formula>
    </cfRule>
    <cfRule type="expression" dxfId="6122" priority="242">
      <formula>AND($L16&gt;0.08,$L16&lt;0.15)</formula>
    </cfRule>
  </conditionalFormatting>
  <conditionalFormatting sqref="E16:F16">
    <cfRule type="expression" dxfId="6121" priority="239">
      <formula>$L16&gt;0.15</formula>
    </cfRule>
    <cfRule type="expression" dxfId="6120" priority="240">
      <formula>AND($L16&gt;0.08,$L16&lt;0.15)</formula>
    </cfRule>
  </conditionalFormatting>
  <conditionalFormatting sqref="E16:F16">
    <cfRule type="expression" dxfId="6119" priority="237">
      <formula>$L16&gt;0.15</formula>
    </cfRule>
    <cfRule type="expression" dxfId="6118" priority="238">
      <formula>AND($L16&gt;0.08,$L16&lt;0.15)</formula>
    </cfRule>
  </conditionalFormatting>
  <conditionalFormatting sqref="E16:F16">
    <cfRule type="expression" dxfId="6117" priority="235">
      <formula>$L16&gt;0.15</formula>
    </cfRule>
    <cfRule type="expression" dxfId="6116" priority="236">
      <formula>AND($L16&gt;0.08,$L16&lt;0.15)</formula>
    </cfRule>
  </conditionalFormatting>
  <conditionalFormatting sqref="G16:H16">
    <cfRule type="expression" dxfId="6115" priority="233">
      <formula>$L16&gt;0.15</formula>
    </cfRule>
    <cfRule type="expression" dxfId="6114" priority="234">
      <formula>AND($L16&gt;0.08,$L16&lt;0.15)</formula>
    </cfRule>
  </conditionalFormatting>
  <conditionalFormatting sqref="G16:H16">
    <cfRule type="expression" dxfId="6113" priority="231">
      <formula>$L16&gt;0.15</formula>
    </cfRule>
    <cfRule type="expression" dxfId="6112" priority="232">
      <formula>AND($L16&gt;0.08,$L16&lt;0.15)</formula>
    </cfRule>
  </conditionalFormatting>
  <conditionalFormatting sqref="E15:F15">
    <cfRule type="expression" dxfId="6111" priority="229">
      <formula>$L15&gt;0.15</formula>
    </cfRule>
    <cfRule type="expression" dxfId="6110" priority="230">
      <formula>AND($L15&gt;0.08,$L15&lt;0.15)</formula>
    </cfRule>
  </conditionalFormatting>
  <conditionalFormatting sqref="D15">
    <cfRule type="expression" dxfId="6109" priority="227">
      <formula>$L15&gt;0.15</formula>
    </cfRule>
    <cfRule type="expression" dxfId="6108" priority="228">
      <formula>AND($L15&gt;0.08,$L15&lt;0.15)</formula>
    </cfRule>
  </conditionalFormatting>
  <conditionalFormatting sqref="G15:H15">
    <cfRule type="expression" dxfId="6107" priority="225">
      <formula>$L15&gt;0.15</formula>
    </cfRule>
    <cfRule type="expression" dxfId="6106" priority="226">
      <formula>AND($L15&gt;0.08,$L15&lt;0.15)</formula>
    </cfRule>
  </conditionalFormatting>
  <conditionalFormatting sqref="G15:H15">
    <cfRule type="expression" dxfId="6105" priority="223">
      <formula>$L15&gt;0.15</formula>
    </cfRule>
    <cfRule type="expression" dxfId="6104" priority="224">
      <formula>AND($L15&gt;0.08,$L15&lt;0.15)</formula>
    </cfRule>
  </conditionalFormatting>
  <conditionalFormatting sqref="AF16">
    <cfRule type="expression" dxfId="6103" priority="221">
      <formula>$L16&gt;0.15</formula>
    </cfRule>
    <cfRule type="expression" dxfId="6102" priority="222">
      <formula>AND($L16&gt;0.08,$L16&lt;0.15)</formula>
    </cfRule>
  </conditionalFormatting>
  <conditionalFormatting sqref="E17:F17">
    <cfRule type="expression" dxfId="6101" priority="219">
      <formula>$L17&gt;0.15</formula>
    </cfRule>
    <cfRule type="expression" dxfId="6100" priority="220">
      <formula>AND($L17&gt;0.08,$L17&lt;0.15)</formula>
    </cfRule>
  </conditionalFormatting>
  <conditionalFormatting sqref="D17">
    <cfRule type="expression" dxfId="6099" priority="217">
      <formula>$L17&gt;0.15</formula>
    </cfRule>
    <cfRule type="expression" dxfId="6098" priority="218">
      <formula>AND($L17&gt;0.08,$L17&lt;0.15)</formula>
    </cfRule>
  </conditionalFormatting>
  <conditionalFormatting sqref="G17:H17">
    <cfRule type="expression" dxfId="6097" priority="215">
      <formula>$L17&gt;0.15</formula>
    </cfRule>
    <cfRule type="expression" dxfId="6096" priority="216">
      <formula>AND($L17&gt;0.08,$L17&lt;0.15)</formula>
    </cfRule>
  </conditionalFormatting>
  <conditionalFormatting sqref="G17:H17">
    <cfRule type="expression" dxfId="6095" priority="213">
      <formula>$L17&gt;0.15</formula>
    </cfRule>
    <cfRule type="expression" dxfId="6094" priority="214">
      <formula>AND($L17&gt;0.08,$L17&lt;0.15)</formula>
    </cfRule>
  </conditionalFormatting>
  <conditionalFormatting sqref="E18:F18">
    <cfRule type="expression" dxfId="6093" priority="211">
      <formula>$L18&gt;0.15</formula>
    </cfRule>
    <cfRule type="expression" dxfId="6092" priority="212">
      <formula>AND($L18&gt;0.08,$L18&lt;0.15)</formula>
    </cfRule>
  </conditionalFormatting>
  <conditionalFormatting sqref="D18">
    <cfRule type="expression" dxfId="6091" priority="209">
      <formula>$L18&gt;0.15</formula>
    </cfRule>
    <cfRule type="expression" dxfId="6090" priority="210">
      <formula>AND($L18&gt;0.08,$L18&lt;0.15)</formula>
    </cfRule>
  </conditionalFormatting>
  <conditionalFormatting sqref="G18:H18">
    <cfRule type="expression" dxfId="6089" priority="207">
      <formula>$L18&gt;0.15</formula>
    </cfRule>
    <cfRule type="expression" dxfId="6088" priority="208">
      <formula>AND($L18&gt;0.08,$L18&lt;0.15)</formula>
    </cfRule>
  </conditionalFormatting>
  <conditionalFormatting sqref="G18:H18">
    <cfRule type="expression" dxfId="6087" priority="205">
      <formula>$L18&gt;0.15</formula>
    </cfRule>
    <cfRule type="expression" dxfId="6086" priority="206">
      <formula>AND($L18&gt;0.08,$L18&lt;0.15)</formula>
    </cfRule>
  </conditionalFormatting>
  <conditionalFormatting sqref="E19:F19">
    <cfRule type="expression" dxfId="6085" priority="203">
      <formula>$L19&gt;0.15</formula>
    </cfRule>
    <cfRule type="expression" dxfId="6084" priority="204">
      <formula>AND($L19&gt;0.08,$L19&lt;0.15)</formula>
    </cfRule>
  </conditionalFormatting>
  <conditionalFormatting sqref="D19">
    <cfRule type="expression" dxfId="6083" priority="201">
      <formula>$L19&gt;0.15</formula>
    </cfRule>
    <cfRule type="expression" dxfId="6082" priority="202">
      <formula>AND($L19&gt;0.08,$L19&lt;0.15)</formula>
    </cfRule>
  </conditionalFormatting>
  <conditionalFormatting sqref="G19:H19">
    <cfRule type="expression" dxfId="6081" priority="199">
      <formula>$L19&gt;0.15</formula>
    </cfRule>
    <cfRule type="expression" dxfId="6080" priority="200">
      <formula>AND($L19&gt;0.08,$L19&lt;0.15)</formula>
    </cfRule>
  </conditionalFormatting>
  <conditionalFormatting sqref="G19:H19">
    <cfRule type="expression" dxfId="6079" priority="197">
      <formula>$L19&gt;0.15</formula>
    </cfRule>
    <cfRule type="expression" dxfId="6078" priority="198">
      <formula>AND($L19&gt;0.08,$L19&lt;0.15)</formula>
    </cfRule>
  </conditionalFormatting>
  <conditionalFormatting sqref="E20:F20">
    <cfRule type="expression" dxfId="6077" priority="195">
      <formula>$L20&gt;0.15</formula>
    </cfRule>
    <cfRule type="expression" dxfId="6076" priority="196">
      <formula>AND($L20&gt;0.08,$L20&lt;0.15)</formula>
    </cfRule>
  </conditionalFormatting>
  <conditionalFormatting sqref="D20">
    <cfRule type="expression" dxfId="6075" priority="193">
      <formula>$L20&gt;0.15</formula>
    </cfRule>
    <cfRule type="expression" dxfId="6074" priority="194">
      <formula>AND($L20&gt;0.08,$L20&lt;0.15)</formula>
    </cfRule>
  </conditionalFormatting>
  <conditionalFormatting sqref="G20:H20">
    <cfRule type="expression" dxfId="6073" priority="191">
      <formula>$L20&gt;0.15</formula>
    </cfRule>
    <cfRule type="expression" dxfId="6072" priority="192">
      <formula>AND($L20&gt;0.08,$L20&lt;0.15)</formula>
    </cfRule>
  </conditionalFormatting>
  <conditionalFormatting sqref="G20:H20">
    <cfRule type="expression" dxfId="6071" priority="189">
      <formula>$L20&gt;0.15</formula>
    </cfRule>
    <cfRule type="expression" dxfId="6070" priority="190">
      <formula>AND($L20&gt;0.08,$L20&lt;0.15)</formula>
    </cfRule>
  </conditionalFormatting>
  <conditionalFormatting sqref="E21:F21">
    <cfRule type="expression" dxfId="6069" priority="187">
      <formula>$L21&gt;0.15</formula>
    </cfRule>
    <cfRule type="expression" dxfId="6068" priority="188">
      <formula>AND($L21&gt;0.08,$L21&lt;0.15)</formula>
    </cfRule>
  </conditionalFormatting>
  <conditionalFormatting sqref="D21">
    <cfRule type="expression" dxfId="6067" priority="185">
      <formula>$L21&gt;0.15</formula>
    </cfRule>
    <cfRule type="expression" dxfId="6066" priority="186">
      <formula>AND($L21&gt;0.08,$L21&lt;0.15)</formula>
    </cfRule>
  </conditionalFormatting>
  <conditionalFormatting sqref="G21:H21">
    <cfRule type="expression" dxfId="6065" priority="183">
      <formula>$L21&gt;0.15</formula>
    </cfRule>
    <cfRule type="expression" dxfId="6064" priority="184">
      <formula>AND($L21&gt;0.08,$L21&lt;0.15)</formula>
    </cfRule>
  </conditionalFormatting>
  <conditionalFormatting sqref="G21:H21">
    <cfRule type="expression" dxfId="6063" priority="181">
      <formula>$L21&gt;0.15</formula>
    </cfRule>
    <cfRule type="expression" dxfId="6062" priority="182">
      <formula>AND($L21&gt;0.08,$L21&lt;0.15)</formula>
    </cfRule>
  </conditionalFormatting>
  <conditionalFormatting sqref="E22:F22">
    <cfRule type="expression" dxfId="6061" priority="179">
      <formula>$L22&gt;0.15</formula>
    </cfRule>
    <cfRule type="expression" dxfId="6060" priority="180">
      <formula>AND($L22&gt;0.08,$L22&lt;0.15)</formula>
    </cfRule>
  </conditionalFormatting>
  <conditionalFormatting sqref="D22">
    <cfRule type="expression" dxfId="6059" priority="177">
      <formula>$L22&gt;0.15</formula>
    </cfRule>
    <cfRule type="expression" dxfId="6058" priority="178">
      <formula>AND($L22&gt;0.08,$L22&lt;0.15)</formula>
    </cfRule>
  </conditionalFormatting>
  <conditionalFormatting sqref="G22:H22">
    <cfRule type="expression" dxfId="6057" priority="175">
      <formula>$L22&gt;0.15</formula>
    </cfRule>
    <cfRule type="expression" dxfId="6056" priority="176">
      <formula>AND($L22&gt;0.08,$L22&lt;0.15)</formula>
    </cfRule>
  </conditionalFormatting>
  <conditionalFormatting sqref="G22:H22">
    <cfRule type="expression" dxfId="6055" priority="173">
      <formula>$L22&gt;0.15</formula>
    </cfRule>
    <cfRule type="expression" dxfId="6054" priority="174">
      <formula>AND($L22&gt;0.08,$L22&lt;0.15)</formula>
    </cfRule>
  </conditionalFormatting>
  <conditionalFormatting sqref="E23:F23">
    <cfRule type="expression" dxfId="6053" priority="171">
      <formula>$L23&gt;0.15</formula>
    </cfRule>
    <cfRule type="expression" dxfId="6052" priority="172">
      <formula>AND($L23&gt;0.08,$L23&lt;0.15)</formula>
    </cfRule>
  </conditionalFormatting>
  <conditionalFormatting sqref="D23">
    <cfRule type="expression" dxfId="6051" priority="169">
      <formula>$L23&gt;0.15</formula>
    </cfRule>
    <cfRule type="expression" dxfId="6050" priority="170">
      <formula>AND($L23&gt;0.08,$L23&lt;0.15)</formula>
    </cfRule>
  </conditionalFormatting>
  <conditionalFormatting sqref="G23:H23">
    <cfRule type="expression" dxfId="6049" priority="167">
      <formula>$L23&gt;0.15</formula>
    </cfRule>
    <cfRule type="expression" dxfId="6048" priority="168">
      <formula>AND($L23&gt;0.08,$L23&lt;0.15)</formula>
    </cfRule>
  </conditionalFormatting>
  <conditionalFormatting sqref="G23:H23">
    <cfRule type="expression" dxfId="6047" priority="165">
      <formula>$L23&gt;0.15</formula>
    </cfRule>
    <cfRule type="expression" dxfId="6046" priority="166">
      <formula>AND($L23&gt;0.08,$L23&lt;0.15)</formula>
    </cfRule>
  </conditionalFormatting>
  <conditionalFormatting sqref="G24:H24">
    <cfRule type="expression" dxfId="6045" priority="155">
      <formula>$L24&gt;0.15</formula>
    </cfRule>
    <cfRule type="expression" dxfId="6044" priority="156">
      <formula>AND($L24&gt;0.08,$L24&lt;0.15)</formula>
    </cfRule>
  </conditionalFormatting>
  <conditionalFormatting sqref="E24:F24">
    <cfRule type="expression" dxfId="6043" priority="163">
      <formula>$L24&gt;0.15</formula>
    </cfRule>
    <cfRule type="expression" dxfId="6042" priority="164">
      <formula>AND($L24&gt;0.08,$L24&lt;0.15)</formula>
    </cfRule>
  </conditionalFormatting>
  <conditionalFormatting sqref="E24:F24">
    <cfRule type="expression" dxfId="6041" priority="161">
      <formula>$L24&gt;0.15</formula>
    </cfRule>
    <cfRule type="expression" dxfId="6040" priority="162">
      <formula>AND($L24&gt;0.08,$L24&lt;0.15)</formula>
    </cfRule>
  </conditionalFormatting>
  <conditionalFormatting sqref="E24:F24">
    <cfRule type="expression" dxfId="6039" priority="159">
      <formula>$L24&gt;0.15</formula>
    </cfRule>
    <cfRule type="expression" dxfId="6038" priority="160">
      <formula>AND($L24&gt;0.08,$L24&lt;0.15)</formula>
    </cfRule>
  </conditionalFormatting>
  <conditionalFormatting sqref="G24:H24">
    <cfRule type="expression" dxfId="6037" priority="157">
      <formula>$L24&gt;0.15</formula>
    </cfRule>
    <cfRule type="expression" dxfId="6036" priority="158">
      <formula>AND($L24&gt;0.08,$L24&lt;0.15)</formula>
    </cfRule>
  </conditionalFormatting>
  <conditionalFormatting sqref="D24">
    <cfRule type="expression" dxfId="6035" priority="153">
      <formula>$L24&gt;0.15</formula>
    </cfRule>
    <cfRule type="expression" dxfId="6034" priority="154">
      <formula>AND($L24&gt;0.08,$L24&lt;0.15)</formula>
    </cfRule>
  </conditionalFormatting>
  <conditionalFormatting sqref="D25">
    <cfRule type="expression" dxfId="6033" priority="151">
      <formula>$L25&gt;0.15</formula>
    </cfRule>
    <cfRule type="expression" dxfId="6032" priority="152">
      <formula>AND($L25&gt;0.08,$L25&lt;0.15)</formula>
    </cfRule>
  </conditionalFormatting>
  <conditionalFormatting sqref="E25:F25">
    <cfRule type="expression" dxfId="6031" priority="149">
      <formula>$L25&gt;0.15</formula>
    </cfRule>
    <cfRule type="expression" dxfId="6030" priority="150">
      <formula>AND($L25&gt;0.08,$L25&lt;0.15)</formula>
    </cfRule>
  </conditionalFormatting>
  <conditionalFormatting sqref="E25:F25">
    <cfRule type="expression" dxfId="6029" priority="147">
      <formula>$L25&gt;0.15</formula>
    </cfRule>
    <cfRule type="expression" dxfId="6028" priority="148">
      <formula>AND($L25&gt;0.08,$L25&lt;0.15)</formula>
    </cfRule>
  </conditionalFormatting>
  <conditionalFormatting sqref="E25:F25">
    <cfRule type="expression" dxfId="6027" priority="145">
      <formula>$L25&gt;0.15</formula>
    </cfRule>
    <cfRule type="expression" dxfId="6026" priority="146">
      <formula>AND($L25&gt;0.08,$L25&lt;0.15)</formula>
    </cfRule>
  </conditionalFormatting>
  <conditionalFormatting sqref="G25:H25">
    <cfRule type="expression" dxfId="6025" priority="143">
      <formula>$L25&gt;0.15</formula>
    </cfRule>
    <cfRule type="expression" dxfId="6024" priority="144">
      <formula>AND($L25&gt;0.08,$L25&lt;0.15)</formula>
    </cfRule>
  </conditionalFormatting>
  <conditionalFormatting sqref="G25:H25">
    <cfRule type="expression" dxfId="6023" priority="141">
      <formula>$L25&gt;0.15</formula>
    </cfRule>
    <cfRule type="expression" dxfId="6022" priority="142">
      <formula>AND($L25&gt;0.08,$L25&lt;0.15)</formula>
    </cfRule>
  </conditionalFormatting>
  <conditionalFormatting sqref="D26">
    <cfRule type="expression" dxfId="6021" priority="139">
      <formula>$L26&gt;0.15</formula>
    </cfRule>
    <cfRule type="expression" dxfId="6020" priority="140">
      <formula>AND($L26&gt;0.08,$L26&lt;0.15)</formula>
    </cfRule>
  </conditionalFormatting>
  <conditionalFormatting sqref="E26:F26">
    <cfRule type="expression" dxfId="6019" priority="137">
      <formula>$L26&gt;0.15</formula>
    </cfRule>
    <cfRule type="expression" dxfId="6018" priority="138">
      <formula>AND($L26&gt;0.08,$L26&lt;0.15)</formula>
    </cfRule>
  </conditionalFormatting>
  <conditionalFormatting sqref="E26:F26">
    <cfRule type="expression" dxfId="6017" priority="135">
      <formula>$L26&gt;0.15</formula>
    </cfRule>
    <cfRule type="expression" dxfId="6016" priority="136">
      <formula>AND($L26&gt;0.08,$L26&lt;0.15)</formula>
    </cfRule>
  </conditionalFormatting>
  <conditionalFormatting sqref="E26:F26">
    <cfRule type="expression" dxfId="6015" priority="133">
      <formula>$L26&gt;0.15</formula>
    </cfRule>
    <cfRule type="expression" dxfId="6014" priority="134">
      <formula>AND($L26&gt;0.08,$L26&lt;0.15)</formula>
    </cfRule>
  </conditionalFormatting>
  <conditionalFormatting sqref="G26:H26">
    <cfRule type="expression" dxfId="6013" priority="131">
      <formula>$L26&gt;0.15</formula>
    </cfRule>
    <cfRule type="expression" dxfId="6012" priority="132">
      <formula>AND($L26&gt;0.08,$L26&lt;0.15)</formula>
    </cfRule>
  </conditionalFormatting>
  <conditionalFormatting sqref="G26:H26">
    <cfRule type="expression" dxfId="6011" priority="129">
      <formula>$L26&gt;0.15</formula>
    </cfRule>
    <cfRule type="expression" dxfId="6010" priority="130">
      <formula>AND($L26&gt;0.08,$L26&lt;0.15)</formula>
    </cfRule>
  </conditionalFormatting>
  <conditionalFormatting sqref="D27">
    <cfRule type="expression" dxfId="6009" priority="127">
      <formula>$L27&gt;0.15</formula>
    </cfRule>
    <cfRule type="expression" dxfId="6008" priority="128">
      <formula>AND($L27&gt;0.08,$L27&lt;0.15)</formula>
    </cfRule>
  </conditionalFormatting>
  <conditionalFormatting sqref="E27:F27">
    <cfRule type="expression" dxfId="6007" priority="125">
      <formula>$L27&gt;0.15</formula>
    </cfRule>
    <cfRule type="expression" dxfId="6006" priority="126">
      <formula>AND($L27&gt;0.08,$L27&lt;0.15)</formula>
    </cfRule>
  </conditionalFormatting>
  <conditionalFormatting sqref="E27:F27">
    <cfRule type="expression" dxfId="6005" priority="123">
      <formula>$L27&gt;0.15</formula>
    </cfRule>
    <cfRule type="expression" dxfId="6004" priority="124">
      <formula>AND($L27&gt;0.08,$L27&lt;0.15)</formula>
    </cfRule>
  </conditionalFormatting>
  <conditionalFormatting sqref="E27:F27">
    <cfRule type="expression" dxfId="6003" priority="121">
      <formula>$L27&gt;0.15</formula>
    </cfRule>
    <cfRule type="expression" dxfId="6002" priority="122">
      <formula>AND($L27&gt;0.08,$L27&lt;0.15)</formula>
    </cfRule>
  </conditionalFormatting>
  <conditionalFormatting sqref="G27:H27">
    <cfRule type="expression" dxfId="6001" priority="119">
      <formula>$L27&gt;0.15</formula>
    </cfRule>
    <cfRule type="expression" dxfId="6000" priority="120">
      <formula>AND($L27&gt;0.08,$L27&lt;0.15)</formula>
    </cfRule>
  </conditionalFormatting>
  <conditionalFormatting sqref="G27:H27">
    <cfRule type="expression" dxfId="5999" priority="117">
      <formula>$L27&gt;0.15</formula>
    </cfRule>
    <cfRule type="expression" dxfId="5998" priority="118">
      <formula>AND($L27&gt;0.08,$L27&lt;0.15)</formula>
    </cfRule>
  </conditionalFormatting>
  <conditionalFormatting sqref="D28">
    <cfRule type="expression" dxfId="5997" priority="115">
      <formula>$L28&gt;0.15</formula>
    </cfRule>
    <cfRule type="expression" dxfId="5996" priority="116">
      <formula>AND($L28&gt;0.08,$L28&lt;0.15)</formula>
    </cfRule>
  </conditionalFormatting>
  <conditionalFormatting sqref="E28:F28">
    <cfRule type="expression" dxfId="5995" priority="113">
      <formula>$L28&gt;0.15</formula>
    </cfRule>
    <cfRule type="expression" dxfId="5994" priority="114">
      <formula>AND($L28&gt;0.08,$L28&lt;0.15)</formula>
    </cfRule>
  </conditionalFormatting>
  <conditionalFormatting sqref="E28:F28">
    <cfRule type="expression" dxfId="5993" priority="111">
      <formula>$L28&gt;0.15</formula>
    </cfRule>
    <cfRule type="expression" dxfId="5992" priority="112">
      <formula>AND($L28&gt;0.08,$L28&lt;0.15)</formula>
    </cfRule>
  </conditionalFormatting>
  <conditionalFormatting sqref="E28:F28">
    <cfRule type="expression" dxfId="5991" priority="109">
      <formula>$L28&gt;0.15</formula>
    </cfRule>
    <cfRule type="expression" dxfId="5990" priority="110">
      <formula>AND($L28&gt;0.08,$L28&lt;0.15)</formula>
    </cfRule>
  </conditionalFormatting>
  <conditionalFormatting sqref="G28:H28">
    <cfRule type="expression" dxfId="5989" priority="107">
      <formula>$L28&gt;0.15</formula>
    </cfRule>
    <cfRule type="expression" dxfId="5988" priority="108">
      <formula>AND($L28&gt;0.08,$L28&lt;0.15)</formula>
    </cfRule>
  </conditionalFormatting>
  <conditionalFormatting sqref="G28:H28">
    <cfRule type="expression" dxfId="5987" priority="105">
      <formula>$L28&gt;0.15</formula>
    </cfRule>
    <cfRule type="expression" dxfId="5986" priority="106">
      <formula>AND($L28&gt;0.08,$L28&lt;0.15)</formula>
    </cfRule>
  </conditionalFormatting>
  <conditionalFormatting sqref="AF25">
    <cfRule type="expression" dxfId="5985" priority="103">
      <formula>$L25&gt;0.15</formula>
    </cfRule>
    <cfRule type="expression" dxfId="5984" priority="104">
      <formula>AND($L25&gt;0.08,$L25&lt;0.15)</formula>
    </cfRule>
  </conditionalFormatting>
  <conditionalFormatting sqref="AF26">
    <cfRule type="expression" dxfId="5983" priority="101">
      <formula>$L26&gt;0.15</formula>
    </cfRule>
    <cfRule type="expression" dxfId="5982" priority="102">
      <formula>AND($L26&gt;0.08,$L26&lt;0.15)</formula>
    </cfRule>
  </conditionalFormatting>
  <conditionalFormatting sqref="AF27">
    <cfRule type="expression" dxfId="5981" priority="99">
      <formula>$L27&gt;0.15</formula>
    </cfRule>
    <cfRule type="expression" dxfId="5980" priority="100">
      <formula>AND($L27&gt;0.08,$L27&lt;0.15)</formula>
    </cfRule>
  </conditionalFormatting>
  <conditionalFormatting sqref="AF28">
    <cfRule type="expression" dxfId="5979" priority="97">
      <formula>$L28&gt;0.15</formula>
    </cfRule>
    <cfRule type="expression" dxfId="5978" priority="98">
      <formula>AND($L28&gt;0.08,$L28&lt;0.15)</formula>
    </cfRule>
  </conditionalFormatting>
  <conditionalFormatting sqref="G29:H29">
    <cfRule type="expression" dxfId="5977" priority="87">
      <formula>$L29&gt;0.15</formula>
    </cfRule>
    <cfRule type="expression" dxfId="5976" priority="88">
      <formula>AND($L29&gt;0.08,$L29&lt;0.15)</formula>
    </cfRule>
  </conditionalFormatting>
  <conditionalFormatting sqref="E29:F29">
    <cfRule type="expression" dxfId="5975" priority="95">
      <formula>$L29&gt;0.15</formula>
    </cfRule>
    <cfRule type="expression" dxfId="5974" priority="96">
      <formula>AND($L29&gt;0.08,$L29&lt;0.15)</formula>
    </cfRule>
  </conditionalFormatting>
  <conditionalFormatting sqref="E29:F29">
    <cfRule type="expression" dxfId="5973" priority="93">
      <formula>$L29&gt;0.15</formula>
    </cfRule>
    <cfRule type="expression" dxfId="5972" priority="94">
      <formula>AND($L29&gt;0.08,$L29&lt;0.15)</formula>
    </cfRule>
  </conditionalFormatting>
  <conditionalFormatting sqref="E29:F29">
    <cfRule type="expression" dxfId="5971" priority="91">
      <formula>$L29&gt;0.15</formula>
    </cfRule>
    <cfRule type="expression" dxfId="5970" priority="92">
      <formula>AND($L29&gt;0.08,$L29&lt;0.15)</formula>
    </cfRule>
  </conditionalFormatting>
  <conditionalFormatting sqref="G29:H29">
    <cfRule type="expression" dxfId="5969" priority="89">
      <formula>$L29&gt;0.15</formula>
    </cfRule>
    <cfRule type="expression" dxfId="5968" priority="90">
      <formula>AND($L29&gt;0.08,$L29&lt;0.15)</formula>
    </cfRule>
  </conditionalFormatting>
  <conditionalFormatting sqref="D29">
    <cfRule type="expression" dxfId="5967" priority="85">
      <formula>$L29&gt;0.15</formula>
    </cfRule>
    <cfRule type="expression" dxfId="5966" priority="86">
      <formula>AND($L29&gt;0.08,$L29&lt;0.15)</formula>
    </cfRule>
  </conditionalFormatting>
  <conditionalFormatting sqref="G30:H30">
    <cfRule type="expression" dxfId="5965" priority="75">
      <formula>$L30&gt;0.15</formula>
    </cfRule>
    <cfRule type="expression" dxfId="5964" priority="76">
      <formula>AND($L30&gt;0.08,$L30&lt;0.15)</formula>
    </cfRule>
  </conditionalFormatting>
  <conditionalFormatting sqref="E30:F30">
    <cfRule type="expression" dxfId="5963" priority="83">
      <formula>$L30&gt;0.15</formula>
    </cfRule>
    <cfRule type="expression" dxfId="5962" priority="84">
      <formula>AND($L30&gt;0.08,$L30&lt;0.15)</formula>
    </cfRule>
  </conditionalFormatting>
  <conditionalFormatting sqref="E30:F30">
    <cfRule type="expression" dxfId="5961" priority="81">
      <formula>$L30&gt;0.15</formula>
    </cfRule>
    <cfRule type="expression" dxfId="5960" priority="82">
      <formula>AND($L30&gt;0.08,$L30&lt;0.15)</formula>
    </cfRule>
  </conditionalFormatting>
  <conditionalFormatting sqref="E30:F30">
    <cfRule type="expression" dxfId="5959" priority="79">
      <formula>$L30&gt;0.15</formula>
    </cfRule>
    <cfRule type="expression" dxfId="5958" priority="80">
      <formula>AND($L30&gt;0.08,$L30&lt;0.15)</formula>
    </cfRule>
  </conditionalFormatting>
  <conditionalFormatting sqref="G30:H30">
    <cfRule type="expression" dxfId="5957" priority="77">
      <formula>$L30&gt;0.15</formula>
    </cfRule>
    <cfRule type="expression" dxfId="5956" priority="78">
      <formula>AND($L30&gt;0.08,$L30&lt;0.15)</formula>
    </cfRule>
  </conditionalFormatting>
  <conditionalFormatting sqref="D30">
    <cfRule type="expression" dxfId="5955" priority="73">
      <formula>$L30&gt;0.15</formula>
    </cfRule>
    <cfRule type="expression" dxfId="5954" priority="74">
      <formula>AND($L30&gt;0.08,$L30&lt;0.15)</formula>
    </cfRule>
  </conditionalFormatting>
  <conditionalFormatting sqref="G31:H31">
    <cfRule type="expression" dxfId="5953" priority="63">
      <formula>$L31&gt;0.15</formula>
    </cfRule>
    <cfRule type="expression" dxfId="5952" priority="64">
      <formula>AND($L31&gt;0.08,$L31&lt;0.15)</formula>
    </cfRule>
  </conditionalFormatting>
  <conditionalFormatting sqref="E31:F31">
    <cfRule type="expression" dxfId="5951" priority="71">
      <formula>$L31&gt;0.15</formula>
    </cfRule>
    <cfRule type="expression" dxfId="5950" priority="72">
      <formula>AND($L31&gt;0.08,$L31&lt;0.15)</formula>
    </cfRule>
  </conditionalFormatting>
  <conditionalFormatting sqref="E31:F31">
    <cfRule type="expression" dxfId="5949" priority="69">
      <formula>$L31&gt;0.15</formula>
    </cfRule>
    <cfRule type="expression" dxfId="5948" priority="70">
      <formula>AND($L31&gt;0.08,$L31&lt;0.15)</formula>
    </cfRule>
  </conditionalFormatting>
  <conditionalFormatting sqref="E31:F31">
    <cfRule type="expression" dxfId="5947" priority="67">
      <formula>$L31&gt;0.15</formula>
    </cfRule>
    <cfRule type="expression" dxfId="5946" priority="68">
      <formula>AND($L31&gt;0.08,$L31&lt;0.15)</formula>
    </cfRule>
  </conditionalFormatting>
  <conditionalFormatting sqref="G31:H31">
    <cfRule type="expression" dxfId="5945" priority="65">
      <formula>$L31&gt;0.15</formula>
    </cfRule>
    <cfRule type="expression" dxfId="5944" priority="66">
      <formula>AND($L31&gt;0.08,$L31&lt;0.15)</formula>
    </cfRule>
  </conditionalFormatting>
  <conditionalFormatting sqref="D31">
    <cfRule type="expression" dxfId="5943" priority="61">
      <formula>$L31&gt;0.15</formula>
    </cfRule>
    <cfRule type="expression" dxfId="5942" priority="62">
      <formula>AND($L31&gt;0.08,$L31&lt;0.15)</formula>
    </cfRule>
  </conditionalFormatting>
  <conditionalFormatting sqref="G32:H32">
    <cfRule type="expression" dxfId="5941" priority="51">
      <formula>$L32&gt;0.15</formula>
    </cfRule>
    <cfRule type="expression" dxfId="5940" priority="52">
      <formula>AND($L32&gt;0.08,$L32&lt;0.15)</formula>
    </cfRule>
  </conditionalFormatting>
  <conditionalFormatting sqref="E32:F32">
    <cfRule type="expression" dxfId="5939" priority="59">
      <formula>$L32&gt;0.15</formula>
    </cfRule>
    <cfRule type="expression" dxfId="5938" priority="60">
      <formula>AND($L32&gt;0.08,$L32&lt;0.15)</formula>
    </cfRule>
  </conditionalFormatting>
  <conditionalFormatting sqref="E32:F32">
    <cfRule type="expression" dxfId="5937" priority="57">
      <formula>$L32&gt;0.15</formula>
    </cfRule>
    <cfRule type="expression" dxfId="5936" priority="58">
      <formula>AND($L32&gt;0.08,$L32&lt;0.15)</formula>
    </cfRule>
  </conditionalFormatting>
  <conditionalFormatting sqref="E32:F32">
    <cfRule type="expression" dxfId="5935" priority="55">
      <formula>$L32&gt;0.15</formula>
    </cfRule>
    <cfRule type="expression" dxfId="5934" priority="56">
      <formula>AND($L32&gt;0.08,$L32&lt;0.15)</formula>
    </cfRule>
  </conditionalFormatting>
  <conditionalFormatting sqref="G32:H32">
    <cfRule type="expression" dxfId="5933" priority="53">
      <formula>$L32&gt;0.15</formula>
    </cfRule>
    <cfRule type="expression" dxfId="5932" priority="54">
      <formula>AND($L32&gt;0.08,$L32&lt;0.15)</formula>
    </cfRule>
  </conditionalFormatting>
  <conditionalFormatting sqref="D32">
    <cfRule type="expression" dxfId="5931" priority="49">
      <formula>$L32&gt;0.15</formula>
    </cfRule>
    <cfRule type="expression" dxfId="5930" priority="50">
      <formula>AND($L32&gt;0.08,$L32&lt;0.15)</formula>
    </cfRule>
  </conditionalFormatting>
  <conditionalFormatting sqref="H33">
    <cfRule type="expression" dxfId="5929" priority="33">
      <formula>$L33&gt;0.15</formula>
    </cfRule>
    <cfRule type="expression" dxfId="5928" priority="34">
      <formula>AND($L33&gt;0.08,$L33&lt;0.15)</formula>
    </cfRule>
  </conditionalFormatting>
  <conditionalFormatting sqref="D33">
    <cfRule type="expression" dxfId="5927" priority="37">
      <formula>$L33&gt;0.15</formula>
    </cfRule>
    <cfRule type="expression" dxfId="5926" priority="38">
      <formula>AND($L33&gt;0.08,$L33&lt;0.15)</formula>
    </cfRule>
  </conditionalFormatting>
  <conditionalFormatting sqref="E33:F33">
    <cfRule type="expression" dxfId="5925" priority="35">
      <formula>$L33&gt;0.15</formula>
    </cfRule>
    <cfRule type="expression" dxfId="5924" priority="36">
      <formula>AND($L33&gt;0.08,$L33&lt;0.15)</formula>
    </cfRule>
  </conditionalFormatting>
  <conditionalFormatting sqref="G33">
    <cfRule type="expression" dxfId="5923" priority="31">
      <formula>$L33&gt;0.15</formula>
    </cfRule>
    <cfRule type="expression" dxfId="5922" priority="32">
      <formula>AND($L33&gt;0.08,$L33&lt;0.15)</formula>
    </cfRule>
  </conditionalFormatting>
  <conditionalFormatting sqref="G33">
    <cfRule type="expression" dxfId="5921" priority="29">
      <formula>$L33&gt;0.15</formula>
    </cfRule>
    <cfRule type="expression" dxfId="5920" priority="30">
      <formula>AND($L33&gt;0.08,$L33&lt;0.15)</formula>
    </cfRule>
  </conditionalFormatting>
  <conditionalFormatting sqref="D34">
    <cfRule type="expression" dxfId="5919" priority="27">
      <formula>$L34&gt;0.15</formula>
    </cfRule>
    <cfRule type="expression" dxfId="5918" priority="28">
      <formula>AND($L34&gt;0.08,$L34&lt;0.15)</formula>
    </cfRule>
  </conditionalFormatting>
  <conditionalFormatting sqref="E34:F34">
    <cfRule type="expression" dxfId="5917" priority="25">
      <formula>$L34&gt;0.15</formula>
    </cfRule>
    <cfRule type="expression" dxfId="5916" priority="26">
      <formula>AND($L34&gt;0.08,$L34&lt;0.15)</formula>
    </cfRule>
  </conditionalFormatting>
  <conditionalFormatting sqref="E34:F34">
    <cfRule type="expression" dxfId="5915" priority="23">
      <formula>$L34&gt;0.15</formula>
    </cfRule>
    <cfRule type="expression" dxfId="5914" priority="24">
      <formula>AND($L34&gt;0.08,$L34&lt;0.15)</formula>
    </cfRule>
  </conditionalFormatting>
  <conditionalFormatting sqref="E34:F34">
    <cfRule type="expression" dxfId="5913" priority="21">
      <formula>$L34&gt;0.15</formula>
    </cfRule>
    <cfRule type="expression" dxfId="5912" priority="22">
      <formula>AND($L34&gt;0.08,$L34&lt;0.15)</formula>
    </cfRule>
  </conditionalFormatting>
  <conditionalFormatting sqref="G34:H34">
    <cfRule type="expression" dxfId="5911" priority="19">
      <formula>$L34&gt;0.15</formula>
    </cfRule>
    <cfRule type="expression" dxfId="5910" priority="20">
      <formula>AND($L34&gt;0.08,$L34&lt;0.15)</formula>
    </cfRule>
  </conditionalFormatting>
  <conditionalFormatting sqref="G34:H34">
    <cfRule type="expression" dxfId="5909" priority="17">
      <formula>$L34&gt;0.15</formula>
    </cfRule>
    <cfRule type="expression" dxfId="5908" priority="18">
      <formula>AND($L34&gt;0.08,$L34&lt;0.15)</formula>
    </cfRule>
  </conditionalFormatting>
  <conditionalFormatting sqref="E35:F35">
    <cfRule type="expression" dxfId="5907" priority="13">
      <formula>$L35&gt;0.15</formula>
    </cfRule>
    <cfRule type="expression" dxfId="5906" priority="14">
      <formula>AND($L35&gt;0.08,$L35&lt;0.15)</formula>
    </cfRule>
  </conditionalFormatting>
  <conditionalFormatting sqref="E35:F35">
    <cfRule type="expression" dxfId="5905" priority="9">
      <formula>$L35&gt;0.15</formula>
    </cfRule>
    <cfRule type="expression" dxfId="5904" priority="10">
      <formula>AND($L35&gt;0.08,$L35&lt;0.15)</formula>
    </cfRule>
  </conditionalFormatting>
  <conditionalFormatting sqref="E35:F35">
    <cfRule type="expression" dxfId="5903" priority="7">
      <formula>$L35&gt;0.15</formula>
    </cfRule>
    <cfRule type="expression" dxfId="5902" priority="8">
      <formula>AND($L35&gt;0.08,$L35&lt;0.15)</formula>
    </cfRule>
  </conditionalFormatting>
  <conditionalFormatting sqref="G35:H35">
    <cfRule type="expression" dxfId="5901" priority="5">
      <formula>$L35&gt;0.15</formula>
    </cfRule>
    <cfRule type="expression" dxfId="5900" priority="6">
      <formula>AND($L35&gt;0.08,$L35&lt;0.15)</formula>
    </cfRule>
  </conditionalFormatting>
  <conditionalFormatting sqref="G35:H35">
    <cfRule type="expression" dxfId="5899" priority="11">
      <formula>$L35&gt;0.15</formula>
    </cfRule>
    <cfRule type="expression" dxfId="5898" priority="12">
      <formula>AND($L35&gt;0.08,$L35&lt;0.15)</formula>
    </cfRule>
  </conditionalFormatting>
  <conditionalFormatting sqref="E35:F35">
    <cfRule type="expression" dxfId="5897" priority="15">
      <formula>$L35&gt;0.15</formula>
    </cfRule>
    <cfRule type="expression" dxfId="5896" priority="16">
      <formula>AND($L35&gt;0.08,$L35&lt;0.15)</formula>
    </cfRule>
  </conditionalFormatting>
  <conditionalFormatting sqref="D35">
    <cfRule type="expression" dxfId="5895" priority="3">
      <formula>$L35&gt;0.15</formula>
    </cfRule>
    <cfRule type="expression" dxfId="5894" priority="4">
      <formula>AND($L35&gt;0.08,$L35&lt;0.15)</formula>
    </cfRule>
  </conditionalFormatting>
  <conditionalFormatting sqref="D35">
    <cfRule type="expression" dxfId="5893" priority="1">
      <formula>$L35&gt;0.15</formula>
    </cfRule>
    <cfRule type="expression" dxfId="5892" priority="2">
      <formula>AND($L35&gt;0.08,$L35&lt;0.15)</formula>
    </cfRule>
  </conditionalFormatting>
  <dataValidations count="3">
    <dataValidation allowBlank="1" showInputMessage="1" showErrorMessage="1" prompt="수식 계산_x000a_수치 입력 금지" sqref="K68:K82 K7:K65" xr:uid="{00000000-0002-0000-0100-000000000000}"/>
    <dataValidation type="whole" allowBlank="1" showInputMessage="1" showErrorMessage="1" errorTitle="입력값이 올바르지 않습니다." error="숫자만 쓰세요!" sqref="J29:J30 M68:Z82 J25 P20:P65 M21:O65 Q21:Q65 M7:O19 Q7:Q19 P7:P18 R7:Z13 R15:Z65 S14:Z14" xr:uid="{00000000-0002-0000-0100-000001000000}">
      <formula1>0</formula1>
      <formula2>20000</formula2>
    </dataValidation>
    <dataValidation type="list" allowBlank="1" showInputMessage="1" showErrorMessage="1" sqref="AC68:AC82 AC7:AC65" xr:uid="{00000000-0002-0000-0100-000002000000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56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3000000}">
          <x14:formula1>
            <xm:f>'\\오태열\d\검사일보\2020년 검사일보\검사일보 8월\[검사일보 8월 1째주 (8.3~8.8).xlsx]데이터'!#REF!</xm:f>
          </x14:formula1>
          <xm:sqref>AE54:AE65 AE82 D54:D65 D78:D82</xm:sqref>
        </x14:dataValidation>
        <x14:dataValidation type="list" allowBlank="1" showInputMessage="1" showErrorMessage="1" xr:uid="{00000000-0002-0000-0100-000004000000}">
          <x14:formula1>
            <xm:f>'C:\Users\QC-3\Desktop\검사일보 1월\[검사일보 12월 5째주 (12.28-12.31).xlsx]데이터'!#REF!</xm:f>
          </x14:formula1>
          <xm:sqref>D43 D71:D77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91"/>
  <sheetViews>
    <sheetView zoomScale="85" zoomScaleNormal="85" workbookViewId="0">
      <pane ySplit="6" topLeftCell="A34" activePane="bottomLeft" state="frozen"/>
      <selection activeCell="A4" sqref="A4:AC4"/>
      <selection pane="bottomLeft" activeCell="D7" sqref="D7:H7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1" t="s">
        <v>123</v>
      </c>
      <c r="B1" s="52"/>
      <c r="C1" s="52"/>
      <c r="D1" s="52"/>
      <c r="E1" s="57" t="s">
        <v>0</v>
      </c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8"/>
    </row>
    <row r="2" spans="1:32" s="1" customFormat="1" ht="13.5" customHeight="1" x14ac:dyDescent="0.3">
      <c r="A2" s="53"/>
      <c r="B2" s="54"/>
      <c r="C2" s="54"/>
      <c r="D2" s="54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60"/>
    </row>
    <row r="3" spans="1:32" s="1" customFormat="1" ht="13.5" customHeight="1" x14ac:dyDescent="0.3">
      <c r="A3" s="55"/>
      <c r="B3" s="56"/>
      <c r="C3" s="56"/>
      <c r="D3" s="56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2"/>
    </row>
    <row r="4" spans="1:32" s="1" customFormat="1" ht="9.9499999999999993" customHeight="1" thickBot="1" x14ac:dyDescent="0.35">
      <c r="A4" s="63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5"/>
    </row>
    <row r="5" spans="1:32" s="2" customFormat="1" ht="17.25" thickTop="1" x14ac:dyDescent="0.3">
      <c r="A5" s="45" t="s">
        <v>1</v>
      </c>
      <c r="B5" s="66" t="s">
        <v>44</v>
      </c>
      <c r="C5" s="66" t="str">
        <f>RIGHT($A$1,1)</f>
        <v>일</v>
      </c>
      <c r="D5" s="45" t="s">
        <v>2</v>
      </c>
      <c r="E5" s="45" t="s">
        <v>3</v>
      </c>
      <c r="F5" s="45" t="s">
        <v>4</v>
      </c>
      <c r="G5" s="45" t="s">
        <v>5</v>
      </c>
      <c r="H5" s="43" t="s">
        <v>6</v>
      </c>
      <c r="I5" s="45" t="s">
        <v>7</v>
      </c>
      <c r="J5" s="45" t="s">
        <v>8</v>
      </c>
      <c r="K5" s="45" t="s">
        <v>9</v>
      </c>
      <c r="L5" s="46" t="s">
        <v>10</v>
      </c>
      <c r="M5" s="48" t="s">
        <v>11</v>
      </c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 t="s">
        <v>12</v>
      </c>
      <c r="AB5" s="48"/>
      <c r="AC5" s="48"/>
      <c r="AD5" s="48" t="s">
        <v>13</v>
      </c>
      <c r="AE5" s="48" t="s">
        <v>14</v>
      </c>
      <c r="AF5" s="69" t="s">
        <v>15</v>
      </c>
    </row>
    <row r="6" spans="1:32" s="2" customFormat="1" ht="37.5" customHeight="1" thickBot="1" x14ac:dyDescent="0.35">
      <c r="A6" s="44"/>
      <c r="B6" s="67"/>
      <c r="C6" s="67"/>
      <c r="D6" s="44"/>
      <c r="E6" s="44"/>
      <c r="F6" s="44"/>
      <c r="G6" s="44"/>
      <c r="H6" s="44"/>
      <c r="I6" s="44"/>
      <c r="J6" s="44"/>
      <c r="K6" s="44"/>
      <c r="L6" s="47"/>
      <c r="M6" s="30" t="s">
        <v>16</v>
      </c>
      <c r="N6" s="30" t="s">
        <v>17</v>
      </c>
      <c r="O6" s="30" t="s">
        <v>18</v>
      </c>
      <c r="P6" s="30" t="s">
        <v>19</v>
      </c>
      <c r="Q6" s="30" t="s">
        <v>51</v>
      </c>
      <c r="R6" s="21" t="s">
        <v>52</v>
      </c>
      <c r="S6" s="21" t="s">
        <v>53</v>
      </c>
      <c r="T6" s="22" t="s">
        <v>54</v>
      </c>
      <c r="U6" s="21" t="s">
        <v>79</v>
      </c>
      <c r="V6" s="21" t="s">
        <v>55</v>
      </c>
      <c r="W6" s="3" t="s">
        <v>45</v>
      </c>
      <c r="X6" s="3" t="s">
        <v>41</v>
      </c>
      <c r="Y6" s="21" t="s">
        <v>56</v>
      </c>
      <c r="Z6" s="21" t="s">
        <v>57</v>
      </c>
      <c r="AA6" s="30" t="s">
        <v>20</v>
      </c>
      <c r="AB6" s="30" t="s">
        <v>21</v>
      </c>
      <c r="AC6" s="30" t="s">
        <v>22</v>
      </c>
      <c r="AD6" s="68"/>
      <c r="AE6" s="68"/>
      <c r="AF6" s="68"/>
    </row>
    <row r="7" spans="1:32" s="13" customFormat="1" ht="20.100000000000001" customHeight="1" thickTop="1" x14ac:dyDescent="0.3">
      <c r="A7" s="4">
        <v>1</v>
      </c>
      <c r="B7" s="5">
        <v>1</v>
      </c>
      <c r="C7" s="5">
        <v>19</v>
      </c>
      <c r="D7" s="12" t="s">
        <v>113</v>
      </c>
      <c r="E7" s="6" t="s">
        <v>112</v>
      </c>
      <c r="F7" s="6" t="s">
        <v>110</v>
      </c>
      <c r="G7" s="4" t="s">
        <v>111</v>
      </c>
      <c r="H7" s="4" t="s">
        <v>90</v>
      </c>
      <c r="I7" s="7">
        <f t="shared" ref="I7:I65" si="0">J7+K7</f>
        <v>1972</v>
      </c>
      <c r="J7" s="8">
        <v>1960</v>
      </c>
      <c r="K7" s="7">
        <f t="shared" ref="K7:K29" si="1">SUM(M7:Z7)</f>
        <v>12</v>
      </c>
      <c r="L7" s="9">
        <f t="shared" ref="L7:L65" si="2">K7/I7</f>
        <v>6.0851926977687626E-3</v>
      </c>
      <c r="M7" s="10">
        <v>11</v>
      </c>
      <c r="N7" s="10"/>
      <c r="O7" s="10"/>
      <c r="P7" s="10"/>
      <c r="Q7" s="10"/>
      <c r="R7" s="10">
        <v>1</v>
      </c>
      <c r="S7" s="10"/>
      <c r="T7" s="10"/>
      <c r="U7" s="10"/>
      <c r="V7" s="10"/>
      <c r="W7" s="10"/>
      <c r="X7" s="10"/>
      <c r="Y7" s="10"/>
      <c r="Z7" s="10"/>
      <c r="AA7" s="11">
        <v>20210119</v>
      </c>
      <c r="AB7" s="11">
        <v>3</v>
      </c>
      <c r="AC7" s="5" t="s">
        <v>68</v>
      </c>
      <c r="AD7" s="11" t="str">
        <f>IF($AC7="A","하선동",IF($AC7="B","이형준",""))</f>
        <v>하선동</v>
      </c>
      <c r="AE7" s="27" t="s">
        <v>26</v>
      </c>
      <c r="AF7" s="12"/>
    </row>
    <row r="8" spans="1:32" s="13" customFormat="1" ht="20.100000000000001" customHeight="1" x14ac:dyDescent="0.3">
      <c r="A8" s="4">
        <v>2</v>
      </c>
      <c r="B8" s="5">
        <f>B7</f>
        <v>1</v>
      </c>
      <c r="C8" s="5">
        <f>C7</f>
        <v>19</v>
      </c>
      <c r="D8" s="12" t="s">
        <v>113</v>
      </c>
      <c r="E8" s="6" t="s">
        <v>125</v>
      </c>
      <c r="F8" s="6" t="s">
        <v>124</v>
      </c>
      <c r="G8" s="4" t="s">
        <v>76</v>
      </c>
      <c r="H8" s="32" t="s">
        <v>90</v>
      </c>
      <c r="I8" s="7">
        <f t="shared" si="0"/>
        <v>1423</v>
      </c>
      <c r="J8" s="8">
        <v>1380</v>
      </c>
      <c r="K8" s="7">
        <f t="shared" si="1"/>
        <v>43</v>
      </c>
      <c r="L8" s="9">
        <f t="shared" si="2"/>
        <v>3.0217849613492623E-2</v>
      </c>
      <c r="M8" s="10">
        <v>1</v>
      </c>
      <c r="N8" s="10"/>
      <c r="O8" s="10"/>
      <c r="P8" s="10">
        <v>37</v>
      </c>
      <c r="Q8" s="10"/>
      <c r="R8" s="10"/>
      <c r="S8" s="10"/>
      <c r="T8" s="10"/>
      <c r="U8" s="10">
        <v>5</v>
      </c>
      <c r="V8" s="10"/>
      <c r="W8" s="10"/>
      <c r="X8" s="10"/>
      <c r="Y8" s="10"/>
      <c r="Z8" s="10"/>
      <c r="AA8" s="11">
        <v>20210118</v>
      </c>
      <c r="AB8" s="11">
        <v>14</v>
      </c>
      <c r="AC8" s="5" t="s">
        <v>69</v>
      </c>
      <c r="AD8" s="11" t="str">
        <f t="shared" ref="AD8:AD65" si="3">IF($AC8="A","하선동",IF($AC8="B","이형준",""))</f>
        <v>이형준</v>
      </c>
      <c r="AE8" s="27" t="s">
        <v>26</v>
      </c>
      <c r="AF8" s="12"/>
    </row>
    <row r="9" spans="1:32" s="13" customFormat="1" ht="20.100000000000001" customHeight="1" x14ac:dyDescent="0.3">
      <c r="A9" s="4">
        <v>3</v>
      </c>
      <c r="B9" s="5">
        <f t="shared" ref="B9:C24" si="4">B8</f>
        <v>1</v>
      </c>
      <c r="C9" s="5">
        <f t="shared" si="4"/>
        <v>19</v>
      </c>
      <c r="D9" s="12" t="s">
        <v>113</v>
      </c>
      <c r="E9" s="6" t="s">
        <v>125</v>
      </c>
      <c r="F9" s="6" t="s">
        <v>124</v>
      </c>
      <c r="G9" s="4" t="s">
        <v>76</v>
      </c>
      <c r="H9" s="32" t="s">
        <v>90</v>
      </c>
      <c r="I9" s="7">
        <f t="shared" si="0"/>
        <v>1020</v>
      </c>
      <c r="J9" s="8">
        <v>1018</v>
      </c>
      <c r="K9" s="7">
        <f t="shared" si="1"/>
        <v>2</v>
      </c>
      <c r="L9" s="9">
        <f t="shared" si="2"/>
        <v>1.9607843137254902E-3</v>
      </c>
      <c r="M9" s="10">
        <v>1</v>
      </c>
      <c r="N9" s="10"/>
      <c r="O9" s="10"/>
      <c r="P9" s="10"/>
      <c r="Q9" s="10"/>
      <c r="R9" s="10">
        <v>1</v>
      </c>
      <c r="S9" s="10"/>
      <c r="T9" s="10"/>
      <c r="U9" s="10"/>
      <c r="V9" s="10"/>
      <c r="W9" s="10"/>
      <c r="X9" s="10"/>
      <c r="Y9" s="10"/>
      <c r="Z9" s="10"/>
      <c r="AA9" s="11">
        <v>20210119</v>
      </c>
      <c r="AB9" s="5">
        <v>14</v>
      </c>
      <c r="AC9" s="5" t="s">
        <v>68</v>
      </c>
      <c r="AD9" s="11" t="str">
        <f t="shared" si="3"/>
        <v>하선동</v>
      </c>
      <c r="AE9" s="27" t="s">
        <v>26</v>
      </c>
      <c r="AF9" s="12"/>
    </row>
    <row r="10" spans="1:32" s="13" customFormat="1" ht="20.100000000000001" customHeight="1" x14ac:dyDescent="0.3">
      <c r="A10" s="4">
        <v>4</v>
      </c>
      <c r="B10" s="5">
        <f t="shared" si="4"/>
        <v>1</v>
      </c>
      <c r="C10" s="5">
        <f t="shared" si="4"/>
        <v>19</v>
      </c>
      <c r="D10" s="12" t="s">
        <v>70</v>
      </c>
      <c r="E10" s="6" t="s">
        <v>71</v>
      </c>
      <c r="F10" s="6" t="s">
        <v>126</v>
      </c>
      <c r="G10" s="4" t="s">
        <v>83</v>
      </c>
      <c r="H10" s="4" t="s">
        <v>90</v>
      </c>
      <c r="I10" s="7">
        <f t="shared" si="0"/>
        <v>10772</v>
      </c>
      <c r="J10" s="8">
        <v>10770</v>
      </c>
      <c r="K10" s="7">
        <f t="shared" si="1"/>
        <v>2</v>
      </c>
      <c r="L10" s="9">
        <f t="shared" si="2"/>
        <v>1.856665428889714E-4</v>
      </c>
      <c r="M10" s="10">
        <v>2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1">
        <v>20210119</v>
      </c>
      <c r="AB10" s="11">
        <v>5</v>
      </c>
      <c r="AC10" s="5" t="s">
        <v>68</v>
      </c>
      <c r="AD10" s="11" t="str">
        <f t="shared" si="3"/>
        <v>하선동</v>
      </c>
      <c r="AE10" s="27" t="s">
        <v>26</v>
      </c>
      <c r="AF10" s="12"/>
    </row>
    <row r="11" spans="1:32" s="13" customFormat="1" ht="20.100000000000001" customHeight="1" x14ac:dyDescent="0.3">
      <c r="A11" s="4">
        <v>5</v>
      </c>
      <c r="B11" s="5">
        <f t="shared" si="4"/>
        <v>1</v>
      </c>
      <c r="C11" s="5">
        <f t="shared" si="4"/>
        <v>19</v>
      </c>
      <c r="D11" s="12" t="s">
        <v>113</v>
      </c>
      <c r="E11" s="6" t="s">
        <v>112</v>
      </c>
      <c r="F11" s="6" t="s">
        <v>110</v>
      </c>
      <c r="G11" s="4" t="s">
        <v>111</v>
      </c>
      <c r="H11" s="4" t="s">
        <v>90</v>
      </c>
      <c r="I11" s="7">
        <f t="shared" si="0"/>
        <v>3136</v>
      </c>
      <c r="J11" s="8">
        <v>3130</v>
      </c>
      <c r="K11" s="7">
        <f t="shared" si="1"/>
        <v>6</v>
      </c>
      <c r="L11" s="9">
        <f t="shared" si="2"/>
        <v>1.9132653061224489E-3</v>
      </c>
      <c r="M11" s="10"/>
      <c r="N11" s="10"/>
      <c r="O11" s="10"/>
      <c r="P11" s="10"/>
      <c r="Q11" s="10"/>
      <c r="R11" s="10"/>
      <c r="S11" s="10"/>
      <c r="T11" s="10"/>
      <c r="U11" s="10">
        <v>6</v>
      </c>
      <c r="V11" s="10"/>
      <c r="W11" s="10"/>
      <c r="X11" s="10"/>
      <c r="Y11" s="10"/>
      <c r="Z11" s="10"/>
      <c r="AA11" s="11">
        <v>20210118</v>
      </c>
      <c r="AB11" s="11">
        <v>11</v>
      </c>
      <c r="AC11" s="5" t="s">
        <v>69</v>
      </c>
      <c r="AD11" s="11" t="str">
        <f t="shared" si="3"/>
        <v>이형준</v>
      </c>
      <c r="AE11" s="27" t="s">
        <v>26</v>
      </c>
      <c r="AF11" s="12"/>
    </row>
    <row r="12" spans="1:32" s="13" customFormat="1" ht="20.100000000000001" customHeight="1" x14ac:dyDescent="0.3">
      <c r="A12" s="4">
        <v>6</v>
      </c>
      <c r="B12" s="5">
        <f t="shared" si="4"/>
        <v>1</v>
      </c>
      <c r="C12" s="5">
        <f t="shared" si="4"/>
        <v>19</v>
      </c>
      <c r="D12" s="12" t="s">
        <v>46</v>
      </c>
      <c r="E12" s="6" t="s">
        <v>48</v>
      </c>
      <c r="F12" s="6" t="s">
        <v>60</v>
      </c>
      <c r="G12" s="4" t="s">
        <v>50</v>
      </c>
      <c r="H12" s="4" t="s">
        <v>47</v>
      </c>
      <c r="I12" s="7">
        <f t="shared" si="0"/>
        <v>3203</v>
      </c>
      <c r="J12" s="8">
        <v>3108</v>
      </c>
      <c r="K12" s="7">
        <f t="shared" si="1"/>
        <v>95</v>
      </c>
      <c r="L12" s="9">
        <f t="shared" si="2"/>
        <v>2.9659694036840462E-2</v>
      </c>
      <c r="M12" s="10">
        <v>41</v>
      </c>
      <c r="N12" s="10"/>
      <c r="O12" s="10"/>
      <c r="P12" s="10">
        <v>18</v>
      </c>
      <c r="Q12" s="10"/>
      <c r="R12" s="10"/>
      <c r="S12" s="10"/>
      <c r="T12" s="10"/>
      <c r="U12" s="10"/>
      <c r="V12" s="10">
        <v>36</v>
      </c>
      <c r="W12" s="10"/>
      <c r="X12" s="10"/>
      <c r="Y12" s="10"/>
      <c r="Z12" s="10"/>
      <c r="AA12" s="11">
        <v>20210119</v>
      </c>
      <c r="AB12" s="11">
        <v>7</v>
      </c>
      <c r="AC12" s="5" t="s">
        <v>68</v>
      </c>
      <c r="AD12" s="11" t="str">
        <f t="shared" si="3"/>
        <v>하선동</v>
      </c>
      <c r="AE12" s="26" t="s">
        <v>28</v>
      </c>
      <c r="AF12" s="12"/>
    </row>
    <row r="13" spans="1:32" s="13" customFormat="1" ht="20.100000000000001" customHeight="1" x14ac:dyDescent="0.3">
      <c r="A13" s="4">
        <v>7</v>
      </c>
      <c r="B13" s="5">
        <f t="shared" si="4"/>
        <v>1</v>
      </c>
      <c r="C13" s="5">
        <f>C12</f>
        <v>19</v>
      </c>
      <c r="D13" s="12" t="s">
        <v>46</v>
      </c>
      <c r="E13" s="6" t="s">
        <v>48</v>
      </c>
      <c r="F13" s="6" t="s">
        <v>60</v>
      </c>
      <c r="G13" s="4" t="s">
        <v>50</v>
      </c>
      <c r="H13" s="4" t="s">
        <v>47</v>
      </c>
      <c r="I13" s="7">
        <f t="shared" si="0"/>
        <v>2350</v>
      </c>
      <c r="J13" s="14">
        <v>2292</v>
      </c>
      <c r="K13" s="7">
        <f t="shared" si="1"/>
        <v>58</v>
      </c>
      <c r="L13" s="9">
        <f t="shared" si="2"/>
        <v>2.4680851063829789E-2</v>
      </c>
      <c r="M13" s="10">
        <v>39</v>
      </c>
      <c r="N13" s="10"/>
      <c r="O13" s="10"/>
      <c r="P13" s="10">
        <v>17</v>
      </c>
      <c r="Q13" s="10"/>
      <c r="R13" s="10">
        <v>2</v>
      </c>
      <c r="S13" s="10"/>
      <c r="T13" s="10"/>
      <c r="U13" s="10"/>
      <c r="V13" s="10"/>
      <c r="W13" s="10"/>
      <c r="X13" s="10"/>
      <c r="Y13" s="10"/>
      <c r="Z13" s="10"/>
      <c r="AA13" s="11">
        <v>20210118</v>
      </c>
      <c r="AB13" s="11">
        <v>7</v>
      </c>
      <c r="AC13" s="5" t="s">
        <v>69</v>
      </c>
      <c r="AD13" s="11" t="str">
        <f t="shared" si="3"/>
        <v>이형준</v>
      </c>
      <c r="AE13" s="26" t="s">
        <v>28</v>
      </c>
      <c r="AF13" s="12"/>
    </row>
    <row r="14" spans="1:32" s="13" customFormat="1" ht="20.100000000000001" customHeight="1" x14ac:dyDescent="0.3">
      <c r="A14" s="4">
        <v>8</v>
      </c>
      <c r="B14" s="5">
        <f t="shared" si="4"/>
        <v>1</v>
      </c>
      <c r="C14" s="5">
        <f t="shared" si="4"/>
        <v>19</v>
      </c>
      <c r="D14" s="12" t="s">
        <v>46</v>
      </c>
      <c r="E14" s="6" t="s">
        <v>48</v>
      </c>
      <c r="F14" s="6" t="s">
        <v>60</v>
      </c>
      <c r="G14" s="4" t="s">
        <v>50</v>
      </c>
      <c r="H14" s="4" t="s">
        <v>47</v>
      </c>
      <c r="I14" s="7">
        <f t="shared" si="0"/>
        <v>1425</v>
      </c>
      <c r="J14" s="8">
        <v>1330</v>
      </c>
      <c r="K14" s="7">
        <f t="shared" si="1"/>
        <v>95</v>
      </c>
      <c r="L14" s="9">
        <f t="shared" si="2"/>
        <v>6.6666666666666666E-2</v>
      </c>
      <c r="M14" s="10">
        <v>63</v>
      </c>
      <c r="N14" s="10"/>
      <c r="O14" s="10"/>
      <c r="P14" s="10">
        <v>29</v>
      </c>
      <c r="Q14" s="10"/>
      <c r="R14" s="13">
        <v>3</v>
      </c>
      <c r="S14" s="10"/>
      <c r="T14" s="10"/>
      <c r="U14" s="10"/>
      <c r="V14" s="10"/>
      <c r="W14" s="10"/>
      <c r="X14" s="10"/>
      <c r="Y14" s="10"/>
      <c r="Z14" s="10"/>
      <c r="AA14" s="11">
        <v>20210119</v>
      </c>
      <c r="AB14" s="11">
        <v>7</v>
      </c>
      <c r="AC14" s="5" t="s">
        <v>69</v>
      </c>
      <c r="AD14" s="11" t="str">
        <f t="shared" si="3"/>
        <v>이형준</v>
      </c>
      <c r="AE14" s="26" t="s">
        <v>28</v>
      </c>
      <c r="AF14" s="12"/>
    </row>
    <row r="15" spans="1:32" s="13" customFormat="1" ht="20.100000000000001" customHeight="1" x14ac:dyDescent="0.3">
      <c r="A15" s="4">
        <v>9</v>
      </c>
      <c r="B15" s="5">
        <f t="shared" si="4"/>
        <v>1</v>
      </c>
      <c r="C15" s="5">
        <f t="shared" si="4"/>
        <v>19</v>
      </c>
      <c r="D15" s="12" t="s">
        <v>46</v>
      </c>
      <c r="E15" s="6" t="s">
        <v>63</v>
      </c>
      <c r="F15" s="6" t="s">
        <v>62</v>
      </c>
      <c r="G15" s="4" t="s">
        <v>61</v>
      </c>
      <c r="H15" s="4" t="s">
        <v>47</v>
      </c>
      <c r="I15" s="7">
        <f t="shared" si="0"/>
        <v>2324</v>
      </c>
      <c r="J15" s="8">
        <v>2260</v>
      </c>
      <c r="K15" s="7">
        <f t="shared" si="1"/>
        <v>64</v>
      </c>
      <c r="L15" s="9">
        <f t="shared" si="2"/>
        <v>2.7538726333907058E-2</v>
      </c>
      <c r="M15" s="10">
        <v>12</v>
      </c>
      <c r="N15" s="10"/>
      <c r="O15" s="10"/>
      <c r="P15" s="10">
        <v>38</v>
      </c>
      <c r="Q15" s="10"/>
      <c r="R15" s="10">
        <v>14</v>
      </c>
      <c r="S15" s="10"/>
      <c r="T15" s="10"/>
      <c r="U15" s="10"/>
      <c r="V15" s="10"/>
      <c r="W15" s="10"/>
      <c r="X15" s="10"/>
      <c r="Y15" s="10"/>
      <c r="Z15" s="10"/>
      <c r="AA15" s="11">
        <v>20210119</v>
      </c>
      <c r="AB15" s="11">
        <v>13</v>
      </c>
      <c r="AC15" s="5" t="s">
        <v>69</v>
      </c>
      <c r="AD15" s="11" t="str">
        <f t="shared" si="3"/>
        <v>이형준</v>
      </c>
      <c r="AE15" s="26" t="s">
        <v>28</v>
      </c>
      <c r="AF15" s="12"/>
    </row>
    <row r="16" spans="1:32" s="13" customFormat="1" ht="20.100000000000001" customHeight="1" x14ac:dyDescent="0.3">
      <c r="A16" s="4">
        <v>10</v>
      </c>
      <c r="B16" s="5">
        <f t="shared" si="4"/>
        <v>1</v>
      </c>
      <c r="C16" s="5">
        <f t="shared" si="4"/>
        <v>19</v>
      </c>
      <c r="D16" s="6" t="s">
        <v>113</v>
      </c>
      <c r="E16" s="6" t="s">
        <v>71</v>
      </c>
      <c r="F16" s="6" t="s">
        <v>132</v>
      </c>
      <c r="G16" s="4" t="s">
        <v>59</v>
      </c>
      <c r="H16" s="4" t="s">
        <v>90</v>
      </c>
      <c r="I16" s="7">
        <f t="shared" si="0"/>
        <v>2007</v>
      </c>
      <c r="J16" s="8">
        <v>2000</v>
      </c>
      <c r="K16" s="7">
        <f t="shared" si="1"/>
        <v>7</v>
      </c>
      <c r="L16" s="9">
        <f t="shared" si="2"/>
        <v>3.4877927254608871E-3</v>
      </c>
      <c r="M16" s="10"/>
      <c r="N16" s="10"/>
      <c r="O16" s="10"/>
      <c r="P16" s="10"/>
      <c r="Q16" s="10"/>
      <c r="R16" s="10">
        <v>7</v>
      </c>
      <c r="S16" s="10"/>
      <c r="T16" s="10"/>
      <c r="U16" s="10"/>
      <c r="V16" s="10"/>
      <c r="W16" s="10"/>
      <c r="X16" s="10"/>
      <c r="Y16" s="10"/>
      <c r="Z16" s="10"/>
      <c r="AA16" s="11">
        <v>20210118</v>
      </c>
      <c r="AB16" s="11">
        <v>6</v>
      </c>
      <c r="AC16" s="5" t="s">
        <v>69</v>
      </c>
      <c r="AD16" s="11" t="str">
        <f t="shared" si="3"/>
        <v>이형준</v>
      </c>
      <c r="AE16" s="26" t="s">
        <v>28</v>
      </c>
      <c r="AF16" s="12"/>
    </row>
    <row r="17" spans="1:32" s="13" customFormat="1" ht="20.100000000000001" customHeight="1" x14ac:dyDescent="0.3">
      <c r="A17" s="4">
        <v>11</v>
      </c>
      <c r="B17" s="5">
        <f t="shared" si="4"/>
        <v>1</v>
      </c>
      <c r="C17" s="5">
        <f t="shared" si="4"/>
        <v>19</v>
      </c>
      <c r="D17" s="12" t="s">
        <v>70</v>
      </c>
      <c r="E17" s="6" t="s">
        <v>78</v>
      </c>
      <c r="F17" s="6" t="s">
        <v>77</v>
      </c>
      <c r="G17" s="4" t="s">
        <v>50</v>
      </c>
      <c r="H17" s="4" t="s">
        <v>47</v>
      </c>
      <c r="I17" s="7">
        <f t="shared" si="0"/>
        <v>380</v>
      </c>
      <c r="J17" s="8">
        <v>380</v>
      </c>
      <c r="K17" s="7">
        <f t="shared" si="1"/>
        <v>0</v>
      </c>
      <c r="L17" s="9">
        <f t="shared" si="2"/>
        <v>0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1">
        <v>20210118</v>
      </c>
      <c r="AB17" s="11">
        <v>3</v>
      </c>
      <c r="AC17" s="5" t="s">
        <v>68</v>
      </c>
      <c r="AD17" s="11" t="str">
        <f t="shared" si="3"/>
        <v>하선동</v>
      </c>
      <c r="AE17" s="27" t="s">
        <v>32</v>
      </c>
      <c r="AF17" s="12"/>
    </row>
    <row r="18" spans="1:32" s="13" customFormat="1" ht="20.100000000000001" customHeight="1" x14ac:dyDescent="0.3">
      <c r="A18" s="4">
        <v>12</v>
      </c>
      <c r="B18" s="5">
        <f t="shared" si="4"/>
        <v>1</v>
      </c>
      <c r="C18" s="5">
        <f t="shared" si="4"/>
        <v>19</v>
      </c>
      <c r="D18" s="12" t="s">
        <v>70</v>
      </c>
      <c r="E18" s="6" t="s">
        <v>134</v>
      </c>
      <c r="F18" s="6" t="s">
        <v>133</v>
      </c>
      <c r="G18" s="4">
        <v>8301</v>
      </c>
      <c r="H18" s="4"/>
      <c r="I18" s="7">
        <f t="shared" si="0"/>
        <v>2824</v>
      </c>
      <c r="J18" s="8">
        <v>2813</v>
      </c>
      <c r="K18" s="7">
        <f t="shared" si="1"/>
        <v>11</v>
      </c>
      <c r="L18" s="9">
        <f t="shared" si="2"/>
        <v>3.8951841359773369E-3</v>
      </c>
      <c r="M18" s="10"/>
      <c r="N18" s="10"/>
      <c r="O18" s="10"/>
      <c r="P18" s="10"/>
      <c r="Q18" s="10"/>
      <c r="R18" s="10"/>
      <c r="S18" s="10"/>
      <c r="T18" s="10">
        <v>11</v>
      </c>
      <c r="U18" s="10"/>
      <c r="V18" s="10"/>
      <c r="W18" s="10"/>
      <c r="X18" s="10"/>
      <c r="Y18" s="10"/>
      <c r="Z18" s="10"/>
      <c r="AA18" s="11">
        <v>20210113</v>
      </c>
      <c r="AB18" s="11">
        <v>2</v>
      </c>
      <c r="AC18" s="5" t="s">
        <v>69</v>
      </c>
      <c r="AD18" s="11" t="str">
        <f t="shared" si="3"/>
        <v>이형준</v>
      </c>
      <c r="AE18" s="27" t="s">
        <v>32</v>
      </c>
      <c r="AF18" s="12"/>
    </row>
    <row r="19" spans="1:32" s="13" customFormat="1" ht="20.100000000000001" customHeight="1" x14ac:dyDescent="0.3">
      <c r="A19" s="4">
        <v>13</v>
      </c>
      <c r="B19" s="5">
        <f t="shared" si="4"/>
        <v>1</v>
      </c>
      <c r="C19" s="5">
        <f t="shared" si="4"/>
        <v>19</v>
      </c>
      <c r="D19" s="12" t="s">
        <v>64</v>
      </c>
      <c r="E19" s="6" t="s">
        <v>65</v>
      </c>
      <c r="F19" s="6" t="s">
        <v>67</v>
      </c>
      <c r="G19" s="4" t="s">
        <v>66</v>
      </c>
      <c r="H19" s="4" t="s">
        <v>58</v>
      </c>
      <c r="I19" s="7">
        <f t="shared" si="0"/>
        <v>3083</v>
      </c>
      <c r="J19" s="8">
        <v>2903</v>
      </c>
      <c r="K19" s="7">
        <f t="shared" si="1"/>
        <v>180</v>
      </c>
      <c r="L19" s="9">
        <f t="shared" si="2"/>
        <v>5.8384690236782354E-2</v>
      </c>
      <c r="M19" s="10">
        <v>149</v>
      </c>
      <c r="N19" s="10"/>
      <c r="O19" s="10"/>
      <c r="P19" s="4"/>
      <c r="Q19" s="10"/>
      <c r="R19" s="10"/>
      <c r="S19" s="10"/>
      <c r="T19" s="10">
        <v>31</v>
      </c>
      <c r="U19" s="10"/>
      <c r="V19" s="10"/>
      <c r="W19" s="10"/>
      <c r="X19" s="10"/>
      <c r="Y19" s="10"/>
      <c r="Z19" s="10"/>
      <c r="AA19" s="11">
        <v>20210119</v>
      </c>
      <c r="AB19" s="11">
        <v>2</v>
      </c>
      <c r="AC19" s="5" t="s">
        <v>68</v>
      </c>
      <c r="AD19" s="11" t="str">
        <f t="shared" si="3"/>
        <v>하선동</v>
      </c>
      <c r="AE19" s="27" t="s">
        <v>32</v>
      </c>
      <c r="AF19" s="12"/>
    </row>
    <row r="20" spans="1:32" s="13" customFormat="1" ht="20.100000000000001" customHeight="1" x14ac:dyDescent="0.3">
      <c r="A20" s="4">
        <v>14</v>
      </c>
      <c r="B20" s="5">
        <f t="shared" si="4"/>
        <v>1</v>
      </c>
      <c r="C20" s="5">
        <f t="shared" si="4"/>
        <v>19</v>
      </c>
      <c r="D20" s="12" t="s">
        <v>25</v>
      </c>
      <c r="E20" s="6" t="s">
        <v>81</v>
      </c>
      <c r="F20" s="6" t="s">
        <v>80</v>
      </c>
      <c r="G20" s="4" t="s">
        <v>59</v>
      </c>
      <c r="H20" s="4" t="s">
        <v>82</v>
      </c>
      <c r="I20" s="7">
        <f t="shared" si="0"/>
        <v>2263</v>
      </c>
      <c r="J20" s="8">
        <v>2170</v>
      </c>
      <c r="K20" s="7">
        <f t="shared" si="1"/>
        <v>93</v>
      </c>
      <c r="L20" s="9">
        <f t="shared" si="2"/>
        <v>4.1095890410958902E-2</v>
      </c>
      <c r="M20" s="6"/>
      <c r="N20" s="6">
        <v>20</v>
      </c>
      <c r="O20" s="6"/>
      <c r="P20" s="10">
        <v>27</v>
      </c>
      <c r="Q20" s="4"/>
      <c r="R20" s="10">
        <v>1</v>
      </c>
      <c r="S20" s="10"/>
      <c r="T20" s="10">
        <v>45</v>
      </c>
      <c r="U20" s="10"/>
      <c r="V20" s="10"/>
      <c r="W20" s="10"/>
      <c r="X20" s="10"/>
      <c r="Y20" s="10"/>
      <c r="Z20" s="10"/>
      <c r="AA20" s="11">
        <v>20210119</v>
      </c>
      <c r="AB20" s="11">
        <v>1</v>
      </c>
      <c r="AC20" s="5" t="s">
        <v>69</v>
      </c>
      <c r="AD20" s="11" t="str">
        <f t="shared" si="3"/>
        <v>이형준</v>
      </c>
      <c r="AE20" s="26" t="s">
        <v>36</v>
      </c>
      <c r="AF20" s="12"/>
    </row>
    <row r="21" spans="1:32" s="13" customFormat="1" ht="20.100000000000001" customHeight="1" x14ac:dyDescent="0.3">
      <c r="A21" s="4">
        <v>15</v>
      </c>
      <c r="B21" s="5">
        <f>B20</f>
        <v>1</v>
      </c>
      <c r="C21" s="5">
        <f>C20</f>
        <v>19</v>
      </c>
      <c r="D21" s="6" t="s">
        <v>46</v>
      </c>
      <c r="E21" s="6" t="s">
        <v>71</v>
      </c>
      <c r="F21" s="6" t="s">
        <v>75</v>
      </c>
      <c r="G21" s="4" t="s">
        <v>76</v>
      </c>
      <c r="H21" s="4" t="s">
        <v>47</v>
      </c>
      <c r="I21" s="7">
        <f t="shared" si="0"/>
        <v>1162</v>
      </c>
      <c r="J21" s="8">
        <v>1100</v>
      </c>
      <c r="K21" s="7">
        <f t="shared" si="1"/>
        <v>62</v>
      </c>
      <c r="L21" s="9">
        <f t="shared" si="2"/>
        <v>5.3356282271944923E-2</v>
      </c>
      <c r="M21" s="10"/>
      <c r="N21" s="10"/>
      <c r="O21" s="10"/>
      <c r="P21" s="10"/>
      <c r="Q21" s="10"/>
      <c r="R21" s="10">
        <v>58</v>
      </c>
      <c r="S21" s="10"/>
      <c r="T21" s="10"/>
      <c r="U21" s="10"/>
      <c r="V21" s="10"/>
      <c r="W21" s="10"/>
      <c r="X21" s="10"/>
      <c r="Y21" s="10">
        <v>4</v>
      </c>
      <c r="Z21" s="10"/>
      <c r="AA21" s="11">
        <v>20210119</v>
      </c>
      <c r="AB21" s="11">
        <v>4</v>
      </c>
      <c r="AC21" s="5" t="s">
        <v>68</v>
      </c>
      <c r="AD21" s="11" t="str">
        <f t="shared" si="3"/>
        <v>하선동</v>
      </c>
      <c r="AE21" s="26" t="s">
        <v>36</v>
      </c>
      <c r="AF21" s="12" t="s">
        <v>84</v>
      </c>
    </row>
    <row r="22" spans="1:32" s="13" customFormat="1" ht="20.100000000000001" customHeight="1" x14ac:dyDescent="0.3">
      <c r="A22" s="4">
        <v>16</v>
      </c>
      <c r="B22" s="5">
        <f t="shared" si="4"/>
        <v>1</v>
      </c>
      <c r="C22" s="5">
        <f t="shared" si="4"/>
        <v>19</v>
      </c>
      <c r="D22" s="6" t="s">
        <v>46</v>
      </c>
      <c r="E22" s="6" t="s">
        <v>71</v>
      </c>
      <c r="F22" s="6" t="s">
        <v>75</v>
      </c>
      <c r="G22" s="4" t="s">
        <v>76</v>
      </c>
      <c r="H22" s="4" t="s">
        <v>47</v>
      </c>
      <c r="I22" s="7">
        <f t="shared" si="0"/>
        <v>2622</v>
      </c>
      <c r="J22" s="8">
        <v>2520</v>
      </c>
      <c r="K22" s="7">
        <f t="shared" si="1"/>
        <v>102</v>
      </c>
      <c r="L22" s="9">
        <f t="shared" si="2"/>
        <v>3.8901601830663615E-2</v>
      </c>
      <c r="M22" s="10"/>
      <c r="N22" s="10"/>
      <c r="O22" s="10"/>
      <c r="P22" s="10"/>
      <c r="Q22" s="10"/>
      <c r="R22" s="10">
        <v>101</v>
      </c>
      <c r="S22" s="10"/>
      <c r="T22" s="10"/>
      <c r="U22" s="10"/>
      <c r="V22" s="10"/>
      <c r="W22" s="10"/>
      <c r="X22" s="10"/>
      <c r="Y22" s="10">
        <v>1</v>
      </c>
      <c r="Z22" s="10"/>
      <c r="AA22" s="11">
        <v>20210119</v>
      </c>
      <c r="AB22" s="11">
        <v>4</v>
      </c>
      <c r="AC22" s="5" t="s">
        <v>69</v>
      </c>
      <c r="AD22" s="11" t="str">
        <f t="shared" si="3"/>
        <v>이형준</v>
      </c>
      <c r="AE22" s="26" t="s">
        <v>36</v>
      </c>
      <c r="AF22" s="12" t="s">
        <v>84</v>
      </c>
    </row>
    <row r="23" spans="1:32" s="13" customFormat="1" ht="20.100000000000001" customHeight="1" x14ac:dyDescent="0.3">
      <c r="A23" s="4">
        <v>17</v>
      </c>
      <c r="B23" s="5">
        <f t="shared" si="4"/>
        <v>1</v>
      </c>
      <c r="C23" s="5">
        <f t="shared" si="4"/>
        <v>19</v>
      </c>
      <c r="D23" s="12" t="s">
        <v>64</v>
      </c>
      <c r="E23" s="6" t="s">
        <v>65</v>
      </c>
      <c r="F23" s="6" t="s">
        <v>67</v>
      </c>
      <c r="G23" s="4" t="s">
        <v>66</v>
      </c>
      <c r="H23" s="4" t="s">
        <v>58</v>
      </c>
      <c r="I23" s="7">
        <f t="shared" si="0"/>
        <v>1705</v>
      </c>
      <c r="J23" s="8">
        <v>1600</v>
      </c>
      <c r="K23" s="7">
        <f t="shared" si="1"/>
        <v>105</v>
      </c>
      <c r="L23" s="9">
        <f t="shared" si="2"/>
        <v>6.1583577712609971E-2</v>
      </c>
      <c r="M23" s="10">
        <v>72</v>
      </c>
      <c r="N23" s="10"/>
      <c r="O23" s="10"/>
      <c r="P23" s="10">
        <v>3</v>
      </c>
      <c r="Q23" s="10"/>
      <c r="R23" s="10">
        <v>4</v>
      </c>
      <c r="S23" s="10"/>
      <c r="T23" s="10">
        <v>26</v>
      </c>
      <c r="U23" s="10"/>
      <c r="V23" s="10"/>
      <c r="W23" s="10"/>
      <c r="X23" s="10"/>
      <c r="Y23" s="10"/>
      <c r="Z23" s="10"/>
      <c r="AA23" s="11">
        <v>20210119</v>
      </c>
      <c r="AB23" s="11">
        <v>2</v>
      </c>
      <c r="AC23" s="5" t="s">
        <v>68</v>
      </c>
      <c r="AD23" s="11" t="str">
        <f t="shared" si="3"/>
        <v>하선동</v>
      </c>
      <c r="AE23" s="26" t="s">
        <v>34</v>
      </c>
      <c r="AF23" s="12"/>
    </row>
    <row r="24" spans="1:32" s="13" customFormat="1" ht="20.100000000000001" customHeight="1" x14ac:dyDescent="0.3">
      <c r="A24" s="4">
        <v>18</v>
      </c>
      <c r="B24" s="5">
        <f t="shared" si="4"/>
        <v>1</v>
      </c>
      <c r="C24" s="5">
        <f t="shared" si="4"/>
        <v>19</v>
      </c>
      <c r="D24" s="12" t="s">
        <v>64</v>
      </c>
      <c r="E24" s="6" t="s">
        <v>65</v>
      </c>
      <c r="F24" s="6" t="s">
        <v>67</v>
      </c>
      <c r="G24" s="4" t="s">
        <v>66</v>
      </c>
      <c r="H24" s="4" t="s">
        <v>58</v>
      </c>
      <c r="I24" s="7">
        <f t="shared" si="0"/>
        <v>3767</v>
      </c>
      <c r="J24" s="8">
        <v>3521</v>
      </c>
      <c r="K24" s="7">
        <f t="shared" si="1"/>
        <v>246</v>
      </c>
      <c r="L24" s="9">
        <f t="shared" si="2"/>
        <v>6.5303955402176803E-2</v>
      </c>
      <c r="M24" s="10">
        <v>175</v>
      </c>
      <c r="N24" s="10"/>
      <c r="O24" s="10"/>
      <c r="P24" s="10"/>
      <c r="Q24" s="10"/>
      <c r="R24" s="10">
        <v>2</v>
      </c>
      <c r="S24" s="10"/>
      <c r="T24" s="10">
        <v>69</v>
      </c>
      <c r="U24" s="10"/>
      <c r="V24" s="10"/>
      <c r="W24" s="10"/>
      <c r="X24" s="10"/>
      <c r="Y24" s="10"/>
      <c r="Z24" s="10"/>
      <c r="AA24" s="11">
        <v>20210119</v>
      </c>
      <c r="AB24" s="11">
        <v>2</v>
      </c>
      <c r="AC24" s="5" t="s">
        <v>69</v>
      </c>
      <c r="AD24" s="11" t="str">
        <f t="shared" si="3"/>
        <v>이형준</v>
      </c>
      <c r="AE24" s="26" t="s">
        <v>34</v>
      </c>
      <c r="AF24" s="12"/>
    </row>
    <row r="25" spans="1:32" s="13" customFormat="1" ht="20.100000000000001" customHeight="1" x14ac:dyDescent="0.3">
      <c r="A25" s="4">
        <v>19</v>
      </c>
      <c r="B25" s="5">
        <f t="shared" ref="B25:C40" si="5">B24</f>
        <v>1</v>
      </c>
      <c r="C25" s="5">
        <f t="shared" si="5"/>
        <v>19</v>
      </c>
      <c r="D25" s="6" t="s">
        <v>46</v>
      </c>
      <c r="E25" s="6" t="s">
        <v>71</v>
      </c>
      <c r="F25" s="6" t="s">
        <v>75</v>
      </c>
      <c r="G25" s="4" t="s">
        <v>76</v>
      </c>
      <c r="H25" s="4" t="s">
        <v>47</v>
      </c>
      <c r="I25" s="7">
        <f t="shared" si="0"/>
        <v>609</v>
      </c>
      <c r="J25" s="10">
        <v>590</v>
      </c>
      <c r="K25" s="7">
        <f t="shared" si="1"/>
        <v>19</v>
      </c>
      <c r="L25" s="9">
        <f t="shared" si="2"/>
        <v>3.1198686371100164E-2</v>
      </c>
      <c r="M25" s="10"/>
      <c r="N25" s="10"/>
      <c r="O25" s="10"/>
      <c r="P25" s="10"/>
      <c r="Q25" s="10"/>
      <c r="R25" s="10">
        <v>19</v>
      </c>
      <c r="S25" s="10"/>
      <c r="T25" s="10"/>
      <c r="U25" s="10"/>
      <c r="V25" s="10"/>
      <c r="W25" s="10"/>
      <c r="X25" s="10"/>
      <c r="Y25" s="10"/>
      <c r="Z25" s="10"/>
      <c r="AA25" s="11">
        <v>20210118</v>
      </c>
      <c r="AB25" s="11">
        <v>4</v>
      </c>
      <c r="AC25" s="5" t="s">
        <v>69</v>
      </c>
      <c r="AD25" s="11" t="str">
        <f t="shared" si="3"/>
        <v>이형준</v>
      </c>
      <c r="AE25" s="27" t="s">
        <v>74</v>
      </c>
      <c r="AF25" s="12" t="s">
        <v>84</v>
      </c>
    </row>
    <row r="26" spans="1:32" s="13" customFormat="1" ht="20.100000000000001" customHeight="1" x14ac:dyDescent="0.3">
      <c r="A26" s="4">
        <v>20</v>
      </c>
      <c r="B26" s="5">
        <f t="shared" si="5"/>
        <v>1</v>
      </c>
      <c r="C26" s="5">
        <f t="shared" si="5"/>
        <v>19</v>
      </c>
      <c r="D26" s="6" t="s">
        <v>46</v>
      </c>
      <c r="E26" s="6" t="s">
        <v>71</v>
      </c>
      <c r="F26" s="6" t="s">
        <v>75</v>
      </c>
      <c r="G26" s="4" t="s">
        <v>76</v>
      </c>
      <c r="H26" s="4" t="s">
        <v>47</v>
      </c>
      <c r="I26" s="7">
        <f t="shared" si="0"/>
        <v>581</v>
      </c>
      <c r="J26" s="23">
        <v>560</v>
      </c>
      <c r="K26" s="7">
        <f t="shared" ref="K26:K27" si="6">SUM(M26:Z26)</f>
        <v>21</v>
      </c>
      <c r="L26" s="9">
        <f t="shared" si="2"/>
        <v>3.614457831325301E-2</v>
      </c>
      <c r="M26" s="10"/>
      <c r="N26" s="10"/>
      <c r="O26" s="10"/>
      <c r="P26" s="10"/>
      <c r="Q26" s="10"/>
      <c r="R26" s="10">
        <v>21</v>
      </c>
      <c r="S26" s="10"/>
      <c r="T26" s="10"/>
      <c r="U26" s="10"/>
      <c r="V26" s="10"/>
      <c r="W26" s="10"/>
      <c r="X26" s="10"/>
      <c r="Y26" s="10"/>
      <c r="Z26" s="10"/>
      <c r="AA26" s="11">
        <v>20210119</v>
      </c>
      <c r="AB26" s="11">
        <v>4</v>
      </c>
      <c r="AC26" s="5" t="s">
        <v>68</v>
      </c>
      <c r="AD26" s="11" t="str">
        <f t="shared" si="3"/>
        <v>하선동</v>
      </c>
      <c r="AE26" s="27" t="s">
        <v>74</v>
      </c>
      <c r="AF26" s="12" t="s">
        <v>84</v>
      </c>
    </row>
    <row r="27" spans="1:32" s="13" customFormat="1" ht="20.100000000000001" customHeight="1" x14ac:dyDescent="0.3">
      <c r="A27" s="4">
        <v>21</v>
      </c>
      <c r="B27" s="5">
        <f t="shared" si="5"/>
        <v>1</v>
      </c>
      <c r="C27" s="5">
        <f t="shared" si="5"/>
        <v>19</v>
      </c>
      <c r="D27" s="6" t="s">
        <v>46</v>
      </c>
      <c r="E27" s="6" t="s">
        <v>71</v>
      </c>
      <c r="F27" s="6" t="s">
        <v>75</v>
      </c>
      <c r="G27" s="4" t="s">
        <v>76</v>
      </c>
      <c r="H27" s="4" t="s">
        <v>47</v>
      </c>
      <c r="I27" s="7">
        <f t="shared" si="0"/>
        <v>1199</v>
      </c>
      <c r="J27" s="23">
        <v>1150</v>
      </c>
      <c r="K27" s="7">
        <f t="shared" si="6"/>
        <v>49</v>
      </c>
      <c r="L27" s="9">
        <f t="shared" si="2"/>
        <v>4.0867389491242703E-2</v>
      </c>
      <c r="M27" s="10">
        <v>3</v>
      </c>
      <c r="N27" s="10"/>
      <c r="O27" s="10"/>
      <c r="P27" s="10"/>
      <c r="Q27" s="10"/>
      <c r="R27" s="10">
        <v>15</v>
      </c>
      <c r="S27" s="10"/>
      <c r="T27" s="10"/>
      <c r="U27" s="10">
        <v>31</v>
      </c>
      <c r="V27" s="10"/>
      <c r="W27" s="10"/>
      <c r="X27" s="10"/>
      <c r="Y27" s="10"/>
      <c r="Z27" s="10"/>
      <c r="AA27" s="11">
        <v>20210118</v>
      </c>
      <c r="AB27" s="11">
        <v>4</v>
      </c>
      <c r="AC27" s="5" t="s">
        <v>69</v>
      </c>
      <c r="AD27" s="11" t="str">
        <f t="shared" si="3"/>
        <v>이형준</v>
      </c>
      <c r="AE27" s="27" t="s">
        <v>74</v>
      </c>
      <c r="AF27" s="12"/>
    </row>
    <row r="28" spans="1:32" s="13" customFormat="1" ht="20.100000000000001" customHeight="1" x14ac:dyDescent="0.3">
      <c r="A28" s="4">
        <v>22</v>
      </c>
      <c r="B28" s="5">
        <f t="shared" si="5"/>
        <v>1</v>
      </c>
      <c r="C28" s="5">
        <f t="shared" si="5"/>
        <v>19</v>
      </c>
      <c r="D28" s="6" t="s">
        <v>46</v>
      </c>
      <c r="E28" s="6" t="s">
        <v>71</v>
      </c>
      <c r="F28" s="6" t="s">
        <v>75</v>
      </c>
      <c r="G28" s="4" t="s">
        <v>76</v>
      </c>
      <c r="H28" s="4" t="s">
        <v>47</v>
      </c>
      <c r="I28" s="7">
        <f t="shared" si="0"/>
        <v>1740</v>
      </c>
      <c r="J28" s="23">
        <v>1720</v>
      </c>
      <c r="K28" s="7">
        <f t="shared" si="1"/>
        <v>20</v>
      </c>
      <c r="L28" s="9">
        <f t="shared" si="2"/>
        <v>1.1494252873563218E-2</v>
      </c>
      <c r="M28" s="10"/>
      <c r="N28" s="10"/>
      <c r="O28" s="10"/>
      <c r="P28" s="10"/>
      <c r="Q28" s="10"/>
      <c r="R28" s="10">
        <v>8</v>
      </c>
      <c r="S28" s="10"/>
      <c r="T28" s="10"/>
      <c r="U28" s="10">
        <v>12</v>
      </c>
      <c r="V28" s="10"/>
      <c r="W28" s="10"/>
      <c r="X28" s="10"/>
      <c r="Y28" s="10"/>
      <c r="Z28" s="10"/>
      <c r="AA28" s="11">
        <v>20210109</v>
      </c>
      <c r="AB28" s="11">
        <v>4</v>
      </c>
      <c r="AC28" s="5" t="s">
        <v>68</v>
      </c>
      <c r="AD28" s="11" t="str">
        <f t="shared" si="3"/>
        <v>하선동</v>
      </c>
      <c r="AE28" s="27" t="s">
        <v>74</v>
      </c>
      <c r="AF28" s="12"/>
    </row>
    <row r="29" spans="1:32" s="13" customFormat="1" ht="20.100000000000001" customHeight="1" x14ac:dyDescent="0.3">
      <c r="A29" s="4">
        <v>23</v>
      </c>
      <c r="B29" s="5">
        <f t="shared" si="5"/>
        <v>1</v>
      </c>
      <c r="C29" s="5">
        <f t="shared" si="5"/>
        <v>19</v>
      </c>
      <c r="D29" s="12"/>
      <c r="E29" s="6"/>
      <c r="F29" s="6"/>
      <c r="G29" s="4"/>
      <c r="H29" s="4"/>
      <c r="I29" s="7">
        <f t="shared" si="0"/>
        <v>0</v>
      </c>
      <c r="J29" s="10"/>
      <c r="K29" s="7">
        <f t="shared" si="1"/>
        <v>0</v>
      </c>
      <c r="L29" s="9" t="e">
        <f t="shared" si="2"/>
        <v>#DIV/0!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1"/>
      <c r="AB29" s="11"/>
      <c r="AC29" s="5"/>
      <c r="AD29" s="11" t="str">
        <f t="shared" si="3"/>
        <v/>
      </c>
      <c r="AE29" s="12"/>
      <c r="AF29" s="12"/>
    </row>
    <row r="30" spans="1:32" s="13" customFormat="1" ht="20.100000000000001" customHeight="1" x14ac:dyDescent="0.3">
      <c r="A30" s="4">
        <v>24</v>
      </c>
      <c r="B30" s="5">
        <f t="shared" si="5"/>
        <v>1</v>
      </c>
      <c r="C30" s="5">
        <f t="shared" si="5"/>
        <v>19</v>
      </c>
      <c r="D30" s="12"/>
      <c r="E30" s="6"/>
      <c r="F30" s="6"/>
      <c r="G30" s="4"/>
      <c r="H30" s="4"/>
      <c r="I30" s="7">
        <f t="shared" si="0"/>
        <v>0</v>
      </c>
      <c r="J30" s="10"/>
      <c r="K30" s="7">
        <f t="shared" ref="K30:K65" si="7">SUM(M30:Z30)</f>
        <v>0</v>
      </c>
      <c r="L30" s="9" t="e">
        <f t="shared" si="2"/>
        <v>#DIV/0!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1"/>
      <c r="AB30" s="11"/>
      <c r="AC30" s="5"/>
      <c r="AD30" s="11" t="str">
        <f t="shared" si="3"/>
        <v/>
      </c>
      <c r="AE30" s="12"/>
      <c r="AF30" s="12"/>
    </row>
    <row r="31" spans="1:32" s="13" customFormat="1" ht="20.100000000000001" customHeight="1" x14ac:dyDescent="0.3">
      <c r="A31" s="4">
        <v>25</v>
      </c>
      <c r="B31" s="5">
        <f t="shared" si="5"/>
        <v>1</v>
      </c>
      <c r="C31" s="5">
        <f t="shared" si="5"/>
        <v>19</v>
      </c>
      <c r="D31" s="12"/>
      <c r="E31" s="6"/>
      <c r="F31" s="6"/>
      <c r="G31" s="4"/>
      <c r="H31" s="4"/>
      <c r="I31" s="7">
        <f t="shared" si="0"/>
        <v>0</v>
      </c>
      <c r="J31" s="8"/>
      <c r="K31" s="7">
        <f t="shared" si="7"/>
        <v>0</v>
      </c>
      <c r="L31" s="9" t="e">
        <f t="shared" si="2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1"/>
      <c r="AB31" s="11"/>
      <c r="AC31" s="5"/>
      <c r="AD31" s="11" t="str">
        <f t="shared" si="3"/>
        <v/>
      </c>
      <c r="AE31" s="12"/>
      <c r="AF31" s="24"/>
    </row>
    <row r="32" spans="1:32" s="13" customFormat="1" ht="20.100000000000001" customHeight="1" x14ac:dyDescent="0.3">
      <c r="A32" s="4">
        <v>26</v>
      </c>
      <c r="B32" s="5">
        <f t="shared" si="5"/>
        <v>1</v>
      </c>
      <c r="C32" s="5">
        <f t="shared" si="5"/>
        <v>19</v>
      </c>
      <c r="D32" s="12"/>
      <c r="E32" s="6"/>
      <c r="F32" s="6"/>
      <c r="G32" s="4"/>
      <c r="H32" s="4"/>
      <c r="I32" s="7">
        <f t="shared" si="0"/>
        <v>0</v>
      </c>
      <c r="J32" s="8"/>
      <c r="K32" s="7">
        <f t="shared" si="7"/>
        <v>0</v>
      </c>
      <c r="L32" s="9" t="e">
        <f t="shared" si="2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1"/>
      <c r="AB32" s="11"/>
      <c r="AC32" s="5"/>
      <c r="AD32" s="11" t="str">
        <f t="shared" si="3"/>
        <v/>
      </c>
      <c r="AE32" s="12"/>
      <c r="AF32" s="12"/>
    </row>
    <row r="33" spans="1:32" s="13" customFormat="1" ht="20.100000000000001" customHeight="1" x14ac:dyDescent="0.3">
      <c r="A33" s="4">
        <v>27</v>
      </c>
      <c r="B33" s="5">
        <f t="shared" si="5"/>
        <v>1</v>
      </c>
      <c r="C33" s="5">
        <f t="shared" si="5"/>
        <v>19</v>
      </c>
      <c r="D33" s="12"/>
      <c r="E33" s="6"/>
      <c r="F33" s="6"/>
      <c r="G33" s="4"/>
      <c r="H33" s="4"/>
      <c r="I33" s="7">
        <f t="shared" si="0"/>
        <v>0</v>
      </c>
      <c r="J33" s="8"/>
      <c r="K33" s="7">
        <f t="shared" si="7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1"/>
      <c r="AB33" s="11"/>
      <c r="AC33" s="5"/>
      <c r="AD33" s="11" t="str">
        <f t="shared" si="3"/>
        <v/>
      </c>
      <c r="AE33" s="12"/>
      <c r="AF33" s="12"/>
    </row>
    <row r="34" spans="1:32" s="13" customFormat="1" ht="20.100000000000001" customHeight="1" x14ac:dyDescent="0.3">
      <c r="A34" s="4">
        <v>28</v>
      </c>
      <c r="B34" s="5">
        <f t="shared" si="5"/>
        <v>1</v>
      </c>
      <c r="C34" s="5">
        <f t="shared" si="5"/>
        <v>19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7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1"/>
      <c r="AB34" s="11"/>
      <c r="AC34" s="5"/>
      <c r="AD34" s="11" t="str">
        <f t="shared" si="3"/>
        <v/>
      </c>
      <c r="AE34" s="12"/>
      <c r="AF34" s="12"/>
    </row>
    <row r="35" spans="1:32" s="13" customFormat="1" ht="20.100000000000001" customHeight="1" x14ac:dyDescent="0.3">
      <c r="A35" s="4">
        <v>29</v>
      </c>
      <c r="B35" s="5">
        <f t="shared" si="5"/>
        <v>1</v>
      </c>
      <c r="C35" s="5">
        <f t="shared" si="5"/>
        <v>19</v>
      </c>
      <c r="D35" s="12"/>
      <c r="E35" s="6"/>
      <c r="F35" s="6"/>
      <c r="G35" s="4"/>
      <c r="H35" s="4"/>
      <c r="I35" s="7">
        <f t="shared" si="0"/>
        <v>0</v>
      </c>
      <c r="J35" s="8"/>
      <c r="K35" s="7">
        <f t="shared" si="7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1"/>
      <c r="AB35" s="11"/>
      <c r="AC35" s="5"/>
      <c r="AD35" s="11" t="str">
        <f t="shared" si="3"/>
        <v/>
      </c>
      <c r="AE35" s="12"/>
      <c r="AF35" s="12"/>
    </row>
    <row r="36" spans="1:32" s="13" customFormat="1" ht="20.100000000000001" customHeight="1" x14ac:dyDescent="0.3">
      <c r="A36" s="4">
        <v>30</v>
      </c>
      <c r="B36" s="5">
        <f t="shared" si="5"/>
        <v>1</v>
      </c>
      <c r="C36" s="5">
        <f t="shared" si="5"/>
        <v>19</v>
      </c>
      <c r="D36" s="12"/>
      <c r="E36" s="6"/>
      <c r="F36" s="6"/>
      <c r="G36" s="4"/>
      <c r="H36" s="4"/>
      <c r="I36" s="7">
        <f t="shared" si="0"/>
        <v>0</v>
      </c>
      <c r="J36" s="8"/>
      <c r="K36" s="7">
        <f t="shared" si="7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1"/>
      <c r="AB36" s="11"/>
      <c r="AC36" s="5"/>
      <c r="AD36" s="11" t="str">
        <f t="shared" si="3"/>
        <v/>
      </c>
      <c r="AE36" s="26"/>
      <c r="AF36" s="12"/>
    </row>
    <row r="37" spans="1:32" s="13" customFormat="1" ht="20.100000000000001" customHeight="1" x14ac:dyDescent="0.3">
      <c r="A37" s="4">
        <v>31</v>
      </c>
      <c r="B37" s="5">
        <f t="shared" si="5"/>
        <v>1</v>
      </c>
      <c r="C37" s="5">
        <f t="shared" si="5"/>
        <v>19</v>
      </c>
      <c r="D37" s="12"/>
      <c r="E37" s="6"/>
      <c r="F37" s="6"/>
      <c r="G37" s="4"/>
      <c r="H37" s="4"/>
      <c r="I37" s="7">
        <f t="shared" si="0"/>
        <v>0</v>
      </c>
      <c r="J37" s="8"/>
      <c r="K37" s="7">
        <f t="shared" si="7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1"/>
      <c r="AB37" s="11"/>
      <c r="AC37" s="5"/>
      <c r="AD37" s="11" t="str">
        <f t="shared" si="3"/>
        <v/>
      </c>
      <c r="AE37" s="26"/>
      <c r="AF37" s="12"/>
    </row>
    <row r="38" spans="1:32" s="13" customFormat="1" ht="20.100000000000001" customHeight="1" x14ac:dyDescent="0.3">
      <c r="A38" s="4">
        <v>32</v>
      </c>
      <c r="B38" s="5">
        <f t="shared" si="5"/>
        <v>1</v>
      </c>
      <c r="C38" s="5">
        <f t="shared" si="5"/>
        <v>19</v>
      </c>
      <c r="D38" s="12"/>
      <c r="E38" s="6"/>
      <c r="F38" s="6"/>
      <c r="G38" s="4"/>
      <c r="H38" s="4"/>
      <c r="I38" s="7">
        <f t="shared" si="0"/>
        <v>0</v>
      </c>
      <c r="J38" s="8"/>
      <c r="K38" s="7">
        <f t="shared" si="7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1"/>
      <c r="AB38" s="11"/>
      <c r="AC38" s="5"/>
      <c r="AD38" s="11" t="str">
        <f t="shared" si="3"/>
        <v/>
      </c>
      <c r="AE38" s="26"/>
      <c r="AF38" s="12"/>
    </row>
    <row r="39" spans="1:32" s="13" customFormat="1" ht="20.100000000000001" customHeight="1" x14ac:dyDescent="0.3">
      <c r="A39" s="4">
        <v>33</v>
      </c>
      <c r="B39" s="5">
        <f t="shared" si="5"/>
        <v>1</v>
      </c>
      <c r="C39" s="5">
        <f t="shared" si="5"/>
        <v>19</v>
      </c>
      <c r="D39" s="6"/>
      <c r="E39" s="6"/>
      <c r="F39" s="6"/>
      <c r="G39" s="4"/>
      <c r="H39" s="4"/>
      <c r="I39" s="7">
        <f t="shared" si="0"/>
        <v>0</v>
      </c>
      <c r="J39" s="8"/>
      <c r="K39" s="7">
        <f t="shared" si="7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1"/>
      <c r="AB39" s="11"/>
      <c r="AC39" s="5"/>
      <c r="AD39" s="11" t="str">
        <f t="shared" si="3"/>
        <v/>
      </c>
      <c r="AE39" s="12"/>
      <c r="AF39" s="12"/>
    </row>
    <row r="40" spans="1:32" s="13" customFormat="1" ht="20.100000000000001" customHeight="1" x14ac:dyDescent="0.3">
      <c r="A40" s="4">
        <v>34</v>
      </c>
      <c r="B40" s="5">
        <f t="shared" si="5"/>
        <v>1</v>
      </c>
      <c r="C40" s="5">
        <f t="shared" si="5"/>
        <v>19</v>
      </c>
      <c r="D40" s="6"/>
      <c r="E40" s="6"/>
      <c r="F40" s="6"/>
      <c r="G40" s="4"/>
      <c r="H40" s="4"/>
      <c r="I40" s="7">
        <f t="shared" si="0"/>
        <v>0</v>
      </c>
      <c r="J40" s="8"/>
      <c r="K40" s="7">
        <f t="shared" si="7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1"/>
      <c r="AB40" s="11"/>
      <c r="AC40" s="5"/>
      <c r="AD40" s="11" t="str">
        <f t="shared" si="3"/>
        <v/>
      </c>
      <c r="AE40" s="12"/>
      <c r="AF40" s="12"/>
    </row>
    <row r="41" spans="1:32" s="13" customFormat="1" ht="20.100000000000001" customHeight="1" x14ac:dyDescent="0.3">
      <c r="A41" s="4">
        <v>35</v>
      </c>
      <c r="B41" s="5">
        <f t="shared" ref="B41:C56" si="8">B40</f>
        <v>1</v>
      </c>
      <c r="C41" s="5">
        <f t="shared" si="8"/>
        <v>19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7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1"/>
      <c r="AB41" s="11"/>
      <c r="AC41" s="5"/>
      <c r="AD41" s="11" t="str">
        <f t="shared" si="3"/>
        <v/>
      </c>
      <c r="AE41" s="12"/>
      <c r="AF41" s="12"/>
    </row>
    <row r="42" spans="1:32" s="13" customFormat="1" ht="20.100000000000001" customHeight="1" x14ac:dyDescent="0.3">
      <c r="A42" s="4">
        <v>36</v>
      </c>
      <c r="B42" s="5">
        <f t="shared" si="8"/>
        <v>1</v>
      </c>
      <c r="C42" s="5">
        <f t="shared" si="8"/>
        <v>19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7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1"/>
      <c r="AB42" s="11"/>
      <c r="AC42" s="5"/>
      <c r="AD42" s="11" t="str">
        <f t="shared" si="3"/>
        <v/>
      </c>
      <c r="AE42" s="12"/>
      <c r="AF42" s="12"/>
    </row>
    <row r="43" spans="1:32" s="13" customFormat="1" ht="20.100000000000001" customHeight="1" x14ac:dyDescent="0.3">
      <c r="A43" s="4">
        <v>37</v>
      </c>
      <c r="B43" s="5">
        <f t="shared" si="8"/>
        <v>1</v>
      </c>
      <c r="C43" s="5">
        <f t="shared" si="8"/>
        <v>19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7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1"/>
      <c r="AB43" s="11"/>
      <c r="AC43" s="5"/>
      <c r="AD43" s="11" t="str">
        <f t="shared" si="3"/>
        <v/>
      </c>
      <c r="AE43" s="12"/>
      <c r="AF43" s="12"/>
    </row>
    <row r="44" spans="1:32" s="13" customFormat="1" ht="20.100000000000001" customHeight="1" x14ac:dyDescent="0.3">
      <c r="A44" s="4">
        <v>38</v>
      </c>
      <c r="B44" s="5">
        <f t="shared" si="8"/>
        <v>1</v>
      </c>
      <c r="C44" s="5">
        <f t="shared" si="8"/>
        <v>19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7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1"/>
      <c r="AB44" s="11"/>
      <c r="AC44" s="5"/>
      <c r="AD44" s="11" t="str">
        <f t="shared" si="3"/>
        <v/>
      </c>
      <c r="AE44" s="12"/>
      <c r="AF44" s="12"/>
    </row>
    <row r="45" spans="1:32" s="13" customFormat="1" ht="20.100000000000001" customHeight="1" x14ac:dyDescent="0.3">
      <c r="A45" s="4">
        <v>39</v>
      </c>
      <c r="B45" s="5">
        <f t="shared" si="8"/>
        <v>1</v>
      </c>
      <c r="C45" s="5">
        <f t="shared" si="8"/>
        <v>19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1"/>
      <c r="AB45" s="11"/>
      <c r="AC45" s="5"/>
      <c r="AD45" s="11" t="str">
        <f t="shared" si="3"/>
        <v/>
      </c>
      <c r="AE45" s="12"/>
      <c r="AF45" s="12"/>
    </row>
    <row r="46" spans="1:32" s="13" customFormat="1" ht="20.100000000000001" customHeight="1" x14ac:dyDescent="0.3">
      <c r="A46" s="4">
        <v>40</v>
      </c>
      <c r="B46" s="5">
        <f t="shared" si="8"/>
        <v>1</v>
      </c>
      <c r="C46" s="5">
        <f t="shared" si="8"/>
        <v>19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1"/>
      <c r="AB46" s="11"/>
      <c r="AC46" s="5"/>
      <c r="AD46" s="11" t="str">
        <f t="shared" si="3"/>
        <v/>
      </c>
      <c r="AE46" s="12"/>
      <c r="AF46" s="12"/>
    </row>
    <row r="47" spans="1:32" s="13" customFormat="1" ht="20.100000000000001" customHeight="1" x14ac:dyDescent="0.3">
      <c r="A47" s="4">
        <v>41</v>
      </c>
      <c r="B47" s="5">
        <f t="shared" si="8"/>
        <v>1</v>
      </c>
      <c r="C47" s="5">
        <f t="shared" si="8"/>
        <v>19</v>
      </c>
      <c r="D47" s="12"/>
      <c r="E47" s="6"/>
      <c r="F47" s="6"/>
      <c r="G47" s="4"/>
      <c r="H47" s="4"/>
      <c r="I47" s="7">
        <f t="shared" si="0"/>
        <v>0</v>
      </c>
      <c r="J47" s="8"/>
      <c r="K47" s="7">
        <f t="shared" si="7"/>
        <v>0</v>
      </c>
      <c r="L47" s="9" t="e">
        <f t="shared" si="2"/>
        <v>#DIV/0!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1"/>
      <c r="AB47" s="11"/>
      <c r="AC47" s="5"/>
      <c r="AD47" s="11" t="str">
        <f t="shared" si="3"/>
        <v/>
      </c>
      <c r="AE47" s="12"/>
      <c r="AF47" s="12"/>
    </row>
    <row r="48" spans="1:32" s="13" customFormat="1" ht="20.100000000000001" customHeight="1" x14ac:dyDescent="0.3">
      <c r="A48" s="4">
        <v>42</v>
      </c>
      <c r="B48" s="5">
        <f t="shared" si="8"/>
        <v>1</v>
      </c>
      <c r="C48" s="5">
        <f t="shared" si="8"/>
        <v>19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7"/>
        <v>0</v>
      </c>
      <c r="L48" s="9" t="e">
        <f t="shared" si="2"/>
        <v>#DIV/0!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1"/>
      <c r="AB48" s="11"/>
      <c r="AC48" s="5"/>
      <c r="AD48" s="11" t="str">
        <f t="shared" si="3"/>
        <v/>
      </c>
      <c r="AE48" s="12"/>
      <c r="AF48" s="12"/>
    </row>
    <row r="49" spans="1:32" s="13" customFormat="1" ht="20.100000000000001" customHeight="1" x14ac:dyDescent="0.3">
      <c r="A49" s="4">
        <v>43</v>
      </c>
      <c r="B49" s="5">
        <f t="shared" si="8"/>
        <v>1</v>
      </c>
      <c r="C49" s="5">
        <f t="shared" si="8"/>
        <v>19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7"/>
        <v>0</v>
      </c>
      <c r="L49" s="9" t="e">
        <f t="shared" si="2"/>
        <v>#DIV/0!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1"/>
      <c r="AB49" s="11"/>
      <c r="AC49" s="5"/>
      <c r="AD49" s="11" t="str">
        <f t="shared" si="3"/>
        <v/>
      </c>
      <c r="AE49" s="12"/>
      <c r="AF49" s="12"/>
    </row>
    <row r="50" spans="1:32" s="13" customFormat="1" ht="20.100000000000001" customHeight="1" x14ac:dyDescent="0.3">
      <c r="A50" s="4">
        <v>44</v>
      </c>
      <c r="B50" s="5">
        <f t="shared" si="8"/>
        <v>1</v>
      </c>
      <c r="C50" s="5">
        <f t="shared" si="8"/>
        <v>19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7"/>
        <v>0</v>
      </c>
      <c r="L50" s="9" t="e">
        <f t="shared" si="2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1"/>
      <c r="AB50" s="11"/>
      <c r="AC50" s="5"/>
      <c r="AD50" s="11" t="str">
        <f t="shared" si="3"/>
        <v/>
      </c>
      <c r="AE50" s="12"/>
      <c r="AF50" s="12"/>
    </row>
    <row r="51" spans="1:32" s="13" customFormat="1" ht="20.100000000000001" customHeight="1" x14ac:dyDescent="0.3">
      <c r="A51" s="4">
        <v>45</v>
      </c>
      <c r="B51" s="5">
        <f t="shared" si="8"/>
        <v>1</v>
      </c>
      <c r="C51" s="5">
        <f t="shared" si="8"/>
        <v>19</v>
      </c>
      <c r="D51" s="6"/>
      <c r="E51" s="6"/>
      <c r="F51" s="6"/>
      <c r="G51" s="4"/>
      <c r="H51" s="4"/>
      <c r="I51" s="7">
        <f t="shared" si="0"/>
        <v>0</v>
      </c>
      <c r="J51" s="8"/>
      <c r="K51" s="7">
        <f t="shared" si="7"/>
        <v>0</v>
      </c>
      <c r="L51" s="9" t="e">
        <f t="shared" si="2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1"/>
      <c r="AB51" s="11"/>
      <c r="AC51" s="5"/>
      <c r="AD51" s="11" t="str">
        <f t="shared" si="3"/>
        <v/>
      </c>
      <c r="AE51" s="12"/>
      <c r="AF51" s="12"/>
    </row>
    <row r="52" spans="1:32" s="13" customFormat="1" ht="20.100000000000001" customHeight="1" x14ac:dyDescent="0.3">
      <c r="A52" s="4">
        <v>46</v>
      </c>
      <c r="B52" s="5">
        <f t="shared" si="8"/>
        <v>1</v>
      </c>
      <c r="C52" s="5">
        <f t="shared" si="8"/>
        <v>19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7"/>
        <v>0</v>
      </c>
      <c r="L52" s="9" t="e">
        <f t="shared" si="2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1"/>
      <c r="AB52" s="11"/>
      <c r="AC52" s="5"/>
      <c r="AD52" s="11" t="str">
        <f t="shared" si="3"/>
        <v/>
      </c>
      <c r="AE52" s="12"/>
      <c r="AF52" s="12"/>
    </row>
    <row r="53" spans="1:32" s="13" customFormat="1" ht="20.100000000000001" customHeight="1" x14ac:dyDescent="0.3">
      <c r="A53" s="4">
        <v>47</v>
      </c>
      <c r="B53" s="5">
        <f t="shared" si="8"/>
        <v>1</v>
      </c>
      <c r="C53" s="5">
        <f t="shared" si="8"/>
        <v>19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7"/>
        <v>0</v>
      </c>
      <c r="L53" s="9" t="e">
        <f t="shared" si="2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1"/>
      <c r="AB53" s="11"/>
      <c r="AC53" s="5"/>
      <c r="AD53" s="11" t="str">
        <f t="shared" si="3"/>
        <v/>
      </c>
      <c r="AE53" s="12"/>
      <c r="AF53" s="12"/>
    </row>
    <row r="54" spans="1:32" s="13" customFormat="1" ht="20.100000000000001" hidden="1" customHeight="1" x14ac:dyDescent="0.3">
      <c r="A54" s="4">
        <v>29</v>
      </c>
      <c r="B54" s="5">
        <f t="shared" si="8"/>
        <v>1</v>
      </c>
      <c r="C54" s="5">
        <f t="shared" si="8"/>
        <v>19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7"/>
        <v>0</v>
      </c>
      <c r="L54" s="9" t="e">
        <f t="shared" si="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1"/>
      <c r="AB54" s="11"/>
      <c r="AC54" s="5"/>
      <c r="AD54" s="11" t="str">
        <f t="shared" si="3"/>
        <v/>
      </c>
      <c r="AE54" s="4"/>
      <c r="AF54" s="12"/>
    </row>
    <row r="55" spans="1:32" s="13" customFormat="1" ht="20.100000000000001" hidden="1" customHeight="1" x14ac:dyDescent="0.3">
      <c r="A55" s="4">
        <v>30</v>
      </c>
      <c r="B55" s="5">
        <f t="shared" si="8"/>
        <v>1</v>
      </c>
      <c r="C55" s="5">
        <f t="shared" si="8"/>
        <v>19</v>
      </c>
      <c r="D55" s="6"/>
      <c r="E55" s="25"/>
      <c r="F55" s="4"/>
      <c r="G55" s="4"/>
      <c r="H55" s="4"/>
      <c r="I55" s="7">
        <f t="shared" si="0"/>
        <v>0</v>
      </c>
      <c r="J55" s="8"/>
      <c r="K55" s="7">
        <f t="shared" si="7"/>
        <v>0</v>
      </c>
      <c r="L55" s="9" t="e">
        <f t="shared" si="2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1"/>
      <c r="AB55" s="11"/>
      <c r="AC55" s="5"/>
      <c r="AD55" s="11" t="str">
        <f t="shared" si="3"/>
        <v/>
      </c>
      <c r="AE55" s="4"/>
      <c r="AF55" s="12"/>
    </row>
    <row r="56" spans="1:32" s="13" customFormat="1" ht="20.100000000000001" hidden="1" customHeight="1" x14ac:dyDescent="0.3">
      <c r="A56" s="4">
        <v>31</v>
      </c>
      <c r="B56" s="5">
        <f t="shared" si="8"/>
        <v>1</v>
      </c>
      <c r="C56" s="5">
        <f t="shared" si="8"/>
        <v>19</v>
      </c>
      <c r="D56" s="6"/>
      <c r="E56" s="6"/>
      <c r="F56" s="4"/>
      <c r="G56" s="4"/>
      <c r="H56" s="4"/>
      <c r="I56" s="7">
        <f t="shared" si="0"/>
        <v>0</v>
      </c>
      <c r="J56" s="8"/>
      <c r="K56" s="7">
        <f t="shared" si="7"/>
        <v>0</v>
      </c>
      <c r="L56" s="9" t="e">
        <f t="shared" si="2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1"/>
      <c r="AB56" s="11"/>
      <c r="AC56" s="5"/>
      <c r="AD56" s="11" t="str">
        <f t="shared" si="3"/>
        <v/>
      </c>
      <c r="AE56" s="4"/>
      <c r="AF56" s="12"/>
    </row>
    <row r="57" spans="1:32" s="13" customFormat="1" ht="20.100000000000001" hidden="1" customHeight="1" x14ac:dyDescent="0.3">
      <c r="A57" s="4">
        <v>32</v>
      </c>
      <c r="B57" s="5">
        <f t="shared" ref="B57:C64" si="9">B56</f>
        <v>1</v>
      </c>
      <c r="C57" s="5">
        <f t="shared" si="9"/>
        <v>19</v>
      </c>
      <c r="D57" s="6"/>
      <c r="E57" s="6"/>
      <c r="F57" s="6"/>
      <c r="G57" s="4"/>
      <c r="H57" s="4"/>
      <c r="I57" s="7">
        <f t="shared" si="0"/>
        <v>0</v>
      </c>
      <c r="J57" s="8"/>
      <c r="K57" s="7">
        <f t="shared" si="7"/>
        <v>0</v>
      </c>
      <c r="L57" s="9" t="e">
        <f t="shared" si="2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1"/>
      <c r="AB57" s="11"/>
      <c r="AC57" s="5"/>
      <c r="AD57" s="11" t="str">
        <f t="shared" si="3"/>
        <v/>
      </c>
      <c r="AE57" s="4"/>
      <c r="AF57" s="12"/>
    </row>
    <row r="58" spans="1:32" s="13" customFormat="1" ht="20.100000000000001" hidden="1" customHeight="1" x14ac:dyDescent="0.3">
      <c r="A58" s="4">
        <v>33</v>
      </c>
      <c r="B58" s="5">
        <f t="shared" si="9"/>
        <v>1</v>
      </c>
      <c r="C58" s="5">
        <f t="shared" si="9"/>
        <v>19</v>
      </c>
      <c r="D58" s="6"/>
      <c r="E58" s="4"/>
      <c r="F58" s="4"/>
      <c r="G58" s="4"/>
      <c r="H58" s="4"/>
      <c r="I58" s="7">
        <f t="shared" si="0"/>
        <v>0</v>
      </c>
      <c r="J58" s="8"/>
      <c r="K58" s="7">
        <f t="shared" si="7"/>
        <v>0</v>
      </c>
      <c r="L58" s="9" t="e">
        <f t="shared" si="2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1"/>
      <c r="AB58" s="11"/>
      <c r="AC58" s="5"/>
      <c r="AD58" s="11" t="str">
        <f t="shared" si="3"/>
        <v/>
      </c>
      <c r="AE58" s="4"/>
      <c r="AF58" s="12"/>
    </row>
    <row r="59" spans="1:32" s="13" customFormat="1" ht="20.100000000000001" hidden="1" customHeight="1" x14ac:dyDescent="0.3">
      <c r="A59" s="4">
        <v>34</v>
      </c>
      <c r="B59" s="5">
        <f t="shared" si="9"/>
        <v>1</v>
      </c>
      <c r="C59" s="5">
        <f t="shared" si="9"/>
        <v>19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7"/>
        <v>0</v>
      </c>
      <c r="L59" s="9" t="e">
        <f t="shared" si="2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1"/>
      <c r="AB59" s="11"/>
      <c r="AC59" s="5"/>
      <c r="AD59" s="11" t="str">
        <f t="shared" si="3"/>
        <v/>
      </c>
      <c r="AE59" s="4"/>
      <c r="AF59" s="12"/>
    </row>
    <row r="60" spans="1:32" s="13" customFormat="1" ht="20.100000000000001" hidden="1" customHeight="1" x14ac:dyDescent="0.3">
      <c r="A60" s="4">
        <v>35</v>
      </c>
      <c r="B60" s="5">
        <f t="shared" si="9"/>
        <v>1</v>
      </c>
      <c r="C60" s="5">
        <f t="shared" si="9"/>
        <v>19</v>
      </c>
      <c r="D60" s="6"/>
      <c r="E60" s="6"/>
      <c r="F60" s="6"/>
      <c r="G60" s="4"/>
      <c r="H60" s="4"/>
      <c r="I60" s="7">
        <f t="shared" si="0"/>
        <v>0</v>
      </c>
      <c r="J60" s="8"/>
      <c r="K60" s="7">
        <f t="shared" si="7"/>
        <v>0</v>
      </c>
      <c r="L60" s="9" t="e">
        <f t="shared" si="2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1"/>
      <c r="AB60" s="11"/>
      <c r="AC60" s="5"/>
      <c r="AD60" s="11" t="str">
        <f t="shared" si="3"/>
        <v/>
      </c>
      <c r="AE60" s="4"/>
      <c r="AF60" s="12"/>
    </row>
    <row r="61" spans="1:32" s="13" customFormat="1" ht="20.100000000000001" hidden="1" customHeight="1" x14ac:dyDescent="0.3">
      <c r="A61" s="4">
        <v>36</v>
      </c>
      <c r="B61" s="5">
        <f t="shared" si="9"/>
        <v>1</v>
      </c>
      <c r="C61" s="5">
        <f t="shared" si="9"/>
        <v>19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7"/>
        <v>0</v>
      </c>
      <c r="L61" s="9" t="e">
        <f t="shared" si="2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1"/>
      <c r="AB61" s="11"/>
      <c r="AC61" s="5"/>
      <c r="AD61" s="11" t="str">
        <f t="shared" si="3"/>
        <v/>
      </c>
      <c r="AE61" s="4"/>
      <c r="AF61" s="12"/>
    </row>
    <row r="62" spans="1:32" s="13" customFormat="1" ht="20.100000000000001" hidden="1" customHeight="1" x14ac:dyDescent="0.3">
      <c r="A62" s="4">
        <v>37</v>
      </c>
      <c r="B62" s="5">
        <f t="shared" si="9"/>
        <v>1</v>
      </c>
      <c r="C62" s="5">
        <f t="shared" si="9"/>
        <v>19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7"/>
        <v>0</v>
      </c>
      <c r="L62" s="9" t="e">
        <f t="shared" si="2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1"/>
      <c r="AB62" s="11"/>
      <c r="AC62" s="5"/>
      <c r="AD62" s="11" t="str">
        <f t="shared" si="3"/>
        <v/>
      </c>
      <c r="AE62" s="4"/>
      <c r="AF62" s="12"/>
    </row>
    <row r="63" spans="1:32" s="13" customFormat="1" ht="20.100000000000001" hidden="1" customHeight="1" x14ac:dyDescent="0.3">
      <c r="A63" s="4">
        <v>38</v>
      </c>
      <c r="B63" s="5">
        <f t="shared" si="9"/>
        <v>1</v>
      </c>
      <c r="C63" s="5">
        <f t="shared" si="9"/>
        <v>19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7"/>
        <v>0</v>
      </c>
      <c r="L63" s="9" t="e">
        <f t="shared" si="2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1"/>
      <c r="AB63" s="11"/>
      <c r="AC63" s="5"/>
      <c r="AD63" s="11" t="str">
        <f t="shared" si="3"/>
        <v/>
      </c>
      <c r="AE63" s="4"/>
      <c r="AF63" s="12"/>
    </row>
    <row r="64" spans="1:32" s="13" customFormat="1" ht="20.100000000000001" hidden="1" customHeight="1" x14ac:dyDescent="0.3">
      <c r="A64" s="4">
        <v>39</v>
      </c>
      <c r="B64" s="5">
        <f t="shared" si="9"/>
        <v>1</v>
      </c>
      <c r="C64" s="5">
        <f t="shared" si="9"/>
        <v>19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7"/>
        <v>0</v>
      </c>
      <c r="L64" s="9" t="e">
        <f t="shared" si="2"/>
        <v>#DIV/0!</v>
      </c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1"/>
      <c r="AB64" s="11"/>
      <c r="AC64" s="5"/>
      <c r="AD64" s="11" t="str">
        <f t="shared" si="3"/>
        <v/>
      </c>
      <c r="AE64" s="4"/>
      <c r="AF64" s="12"/>
    </row>
    <row r="65" spans="1:32" s="13" customFormat="1" ht="20.100000000000001" hidden="1" customHeight="1" x14ac:dyDescent="0.3">
      <c r="A65" s="4">
        <v>40</v>
      </c>
      <c r="B65" s="5" t="str">
        <f t="shared" ref="B65" si="10">LEFT($A$1,1)</f>
        <v>1</v>
      </c>
      <c r="C65" s="5" t="str">
        <f t="shared" ref="C65" si="11">MID($A$1,4,2)</f>
        <v>19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7"/>
        <v>0</v>
      </c>
      <c r="L65" s="9" t="e">
        <f t="shared" si="2"/>
        <v>#DIV/0!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1"/>
      <c r="AB65" s="11"/>
      <c r="AC65" s="5"/>
      <c r="AD65" s="11" t="str">
        <f t="shared" si="3"/>
        <v/>
      </c>
      <c r="AE65" s="4"/>
      <c r="AF65" s="12"/>
    </row>
    <row r="66" spans="1:32" s="15" customFormat="1" x14ac:dyDescent="0.3">
      <c r="A66" s="49"/>
      <c r="B66" s="50"/>
      <c r="C66" s="50"/>
      <c r="D66" s="50"/>
      <c r="E66" s="50"/>
      <c r="F66" s="50"/>
      <c r="G66" s="50"/>
      <c r="H66" s="50"/>
      <c r="I66" s="40">
        <f>SUM(I7:I65)</f>
        <v>51567</v>
      </c>
      <c r="J66" s="40">
        <v>5950</v>
      </c>
      <c r="K66" s="40">
        <f t="shared" ref="K66:U66" si="12">SUM(K7:K65)</f>
        <v>1292</v>
      </c>
      <c r="L66" s="40" t="e">
        <f t="shared" si="12"/>
        <v>#DIV/0!</v>
      </c>
      <c r="M66" s="40">
        <f t="shared" si="12"/>
        <v>569</v>
      </c>
      <c r="N66" s="40">
        <f t="shared" si="12"/>
        <v>20</v>
      </c>
      <c r="O66" s="40">
        <f t="shared" si="12"/>
        <v>0</v>
      </c>
      <c r="P66" s="40">
        <f t="shared" si="12"/>
        <v>169</v>
      </c>
      <c r="Q66" s="40">
        <f t="shared" si="12"/>
        <v>0</v>
      </c>
      <c r="R66" s="40">
        <f t="shared" si="12"/>
        <v>257</v>
      </c>
      <c r="S66" s="40">
        <f t="shared" si="12"/>
        <v>0</v>
      </c>
      <c r="T66" s="40">
        <f t="shared" si="12"/>
        <v>182</v>
      </c>
      <c r="U66" s="40">
        <f t="shared" si="12"/>
        <v>54</v>
      </c>
      <c r="V66" s="31"/>
      <c r="W66" s="31"/>
      <c r="X66" s="31"/>
      <c r="Y66" s="40">
        <f>SUM(Y7:Y65)</f>
        <v>5</v>
      </c>
      <c r="Z66" s="40">
        <f>SUM(Z7:Z65)</f>
        <v>0</v>
      </c>
      <c r="AA66" s="41"/>
      <c r="AB66" s="42"/>
      <c r="AC66" s="42"/>
      <c r="AD66" s="42"/>
      <c r="AE66" s="42"/>
      <c r="AF66" s="42"/>
    </row>
    <row r="67" spans="1:32" s="15" customFormat="1" x14ac:dyDescent="0.3">
      <c r="A67" s="49"/>
      <c r="B67" s="50"/>
      <c r="C67" s="50"/>
      <c r="D67" s="50"/>
      <c r="E67" s="50"/>
      <c r="F67" s="50"/>
      <c r="G67" s="50"/>
      <c r="H67" s="5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31"/>
      <c r="W67" s="31"/>
      <c r="X67" s="31"/>
      <c r="Y67" s="40"/>
      <c r="Z67" s="40"/>
      <c r="AA67" s="42"/>
      <c r="AB67" s="42"/>
      <c r="AC67" s="42"/>
      <c r="AD67" s="42"/>
      <c r="AE67" s="42"/>
      <c r="AF67" s="42"/>
    </row>
    <row r="68" spans="1:32" ht="20.100000000000001" customHeight="1" x14ac:dyDescent="0.3">
      <c r="A68" s="4">
        <v>1</v>
      </c>
      <c r="B68" s="5">
        <v>1</v>
      </c>
      <c r="C68" s="5">
        <v>19</v>
      </c>
      <c r="D68" s="12" t="s">
        <v>46</v>
      </c>
      <c r="E68" s="6" t="s">
        <v>128</v>
      </c>
      <c r="F68" s="6" t="s">
        <v>127</v>
      </c>
      <c r="G68" s="4" t="s">
        <v>61</v>
      </c>
      <c r="H68" s="4"/>
      <c r="I68" s="7">
        <f t="shared" ref="I68:I82" si="13">J68+K68</f>
        <v>100</v>
      </c>
      <c r="J68" s="8">
        <v>100</v>
      </c>
      <c r="K68" s="7">
        <f t="shared" ref="K68:K82" si="14">SUM(M68:Z68)</f>
        <v>0</v>
      </c>
      <c r="L68" s="9">
        <f t="shared" ref="L68:L82" si="15">K68/I68</f>
        <v>0</v>
      </c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1">
        <v>20210119</v>
      </c>
      <c r="AB68" s="11">
        <v>10</v>
      </c>
      <c r="AC68" s="5" t="s">
        <v>68</v>
      </c>
      <c r="AD68" s="11" t="str">
        <f>IF($AC68="A","하선동",IF($AC68="B","이형준",""))</f>
        <v>하선동</v>
      </c>
      <c r="AE68" s="12" t="s">
        <v>26</v>
      </c>
      <c r="AF68" s="12"/>
    </row>
    <row r="69" spans="1:32" ht="20.100000000000001" customHeight="1" x14ac:dyDescent="0.3">
      <c r="A69" s="4">
        <v>2</v>
      </c>
      <c r="B69" s="5">
        <f t="shared" ref="B69:C82" si="16">B68</f>
        <v>1</v>
      </c>
      <c r="C69" s="5">
        <f t="shared" si="16"/>
        <v>19</v>
      </c>
      <c r="D69" s="12" t="s">
        <v>88</v>
      </c>
      <c r="E69" s="6" t="s">
        <v>107</v>
      </c>
      <c r="F69" s="6" t="s">
        <v>105</v>
      </c>
      <c r="G69" s="4" t="s">
        <v>98</v>
      </c>
      <c r="H69" s="4"/>
      <c r="I69" s="7">
        <f t="shared" si="13"/>
        <v>50</v>
      </c>
      <c r="J69" s="8">
        <v>50</v>
      </c>
      <c r="K69" s="7">
        <f t="shared" si="14"/>
        <v>0</v>
      </c>
      <c r="L69" s="9">
        <f t="shared" si="15"/>
        <v>0</v>
      </c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1">
        <v>20210118</v>
      </c>
      <c r="AB69" s="11">
        <v>36</v>
      </c>
      <c r="AC69" s="5" t="s">
        <v>69</v>
      </c>
      <c r="AD69" s="11" t="str">
        <f t="shared" ref="AD69:AD82" si="17">IF($AC69="A","하선동",IF($AC69="B","이형준",""))</f>
        <v>이형준</v>
      </c>
      <c r="AE69" s="12" t="s">
        <v>26</v>
      </c>
      <c r="AF69" s="12"/>
    </row>
    <row r="70" spans="1:32" ht="20.100000000000001" customHeight="1" x14ac:dyDescent="0.3">
      <c r="A70" s="4">
        <v>3</v>
      </c>
      <c r="B70" s="5">
        <f t="shared" si="16"/>
        <v>1</v>
      </c>
      <c r="C70" s="5">
        <f t="shared" si="16"/>
        <v>19</v>
      </c>
      <c r="D70" s="12"/>
      <c r="E70" s="6"/>
      <c r="F70" s="6"/>
      <c r="G70" s="4"/>
      <c r="H70" s="4"/>
      <c r="I70" s="7">
        <f t="shared" si="13"/>
        <v>0</v>
      </c>
      <c r="J70" s="8"/>
      <c r="K70" s="7">
        <f t="shared" si="14"/>
        <v>0</v>
      </c>
      <c r="L70" s="9" t="e">
        <f t="shared" si="15"/>
        <v>#DIV/0!</v>
      </c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1"/>
      <c r="AB70" s="5"/>
      <c r="AC70" s="5"/>
      <c r="AD70" s="11" t="str">
        <f t="shared" si="17"/>
        <v/>
      </c>
      <c r="AE70" s="12"/>
      <c r="AF70" s="12"/>
    </row>
    <row r="71" spans="1:32" ht="20.100000000000001" customHeight="1" x14ac:dyDescent="0.3">
      <c r="A71" s="4">
        <v>4</v>
      </c>
      <c r="B71" s="5">
        <f t="shared" si="16"/>
        <v>1</v>
      </c>
      <c r="C71" s="5">
        <f t="shared" si="16"/>
        <v>19</v>
      </c>
      <c r="D71" s="6"/>
      <c r="E71" s="6"/>
      <c r="F71" s="6"/>
      <c r="G71" s="4"/>
      <c r="H71" s="4"/>
      <c r="I71" s="7">
        <f t="shared" si="13"/>
        <v>0</v>
      </c>
      <c r="J71" s="8"/>
      <c r="K71" s="7">
        <f t="shared" si="14"/>
        <v>0</v>
      </c>
      <c r="L71" s="9" t="e">
        <f t="shared" si="15"/>
        <v>#DIV/0!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1"/>
      <c r="AB71" s="11"/>
      <c r="AC71" s="5"/>
      <c r="AD71" s="11" t="str">
        <f t="shared" si="17"/>
        <v/>
      </c>
      <c r="AE71" s="12"/>
      <c r="AF71" s="12"/>
    </row>
    <row r="72" spans="1:32" ht="20.100000000000001" customHeight="1" x14ac:dyDescent="0.3">
      <c r="A72" s="4">
        <v>5</v>
      </c>
      <c r="B72" s="5">
        <f t="shared" si="16"/>
        <v>1</v>
      </c>
      <c r="C72" s="5">
        <f t="shared" si="16"/>
        <v>19</v>
      </c>
      <c r="D72" s="6"/>
      <c r="E72" s="6"/>
      <c r="F72" s="6"/>
      <c r="G72" s="4"/>
      <c r="H72" s="4"/>
      <c r="I72" s="7">
        <f t="shared" si="13"/>
        <v>0</v>
      </c>
      <c r="J72" s="8"/>
      <c r="K72" s="7">
        <f t="shared" si="14"/>
        <v>0</v>
      </c>
      <c r="L72" s="9" t="e">
        <f t="shared" si="15"/>
        <v>#DIV/0!</v>
      </c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1"/>
      <c r="AB72" s="11"/>
      <c r="AC72" s="5"/>
      <c r="AD72" s="11" t="str">
        <f t="shared" si="17"/>
        <v/>
      </c>
      <c r="AE72" s="12"/>
      <c r="AF72" s="12"/>
    </row>
    <row r="73" spans="1:32" ht="20.100000000000001" customHeight="1" x14ac:dyDescent="0.3">
      <c r="A73" s="4">
        <v>6</v>
      </c>
      <c r="B73" s="5">
        <f t="shared" si="16"/>
        <v>1</v>
      </c>
      <c r="C73" s="5">
        <f t="shared" si="16"/>
        <v>19</v>
      </c>
      <c r="D73" s="6"/>
      <c r="E73" s="6"/>
      <c r="F73" s="6"/>
      <c r="G73" s="4"/>
      <c r="H73" s="4"/>
      <c r="I73" s="7">
        <f t="shared" si="13"/>
        <v>0</v>
      </c>
      <c r="J73" s="8"/>
      <c r="K73" s="7">
        <f t="shared" si="14"/>
        <v>0</v>
      </c>
      <c r="L73" s="9" t="e">
        <f t="shared" si="15"/>
        <v>#DIV/0!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1"/>
      <c r="AB73" s="11"/>
      <c r="AC73" s="5"/>
      <c r="AD73" s="11" t="str">
        <f t="shared" si="17"/>
        <v/>
      </c>
      <c r="AE73" s="12"/>
      <c r="AF73" s="12"/>
    </row>
    <row r="74" spans="1:32" ht="20.100000000000001" hidden="1" customHeight="1" x14ac:dyDescent="0.3">
      <c r="A74" s="4">
        <v>7</v>
      </c>
      <c r="B74" s="5">
        <f t="shared" si="16"/>
        <v>1</v>
      </c>
      <c r="C74" s="5">
        <f t="shared" si="16"/>
        <v>19</v>
      </c>
      <c r="D74" s="6"/>
      <c r="E74" s="6"/>
      <c r="F74" s="6"/>
      <c r="G74" s="4"/>
      <c r="H74" s="4"/>
      <c r="I74" s="7">
        <f t="shared" si="13"/>
        <v>0</v>
      </c>
      <c r="J74" s="14"/>
      <c r="K74" s="7">
        <f t="shared" si="14"/>
        <v>0</v>
      </c>
      <c r="L74" s="9" t="e">
        <f t="shared" si="15"/>
        <v>#DIV/0!</v>
      </c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1"/>
      <c r="AB74" s="11"/>
      <c r="AC74" s="5"/>
      <c r="AD74" s="11" t="str">
        <f t="shared" si="17"/>
        <v/>
      </c>
      <c r="AE74" s="12"/>
      <c r="AF74" s="12"/>
    </row>
    <row r="75" spans="1:32" ht="20.100000000000001" hidden="1" customHeight="1" x14ac:dyDescent="0.3">
      <c r="A75" s="4">
        <v>8</v>
      </c>
      <c r="B75" s="5">
        <f t="shared" si="16"/>
        <v>1</v>
      </c>
      <c r="C75" s="5">
        <f t="shared" si="16"/>
        <v>19</v>
      </c>
      <c r="D75" s="6"/>
      <c r="E75" s="6"/>
      <c r="F75" s="6"/>
      <c r="G75" s="4"/>
      <c r="H75" s="4"/>
      <c r="I75" s="7">
        <f t="shared" si="13"/>
        <v>0</v>
      </c>
      <c r="J75" s="8"/>
      <c r="K75" s="7">
        <f t="shared" si="14"/>
        <v>0</v>
      </c>
      <c r="L75" s="9" t="e">
        <f t="shared" si="15"/>
        <v>#DIV/0!</v>
      </c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1"/>
      <c r="AB75" s="11"/>
      <c r="AC75" s="5"/>
      <c r="AD75" s="11" t="str">
        <f t="shared" si="17"/>
        <v/>
      </c>
      <c r="AE75" s="12"/>
      <c r="AF75" s="12"/>
    </row>
    <row r="76" spans="1:32" ht="20.100000000000001" hidden="1" customHeight="1" x14ac:dyDescent="0.3">
      <c r="A76" s="4">
        <v>9</v>
      </c>
      <c r="B76" s="5">
        <f t="shared" si="16"/>
        <v>1</v>
      </c>
      <c r="C76" s="5">
        <f t="shared" si="16"/>
        <v>19</v>
      </c>
      <c r="D76" s="6"/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1"/>
      <c r="AB76" s="11"/>
      <c r="AC76" s="5"/>
      <c r="AD76" s="11" t="str">
        <f t="shared" si="17"/>
        <v/>
      </c>
      <c r="AE76" s="12"/>
      <c r="AF76" s="12"/>
    </row>
    <row r="77" spans="1:32" ht="20.100000000000001" hidden="1" customHeight="1" x14ac:dyDescent="0.3">
      <c r="A77" s="4">
        <v>10</v>
      </c>
      <c r="B77" s="5">
        <f t="shared" si="16"/>
        <v>1</v>
      </c>
      <c r="C77" s="5">
        <f t="shared" si="16"/>
        <v>19</v>
      </c>
      <c r="D77" s="6"/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1"/>
      <c r="AB77" s="11"/>
      <c r="AC77" s="5"/>
      <c r="AD77" s="11" t="str">
        <f t="shared" si="17"/>
        <v/>
      </c>
      <c r="AE77" s="12"/>
      <c r="AF77" s="12"/>
    </row>
    <row r="78" spans="1:32" ht="20.100000000000001" hidden="1" customHeight="1" x14ac:dyDescent="0.3">
      <c r="A78" s="4">
        <v>11</v>
      </c>
      <c r="B78" s="5">
        <f t="shared" si="16"/>
        <v>1</v>
      </c>
      <c r="C78" s="5">
        <f t="shared" si="16"/>
        <v>19</v>
      </c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1"/>
      <c r="AB78" s="11"/>
      <c r="AC78" s="5"/>
      <c r="AD78" s="11" t="str">
        <f t="shared" si="17"/>
        <v/>
      </c>
      <c r="AE78" s="12"/>
      <c r="AF78" s="12"/>
    </row>
    <row r="79" spans="1:32" ht="20.100000000000001" hidden="1" customHeight="1" x14ac:dyDescent="0.3">
      <c r="A79" s="4">
        <v>12</v>
      </c>
      <c r="B79" s="5">
        <f t="shared" si="16"/>
        <v>1</v>
      </c>
      <c r="C79" s="5">
        <f t="shared" si="16"/>
        <v>19</v>
      </c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1"/>
      <c r="AB79" s="11"/>
      <c r="AC79" s="5"/>
      <c r="AD79" s="11" t="str">
        <f t="shared" si="17"/>
        <v/>
      </c>
      <c r="AE79" s="12"/>
      <c r="AF79" s="12"/>
    </row>
    <row r="80" spans="1:32" ht="20.100000000000001" hidden="1" customHeight="1" x14ac:dyDescent="0.3">
      <c r="A80" s="4">
        <v>13</v>
      </c>
      <c r="B80" s="5">
        <f t="shared" si="16"/>
        <v>1</v>
      </c>
      <c r="C80" s="5">
        <f t="shared" si="16"/>
        <v>19</v>
      </c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1"/>
      <c r="AB80" s="11"/>
      <c r="AC80" s="5"/>
      <c r="AD80" s="11" t="str">
        <f t="shared" si="17"/>
        <v/>
      </c>
      <c r="AE80" s="12"/>
      <c r="AF80" s="12"/>
    </row>
    <row r="81" spans="1:32" ht="20.100000000000001" hidden="1" customHeight="1" x14ac:dyDescent="0.3">
      <c r="A81" s="4">
        <v>14</v>
      </c>
      <c r="B81" s="5">
        <f t="shared" si="16"/>
        <v>1</v>
      </c>
      <c r="C81" s="5">
        <f t="shared" si="16"/>
        <v>19</v>
      </c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1"/>
      <c r="AB81" s="11"/>
      <c r="AC81" s="5"/>
      <c r="AD81" s="11" t="str">
        <f t="shared" si="17"/>
        <v/>
      </c>
      <c r="AE81" s="12"/>
      <c r="AF81" s="12"/>
    </row>
    <row r="82" spans="1:32" ht="20.100000000000001" hidden="1" customHeight="1" x14ac:dyDescent="0.3">
      <c r="A82" s="4">
        <v>15</v>
      </c>
      <c r="B82" s="5">
        <f t="shared" si="16"/>
        <v>1</v>
      </c>
      <c r="C82" s="5">
        <f t="shared" si="16"/>
        <v>19</v>
      </c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1"/>
      <c r="AB82" s="11"/>
      <c r="AC82" s="5"/>
      <c r="AD82" s="11" t="str">
        <f t="shared" si="17"/>
        <v/>
      </c>
      <c r="AE82" s="4"/>
      <c r="AF82" s="12"/>
    </row>
    <row r="83" spans="1:32" ht="20.100000000000001" customHeight="1" x14ac:dyDescent="0.3"/>
    <row r="84" spans="1:32" ht="20.100000000000001" customHeight="1" x14ac:dyDescent="0.3"/>
    <row r="85" spans="1:32" ht="20.100000000000001" customHeight="1" x14ac:dyDescent="0.3"/>
    <row r="86" spans="1:32" ht="20.100000000000001" customHeight="1" x14ac:dyDescent="0.3"/>
    <row r="87" spans="1:32" ht="20.100000000000001" customHeight="1" x14ac:dyDescent="0.3"/>
    <row r="88" spans="1:32" ht="20.100000000000001" customHeight="1" x14ac:dyDescent="0.3"/>
    <row r="89" spans="1:32" ht="20.100000000000001" customHeight="1" x14ac:dyDescent="0.3"/>
    <row r="90" spans="1:32" ht="20.100000000000001" customHeight="1" x14ac:dyDescent="0.3"/>
    <row r="91" spans="1:32" ht="20.100000000000001" customHeight="1" x14ac:dyDescent="0.3"/>
  </sheetData>
  <dataConsolidate/>
  <mergeCells count="37">
    <mergeCell ref="Z66:Z67"/>
    <mergeCell ref="AA66:AF67"/>
    <mergeCell ref="Q66:Q67"/>
    <mergeCell ref="R66:R67"/>
    <mergeCell ref="T66:T67"/>
    <mergeCell ref="U66:U67"/>
    <mergeCell ref="Y66:Y67"/>
    <mergeCell ref="M66:M67"/>
    <mergeCell ref="H5:H6"/>
    <mergeCell ref="I5:I6"/>
    <mergeCell ref="J5:J6"/>
    <mergeCell ref="K5:K6"/>
    <mergeCell ref="L5:L6"/>
    <mergeCell ref="M5:Z5"/>
    <mergeCell ref="A66:H67"/>
    <mergeCell ref="I66:I67"/>
    <mergeCell ref="J66:J67"/>
    <mergeCell ref="K66:K67"/>
    <mergeCell ref="L66:L67"/>
    <mergeCell ref="S66:S67"/>
    <mergeCell ref="N66:N67"/>
    <mergeCell ref="O66:O67"/>
    <mergeCell ref="P66:P67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A65:AF65 D54:AF64 I53:J53 M52:AD53 J33:J52 A7:A64 M51:AB51 L50:AB50 F47 I20:L20 L27:Q27 I28:Q29 L26:Z26 I31:Z32 S27:Z29 R20:AD20 J30:Z30 L33:Z33 AB26:AD33 AF7:AF15 P20:P25 I21:O25 L34:AD49 AF17:AF24 I7:AD13 I15:AD17 I14:Q14 S14:AD14 AF29:AF53 I19:AD19 J18:AD18 Q21:AD25">
    <cfRule type="expression" dxfId="5891" priority="1027">
      <formula>$L7&gt;0.15</formula>
    </cfRule>
    <cfRule type="expression" dxfId="5890" priority="1028">
      <formula>AND($L7&gt;0.08,$L7&lt;0.15)</formula>
    </cfRule>
  </conditionalFormatting>
  <conditionalFormatting sqref="A68:A82 E70:F71 D82:AF82 E72:AD77 D78:AD81 I68:AD71 AF68:AF81">
    <cfRule type="expression" dxfId="5889" priority="1025">
      <formula>$L68&gt;0.15</formula>
    </cfRule>
    <cfRule type="expression" dxfId="5888" priority="1026">
      <formula>AND($L68&gt;0.08,$L68&lt;0.15)</formula>
    </cfRule>
  </conditionalFormatting>
  <conditionalFormatting sqref="G70:H71 H69">
    <cfRule type="expression" dxfId="5887" priority="1023">
      <formula>$L69&gt;0.15</formula>
    </cfRule>
    <cfRule type="expression" dxfId="5886" priority="1024">
      <formula>AND($L69&gt;0.08,$L69&lt;0.15)</formula>
    </cfRule>
  </conditionalFormatting>
  <conditionalFormatting sqref="B7:C64">
    <cfRule type="expression" dxfId="5885" priority="1021">
      <formula>$L7&gt;0.15</formula>
    </cfRule>
    <cfRule type="expression" dxfId="5884" priority="1022">
      <formula>AND($L7&gt;0.08,$L7&lt;0.15)</formula>
    </cfRule>
  </conditionalFormatting>
  <conditionalFormatting sqref="B68:C68">
    <cfRule type="expression" dxfId="5883" priority="1019">
      <formula>$L68&gt;0.15</formula>
    </cfRule>
    <cfRule type="expression" dxfId="5882" priority="1020">
      <formula>AND($L68&gt;0.08,$L68&lt;0.15)</formula>
    </cfRule>
  </conditionalFormatting>
  <conditionalFormatting sqref="B69:C81">
    <cfRule type="expression" dxfId="5881" priority="1017">
      <formula>$L69&gt;0.15</formula>
    </cfRule>
    <cfRule type="expression" dxfId="5880" priority="1018">
      <formula>AND($L69&gt;0.08,$L69&lt;0.15)</formula>
    </cfRule>
  </conditionalFormatting>
  <conditionalFormatting sqref="B82:C82">
    <cfRule type="expression" dxfId="5879" priority="1015">
      <formula>$L82&gt;0.15</formula>
    </cfRule>
    <cfRule type="expression" dxfId="5878" priority="1016">
      <formula>AND($L82&gt;0.08,$L82&lt;0.15)</formula>
    </cfRule>
  </conditionalFormatting>
  <conditionalFormatting sqref="D71">
    <cfRule type="expression" dxfId="5877" priority="1013">
      <formula>$L71&gt;0.15</formula>
    </cfRule>
    <cfRule type="expression" dxfId="5876" priority="1014">
      <formula>AND($L71&gt;0.08,$L71&lt;0.15)</formula>
    </cfRule>
  </conditionalFormatting>
  <conditionalFormatting sqref="D72">
    <cfRule type="expression" dxfId="5875" priority="1011">
      <formula>$L72&gt;0.15</formula>
    </cfRule>
    <cfRule type="expression" dxfId="5874" priority="1012">
      <formula>AND($L72&gt;0.08,$L72&lt;0.15)</formula>
    </cfRule>
  </conditionalFormatting>
  <conditionalFormatting sqref="D73">
    <cfRule type="expression" dxfId="5873" priority="1009">
      <formula>$L73&gt;0.15</formula>
    </cfRule>
    <cfRule type="expression" dxfId="5872" priority="1010">
      <formula>AND($L73&gt;0.08,$L73&lt;0.15)</formula>
    </cfRule>
  </conditionalFormatting>
  <conditionalFormatting sqref="D74">
    <cfRule type="expression" dxfId="5871" priority="1007">
      <formula>$L74&gt;0.15</formula>
    </cfRule>
    <cfRule type="expression" dxfId="5870" priority="1008">
      <formula>AND($L74&gt;0.08,$L74&lt;0.15)</formula>
    </cfRule>
  </conditionalFormatting>
  <conditionalFormatting sqref="D75">
    <cfRule type="expression" dxfId="5869" priority="1005">
      <formula>$L75&gt;0.15</formula>
    </cfRule>
    <cfRule type="expression" dxfId="5868" priority="1006">
      <formula>AND($L75&gt;0.08,$L75&lt;0.15)</formula>
    </cfRule>
  </conditionalFormatting>
  <conditionalFormatting sqref="D76">
    <cfRule type="expression" dxfId="5867" priority="1003">
      <formula>$L76&gt;0.15</formula>
    </cfRule>
    <cfRule type="expression" dxfId="5866" priority="1004">
      <formula>AND($L76&gt;0.08,$L76&lt;0.15)</formula>
    </cfRule>
  </conditionalFormatting>
  <conditionalFormatting sqref="D77">
    <cfRule type="expression" dxfId="5865" priority="1001">
      <formula>$L77&gt;0.15</formula>
    </cfRule>
    <cfRule type="expression" dxfId="5864" priority="1002">
      <formula>AND($L77&gt;0.08,$L77&lt;0.15)</formula>
    </cfRule>
  </conditionalFormatting>
  <conditionalFormatting sqref="AE39:AE53">
    <cfRule type="expression" dxfId="5863" priority="993">
      <formula>$L39&gt;0.15</formula>
    </cfRule>
    <cfRule type="expression" dxfId="5862" priority="994">
      <formula>AND($L39&gt;0.08,$L39&lt;0.15)</formula>
    </cfRule>
  </conditionalFormatting>
  <conditionalFormatting sqref="AE17:AE38">
    <cfRule type="expression" dxfId="5861" priority="999">
      <formula>$L17&gt;0.15</formula>
    </cfRule>
    <cfRule type="expression" dxfId="5860" priority="1000">
      <formula>AND($L17&gt;0.08,$L17&lt;0.15)</formula>
    </cfRule>
  </conditionalFormatting>
  <conditionalFormatting sqref="AE71:AE81">
    <cfRule type="expression" dxfId="5859" priority="997">
      <formula>$L71&gt;0.15</formula>
    </cfRule>
    <cfRule type="expression" dxfId="5858" priority="998">
      <formula>AND($L71&gt;0.08,$L71&lt;0.15)</formula>
    </cfRule>
  </conditionalFormatting>
  <conditionalFormatting sqref="AE39:AE53">
    <cfRule type="expression" dxfId="5857" priority="995">
      <formula>$L39&gt;0.15</formula>
    </cfRule>
    <cfRule type="expression" dxfId="5856" priority="996">
      <formula>AND($L39&gt;0.08,$L39&lt;0.15)</formula>
    </cfRule>
  </conditionalFormatting>
  <conditionalFormatting sqref="D47">
    <cfRule type="expression" dxfId="5855" priority="991">
      <formula>$L47&gt;0.15</formula>
    </cfRule>
    <cfRule type="expression" dxfId="5854" priority="992">
      <formula>AND($L47&gt;0.08,$L47&lt;0.15)</formula>
    </cfRule>
  </conditionalFormatting>
  <conditionalFormatting sqref="K33:K38">
    <cfRule type="expression" dxfId="5853" priority="989">
      <formula>$L33&gt;0.15</formula>
    </cfRule>
    <cfRule type="expression" dxfId="5852" priority="990">
      <formula>AND($L33&gt;0.08,$L33&lt;0.15)</formula>
    </cfRule>
  </conditionalFormatting>
  <conditionalFormatting sqref="K39:K44">
    <cfRule type="expression" dxfId="5851" priority="987">
      <formula>$L39&gt;0.15</formula>
    </cfRule>
    <cfRule type="expression" dxfId="5850" priority="988">
      <formula>AND($L39&gt;0.08,$L39&lt;0.15)</formula>
    </cfRule>
  </conditionalFormatting>
  <conditionalFormatting sqref="K45:K47">
    <cfRule type="expression" dxfId="5849" priority="985">
      <formula>$L45&gt;0.15</formula>
    </cfRule>
    <cfRule type="expression" dxfId="5848" priority="986">
      <formula>AND($L45&gt;0.08,$L45&lt;0.15)</formula>
    </cfRule>
  </conditionalFormatting>
  <conditionalFormatting sqref="K48:K53">
    <cfRule type="expression" dxfId="5847" priority="983">
      <formula>$L48&gt;0.15</formula>
    </cfRule>
    <cfRule type="expression" dxfId="5846" priority="984">
      <formula>AND($L48&gt;0.08,$L48&lt;0.15)</formula>
    </cfRule>
  </conditionalFormatting>
  <conditionalFormatting sqref="I33:I38">
    <cfRule type="expression" dxfId="5845" priority="981">
      <formula>$L33&gt;0.15</formula>
    </cfRule>
    <cfRule type="expression" dxfId="5844" priority="982">
      <formula>AND($L33&gt;0.08,$L33&lt;0.15)</formula>
    </cfRule>
  </conditionalFormatting>
  <conditionalFormatting sqref="I39:I43">
    <cfRule type="expression" dxfId="5843" priority="979">
      <formula>$L39&gt;0.15</formula>
    </cfRule>
    <cfRule type="expression" dxfId="5842" priority="980">
      <formula>AND($L39&gt;0.08,$L39&lt;0.15)</formula>
    </cfRule>
  </conditionalFormatting>
  <conditionalFormatting sqref="I44:I46">
    <cfRule type="expression" dxfId="5841" priority="977">
      <formula>$L44&gt;0.15</formula>
    </cfRule>
    <cfRule type="expression" dxfId="5840" priority="978">
      <formula>AND($L44&gt;0.08,$L44&lt;0.15)</formula>
    </cfRule>
  </conditionalFormatting>
  <conditionalFormatting sqref="I47:I52">
    <cfRule type="expression" dxfId="5839" priority="975">
      <formula>$L47&gt;0.15</formula>
    </cfRule>
    <cfRule type="expression" dxfId="5838" priority="976">
      <formula>AND($L47&gt;0.08,$L47&lt;0.15)</formula>
    </cfRule>
  </conditionalFormatting>
  <conditionalFormatting sqref="L51:L53">
    <cfRule type="expression" dxfId="5837" priority="973">
      <formula>$L51&gt;0.15</formula>
    </cfRule>
    <cfRule type="expression" dxfId="5836" priority="974">
      <formula>AND($L51&gt;0.08,$L51&lt;0.15)</formula>
    </cfRule>
  </conditionalFormatting>
  <conditionalFormatting sqref="AC50:AD51">
    <cfRule type="expression" dxfId="5835" priority="971">
      <formula>$L50&gt;0.15</formula>
    </cfRule>
    <cfRule type="expression" dxfId="5834" priority="972">
      <formula>AND($L50&gt;0.08,$L50&lt;0.15)</formula>
    </cfRule>
  </conditionalFormatting>
  <conditionalFormatting sqref="D39">
    <cfRule type="expression" dxfId="5833" priority="969">
      <formula>$L39&gt;0.15</formula>
    </cfRule>
    <cfRule type="expression" dxfId="5832" priority="970">
      <formula>AND($L39&gt;0.08,$L39&lt;0.15)</formula>
    </cfRule>
  </conditionalFormatting>
  <conditionalFormatting sqref="D39">
    <cfRule type="expression" dxfId="5831" priority="967">
      <formula>$L39&gt;0.15</formula>
    </cfRule>
    <cfRule type="expression" dxfId="5830" priority="968">
      <formula>AND($L39&gt;0.08,$L39&lt;0.15)</formula>
    </cfRule>
  </conditionalFormatting>
  <conditionalFormatting sqref="D39">
    <cfRule type="expression" dxfId="5829" priority="965">
      <formula>$L39&gt;0.15</formula>
    </cfRule>
    <cfRule type="expression" dxfId="5828" priority="966">
      <formula>AND($L39&gt;0.08,$L39&lt;0.15)</formula>
    </cfRule>
  </conditionalFormatting>
  <conditionalFormatting sqref="E39:H39">
    <cfRule type="expression" dxfId="5827" priority="963">
      <formula>$L39&gt;0.15</formula>
    </cfRule>
    <cfRule type="expression" dxfId="5826" priority="964">
      <formula>AND($L39&gt;0.08,$L39&lt;0.15)</formula>
    </cfRule>
  </conditionalFormatting>
  <conditionalFormatting sqref="D40">
    <cfRule type="expression" dxfId="5825" priority="961">
      <formula>$L40&gt;0.15</formula>
    </cfRule>
    <cfRule type="expression" dxfId="5824" priority="962">
      <formula>AND($L40&gt;0.08,$L40&lt;0.15)</formula>
    </cfRule>
  </conditionalFormatting>
  <conditionalFormatting sqref="D40">
    <cfRule type="expression" dxfId="5823" priority="959">
      <formula>$L40&gt;0.15</formula>
    </cfRule>
    <cfRule type="expression" dxfId="5822" priority="960">
      <formula>AND($L40&gt;0.08,$L40&lt;0.15)</formula>
    </cfRule>
  </conditionalFormatting>
  <conditionalFormatting sqref="D40">
    <cfRule type="expression" dxfId="5821" priority="957">
      <formula>$L40&gt;0.15</formula>
    </cfRule>
    <cfRule type="expression" dxfId="5820" priority="958">
      <formula>AND($L40&gt;0.08,$L40&lt;0.15)</formula>
    </cfRule>
  </conditionalFormatting>
  <conditionalFormatting sqref="E40:H40">
    <cfRule type="expression" dxfId="5819" priority="955">
      <formula>$L40&gt;0.15</formula>
    </cfRule>
    <cfRule type="expression" dxfId="5818" priority="956">
      <formula>AND($L40&gt;0.08,$L40&lt;0.15)</formula>
    </cfRule>
  </conditionalFormatting>
  <conditionalFormatting sqref="G41:H41">
    <cfRule type="expression" dxfId="5817" priority="941">
      <formula>$L41&gt;0.15</formula>
    </cfRule>
    <cfRule type="expression" dxfId="5816" priority="942">
      <formula>AND($L41&gt;0.08,$L41&lt;0.15)</formula>
    </cfRule>
  </conditionalFormatting>
  <conditionalFormatting sqref="G41:H41">
    <cfRule type="expression" dxfId="5815" priority="939">
      <formula>$L41&gt;0.15</formula>
    </cfRule>
    <cfRule type="expression" dxfId="5814" priority="940">
      <formula>AND($L41&gt;0.08,$L41&lt;0.15)</formula>
    </cfRule>
  </conditionalFormatting>
  <conditionalFormatting sqref="E42:F42">
    <cfRule type="expression" dxfId="5813" priority="927">
      <formula>$L42&gt;0.15</formula>
    </cfRule>
    <cfRule type="expression" dxfId="5812" priority="928">
      <formula>AND($L42&gt;0.08,$L42&lt;0.15)</formula>
    </cfRule>
  </conditionalFormatting>
  <conditionalFormatting sqref="D41">
    <cfRule type="expression" dxfId="5811" priority="953">
      <formula>$L41&gt;0.15</formula>
    </cfRule>
    <cfRule type="expression" dxfId="5810" priority="954">
      <formula>AND($L41&gt;0.08,$L41&lt;0.15)</formula>
    </cfRule>
  </conditionalFormatting>
  <conditionalFormatting sqref="D41">
    <cfRule type="expression" dxfId="5809" priority="951">
      <formula>$L41&gt;0.15</formula>
    </cfRule>
    <cfRule type="expression" dxfId="5808" priority="952">
      <formula>AND($L41&gt;0.08,$L41&lt;0.15)</formula>
    </cfRule>
  </conditionalFormatting>
  <conditionalFormatting sqref="D41">
    <cfRule type="expression" dxfId="5807" priority="949">
      <formula>$L41&gt;0.15</formula>
    </cfRule>
    <cfRule type="expression" dxfId="5806" priority="950">
      <formula>AND($L41&gt;0.08,$L41&lt;0.15)</formula>
    </cfRule>
  </conditionalFormatting>
  <conditionalFormatting sqref="E41:F41">
    <cfRule type="expression" dxfId="5805" priority="947">
      <formula>$L41&gt;0.15</formula>
    </cfRule>
    <cfRule type="expression" dxfId="5804" priority="948">
      <formula>AND($L41&gt;0.08,$L41&lt;0.15)</formula>
    </cfRule>
  </conditionalFormatting>
  <conditionalFormatting sqref="E41:F41">
    <cfRule type="expression" dxfId="5803" priority="945">
      <formula>$L41&gt;0.15</formula>
    </cfRule>
    <cfRule type="expression" dxfId="5802" priority="946">
      <formula>AND($L41&gt;0.08,$L41&lt;0.15)</formula>
    </cfRule>
  </conditionalFormatting>
  <conditionalFormatting sqref="E41:F41">
    <cfRule type="expression" dxfId="5801" priority="943">
      <formula>$L41&gt;0.15</formula>
    </cfRule>
    <cfRule type="expression" dxfId="5800" priority="944">
      <formula>AND($L41&gt;0.08,$L41&lt;0.15)</formula>
    </cfRule>
  </conditionalFormatting>
  <conditionalFormatting sqref="D42">
    <cfRule type="expression" dxfId="5799" priority="937">
      <formula>$L42&gt;0.15</formula>
    </cfRule>
    <cfRule type="expression" dxfId="5798" priority="938">
      <formula>AND($L42&gt;0.08,$L42&lt;0.15)</formula>
    </cfRule>
  </conditionalFormatting>
  <conditionalFormatting sqref="D42">
    <cfRule type="expression" dxfId="5797" priority="935">
      <formula>$L42&gt;0.15</formula>
    </cfRule>
    <cfRule type="expression" dxfId="5796" priority="936">
      <formula>AND($L42&gt;0.08,$L42&lt;0.15)</formula>
    </cfRule>
  </conditionalFormatting>
  <conditionalFormatting sqref="D42">
    <cfRule type="expression" dxfId="5795" priority="933">
      <formula>$L42&gt;0.15</formula>
    </cfRule>
    <cfRule type="expression" dxfId="5794" priority="934">
      <formula>AND($L42&gt;0.08,$L42&lt;0.15)</formula>
    </cfRule>
  </conditionalFormatting>
  <conditionalFormatting sqref="E42:F42">
    <cfRule type="expression" dxfId="5793" priority="931">
      <formula>$L42&gt;0.15</formula>
    </cfRule>
    <cfRule type="expression" dxfId="5792" priority="932">
      <formula>AND($L42&gt;0.08,$L42&lt;0.15)</formula>
    </cfRule>
  </conditionalFormatting>
  <conditionalFormatting sqref="E42:F42">
    <cfRule type="expression" dxfId="5791" priority="929">
      <formula>$L42&gt;0.15</formula>
    </cfRule>
    <cfRule type="expression" dxfId="5790" priority="930">
      <formula>AND($L42&gt;0.08,$L42&lt;0.15)</formula>
    </cfRule>
  </conditionalFormatting>
  <conditionalFormatting sqref="G42:H42">
    <cfRule type="expression" dxfId="5789" priority="925">
      <formula>$L42&gt;0.15</formula>
    </cfRule>
    <cfRule type="expression" dxfId="5788" priority="926">
      <formula>AND($L42&gt;0.08,$L42&lt;0.15)</formula>
    </cfRule>
  </conditionalFormatting>
  <conditionalFormatting sqref="G42:H42">
    <cfRule type="expression" dxfId="5787" priority="923">
      <formula>$L42&gt;0.15</formula>
    </cfRule>
    <cfRule type="expression" dxfId="5786" priority="924">
      <formula>AND($L42&gt;0.08,$L42&lt;0.15)</formula>
    </cfRule>
  </conditionalFormatting>
  <conditionalFormatting sqref="G43:H43">
    <cfRule type="expression" dxfId="5785" priority="913">
      <formula>$L43&gt;0.15</formula>
    </cfRule>
    <cfRule type="expression" dxfId="5784" priority="914">
      <formula>AND($L43&gt;0.08,$L43&lt;0.15)</formula>
    </cfRule>
  </conditionalFormatting>
  <conditionalFormatting sqref="D43">
    <cfRule type="expression" dxfId="5783" priority="911">
      <formula>$L43&gt;0.15</formula>
    </cfRule>
    <cfRule type="expression" dxfId="5782" priority="912">
      <formula>AND($L43&gt;0.08,$L43&lt;0.15)</formula>
    </cfRule>
  </conditionalFormatting>
  <conditionalFormatting sqref="G43:H43">
    <cfRule type="expression" dxfId="5781" priority="915">
      <formula>$L43&gt;0.15</formula>
    </cfRule>
    <cfRule type="expression" dxfId="5780" priority="916">
      <formula>AND($L43&gt;0.08,$L43&lt;0.15)</formula>
    </cfRule>
  </conditionalFormatting>
  <conditionalFormatting sqref="E43:F43">
    <cfRule type="expression" dxfId="5779" priority="917">
      <formula>$L43&gt;0.15</formula>
    </cfRule>
    <cfRule type="expression" dxfId="5778" priority="918">
      <formula>AND($L43&gt;0.08,$L43&lt;0.15)</formula>
    </cfRule>
  </conditionalFormatting>
  <conditionalFormatting sqref="E43:F43">
    <cfRule type="expression" dxfId="5777" priority="921">
      <formula>$L43&gt;0.15</formula>
    </cfRule>
    <cfRule type="expression" dxfId="5776" priority="922">
      <formula>AND($L43&gt;0.08,$L43&lt;0.15)</formula>
    </cfRule>
  </conditionalFormatting>
  <conditionalFormatting sqref="E43:F43">
    <cfRule type="expression" dxfId="5775" priority="919">
      <formula>$L43&gt;0.15</formula>
    </cfRule>
    <cfRule type="expression" dxfId="5774" priority="920">
      <formula>AND($L43&gt;0.08,$L43&lt;0.15)</formula>
    </cfRule>
  </conditionalFormatting>
  <conditionalFormatting sqref="D44">
    <cfRule type="expression" dxfId="5773" priority="909">
      <formula>$L44&gt;0.15</formula>
    </cfRule>
    <cfRule type="expression" dxfId="5772" priority="910">
      <formula>AND($L44&gt;0.08,$L44&lt;0.15)</formula>
    </cfRule>
  </conditionalFormatting>
  <conditionalFormatting sqref="E44:H44">
    <cfRule type="expression" dxfId="5771" priority="907">
      <formula>$L44&gt;0.15</formula>
    </cfRule>
    <cfRule type="expression" dxfId="5770" priority="908">
      <formula>AND($L44&gt;0.08,$L44&lt;0.15)</formula>
    </cfRule>
  </conditionalFormatting>
  <conditionalFormatting sqref="D45">
    <cfRule type="expression" dxfId="5769" priority="905">
      <formula>$L45&gt;0.15</formula>
    </cfRule>
    <cfRule type="expression" dxfId="5768" priority="906">
      <formula>AND($L45&gt;0.08,$L45&lt;0.15)</formula>
    </cfRule>
  </conditionalFormatting>
  <conditionalFormatting sqref="E45:H45">
    <cfRule type="expression" dxfId="5767" priority="903">
      <formula>$L45&gt;0.15</formula>
    </cfRule>
    <cfRule type="expression" dxfId="5766" priority="904">
      <formula>AND($L45&gt;0.08,$L45&lt;0.15)</formula>
    </cfRule>
  </conditionalFormatting>
  <conditionalFormatting sqref="D46">
    <cfRule type="expression" dxfId="5765" priority="901">
      <formula>$L46&gt;0.15</formula>
    </cfRule>
    <cfRule type="expression" dxfId="5764" priority="902">
      <formula>AND($L46&gt;0.08,$L46&lt;0.15)</formula>
    </cfRule>
  </conditionalFormatting>
  <conditionalFormatting sqref="D46">
    <cfRule type="expression" dxfId="5763" priority="899">
      <formula>$L46&gt;0.15</formula>
    </cfRule>
    <cfRule type="expression" dxfId="5762" priority="900">
      <formula>AND($L46&gt;0.08,$L46&lt;0.15)</formula>
    </cfRule>
  </conditionalFormatting>
  <conditionalFormatting sqref="D46">
    <cfRule type="expression" dxfId="5761" priority="897">
      <formula>$L46&gt;0.15</formula>
    </cfRule>
    <cfRule type="expression" dxfId="5760" priority="898">
      <formula>AND($L46&gt;0.08,$L46&lt;0.15)</formula>
    </cfRule>
  </conditionalFormatting>
  <conditionalFormatting sqref="E46:F46">
    <cfRule type="expression" dxfId="5759" priority="889">
      <formula>$L46&gt;0.15</formula>
    </cfRule>
    <cfRule type="expression" dxfId="5758" priority="890">
      <formula>AND($L46&gt;0.08,$L46&lt;0.15)</formula>
    </cfRule>
  </conditionalFormatting>
  <conditionalFormatting sqref="E46:F46">
    <cfRule type="expression" dxfId="5757" priority="887">
      <formula>$L46&gt;0.15</formula>
    </cfRule>
    <cfRule type="expression" dxfId="5756" priority="888">
      <formula>AND($L46&gt;0.08,$L46&lt;0.15)</formula>
    </cfRule>
  </conditionalFormatting>
  <conditionalFormatting sqref="G46:H46">
    <cfRule type="expression" dxfId="5755" priority="885">
      <formula>$L46&gt;0.15</formula>
    </cfRule>
    <cfRule type="expression" dxfId="5754" priority="886">
      <formula>AND($L46&gt;0.08,$L46&lt;0.15)</formula>
    </cfRule>
  </conditionalFormatting>
  <conditionalFormatting sqref="G46:H46">
    <cfRule type="expression" dxfId="5753" priority="891">
      <formula>$L46&gt;0.15</formula>
    </cfRule>
    <cfRule type="expression" dxfId="5752" priority="892">
      <formula>AND($L46&gt;0.08,$L46&lt;0.15)</formula>
    </cfRule>
  </conditionalFormatting>
  <conditionalFormatting sqref="E46:F46">
    <cfRule type="expression" dxfId="5751" priority="895">
      <formula>$L46&gt;0.15</formula>
    </cfRule>
    <cfRule type="expression" dxfId="5750" priority="896">
      <formula>AND($L46&gt;0.08,$L46&lt;0.15)</formula>
    </cfRule>
  </conditionalFormatting>
  <conditionalFormatting sqref="E46:F46">
    <cfRule type="expression" dxfId="5749" priority="893">
      <formula>$L46&gt;0.15</formula>
    </cfRule>
    <cfRule type="expression" dxfId="5748" priority="894">
      <formula>AND($L46&gt;0.08,$L46&lt;0.15)</formula>
    </cfRule>
  </conditionalFormatting>
  <conditionalFormatting sqref="E46:F46">
    <cfRule type="expression" dxfId="5747" priority="877">
      <formula>$L46&gt;0.15</formula>
    </cfRule>
    <cfRule type="expression" dxfId="5746" priority="878">
      <formula>AND($L46&gt;0.08,$L46&lt;0.15)</formula>
    </cfRule>
  </conditionalFormatting>
  <conditionalFormatting sqref="E46:F46">
    <cfRule type="expression" dxfId="5745" priority="875">
      <formula>$L46&gt;0.15</formula>
    </cfRule>
    <cfRule type="expression" dxfId="5744" priority="876">
      <formula>AND($L46&gt;0.08,$L46&lt;0.15)</formula>
    </cfRule>
  </conditionalFormatting>
  <conditionalFormatting sqref="H46">
    <cfRule type="expression" dxfId="5743" priority="873">
      <formula>$L46&gt;0.15</formula>
    </cfRule>
    <cfRule type="expression" dxfId="5742" priority="874">
      <formula>AND($L46&gt;0.08,$L46&lt;0.15)</formula>
    </cfRule>
  </conditionalFormatting>
  <conditionalFormatting sqref="H46">
    <cfRule type="expression" dxfId="5741" priority="879">
      <formula>$L46&gt;0.15</formula>
    </cfRule>
    <cfRule type="expression" dxfId="5740" priority="880">
      <formula>AND($L46&gt;0.08,$L46&lt;0.15)</formula>
    </cfRule>
  </conditionalFormatting>
  <conditionalFormatting sqref="E46:F46">
    <cfRule type="expression" dxfId="5739" priority="883">
      <formula>$L46&gt;0.15</formula>
    </cfRule>
    <cfRule type="expression" dxfId="5738" priority="884">
      <formula>AND($L46&gt;0.08,$L46&lt;0.15)</formula>
    </cfRule>
  </conditionalFormatting>
  <conditionalFormatting sqref="E46:F46">
    <cfRule type="expression" dxfId="5737" priority="881">
      <formula>$L46&gt;0.15</formula>
    </cfRule>
    <cfRule type="expression" dxfId="5736" priority="882">
      <formula>AND($L46&gt;0.08,$L46&lt;0.15)</formula>
    </cfRule>
  </conditionalFormatting>
  <conditionalFormatting sqref="G46">
    <cfRule type="expression" dxfId="5735" priority="869">
      <formula>$L46&gt;0.15</formula>
    </cfRule>
    <cfRule type="expression" dxfId="5734" priority="870">
      <formula>AND($L46&gt;0.08,$L46&lt;0.15)</formula>
    </cfRule>
  </conditionalFormatting>
  <conditionalFormatting sqref="G46">
    <cfRule type="expression" dxfId="5733" priority="871">
      <formula>$L46&gt;0.15</formula>
    </cfRule>
    <cfRule type="expression" dxfId="5732" priority="872">
      <formula>AND($L46&gt;0.08,$L46&lt;0.15)</formula>
    </cfRule>
  </conditionalFormatting>
  <conditionalFormatting sqref="G47:H47">
    <cfRule type="expression" dxfId="5731" priority="865">
      <formula>$L47&gt;0.15</formula>
    </cfRule>
    <cfRule type="expression" dxfId="5730" priority="866">
      <formula>AND($L47&gt;0.08,$L47&lt;0.15)</formula>
    </cfRule>
  </conditionalFormatting>
  <conditionalFormatting sqref="G47:H47">
    <cfRule type="expression" dxfId="5729" priority="867">
      <formula>$L47&gt;0.15</formula>
    </cfRule>
    <cfRule type="expression" dxfId="5728" priority="868">
      <formula>AND($L47&gt;0.08,$L47&lt;0.15)</formula>
    </cfRule>
  </conditionalFormatting>
  <conditionalFormatting sqref="E47">
    <cfRule type="expression" dxfId="5727" priority="859">
      <formula>$L47&gt;0.15</formula>
    </cfRule>
    <cfRule type="expression" dxfId="5726" priority="860">
      <formula>AND($L47&gt;0.08,$L47&lt;0.15)</formula>
    </cfRule>
  </conditionalFormatting>
  <conditionalFormatting sqref="E47">
    <cfRule type="expression" dxfId="5725" priority="857">
      <formula>$L47&gt;0.15</formula>
    </cfRule>
    <cfRule type="expression" dxfId="5724" priority="858">
      <formula>AND($L47&gt;0.08,$L47&lt;0.15)</formula>
    </cfRule>
  </conditionalFormatting>
  <conditionalFormatting sqref="E47">
    <cfRule type="expression" dxfId="5723" priority="863">
      <formula>$L47&gt;0.15</formula>
    </cfRule>
    <cfRule type="expression" dxfId="5722" priority="864">
      <formula>AND($L47&gt;0.08,$L47&lt;0.15)</formula>
    </cfRule>
  </conditionalFormatting>
  <conditionalFormatting sqref="E47">
    <cfRule type="expression" dxfId="5721" priority="861">
      <formula>$L47&gt;0.15</formula>
    </cfRule>
    <cfRule type="expression" dxfId="5720" priority="862">
      <formula>AND($L47&gt;0.08,$L47&lt;0.15)</formula>
    </cfRule>
  </conditionalFormatting>
  <conditionalFormatting sqref="E47">
    <cfRule type="expression" dxfId="5719" priority="851">
      <formula>$L47&gt;0.15</formula>
    </cfRule>
    <cfRule type="expression" dxfId="5718" priority="852">
      <formula>AND($L47&gt;0.08,$L47&lt;0.15)</formula>
    </cfRule>
  </conditionalFormatting>
  <conditionalFormatting sqref="E47">
    <cfRule type="expression" dxfId="5717" priority="849">
      <formula>$L47&gt;0.15</formula>
    </cfRule>
    <cfRule type="expression" dxfId="5716" priority="850">
      <formula>AND($L47&gt;0.08,$L47&lt;0.15)</formula>
    </cfRule>
  </conditionalFormatting>
  <conditionalFormatting sqref="E47">
    <cfRule type="expression" dxfId="5715" priority="855">
      <formula>$L47&gt;0.15</formula>
    </cfRule>
    <cfRule type="expression" dxfId="5714" priority="856">
      <formula>AND($L47&gt;0.08,$L47&lt;0.15)</formula>
    </cfRule>
  </conditionalFormatting>
  <conditionalFormatting sqref="E47">
    <cfRule type="expression" dxfId="5713" priority="853">
      <formula>$L47&gt;0.15</formula>
    </cfRule>
    <cfRule type="expression" dxfId="5712" priority="854">
      <formula>AND($L47&gt;0.08,$L47&lt;0.15)</formula>
    </cfRule>
  </conditionalFormatting>
  <conditionalFormatting sqref="AE68:AE70">
    <cfRule type="expression" dxfId="5711" priority="843">
      <formula>$L68&gt;0.15</formula>
    </cfRule>
    <cfRule type="expression" dxfId="5710" priority="844">
      <formula>AND($L68&gt;0.08,$L68&lt;0.15)</formula>
    </cfRule>
  </conditionalFormatting>
  <conditionalFormatting sqref="AE68:AE70">
    <cfRule type="expression" dxfId="5709" priority="845">
      <formula>$L68&gt;0.15</formula>
    </cfRule>
    <cfRule type="expression" dxfId="5708" priority="846">
      <formula>AND($L68&gt;0.08,$L68&lt;0.15)</formula>
    </cfRule>
  </conditionalFormatting>
  <conditionalFormatting sqref="E48:F48">
    <cfRule type="expression" dxfId="5707" priority="839">
      <formula>$L48&gt;0.15</formula>
    </cfRule>
    <cfRule type="expression" dxfId="5706" priority="840">
      <formula>AND($L48&gt;0.08,$L48&lt;0.15)</formula>
    </cfRule>
  </conditionalFormatting>
  <conditionalFormatting sqref="E48:F48">
    <cfRule type="expression" dxfId="5705" priority="835">
      <formula>$L48&gt;0.15</formula>
    </cfRule>
    <cfRule type="expression" dxfId="5704" priority="836">
      <formula>AND($L48&gt;0.08,$L48&lt;0.15)</formula>
    </cfRule>
  </conditionalFormatting>
  <conditionalFormatting sqref="E48:F48">
    <cfRule type="expression" dxfId="5703" priority="833">
      <formula>$L48&gt;0.15</formula>
    </cfRule>
    <cfRule type="expression" dxfId="5702" priority="834">
      <formula>AND($L48&gt;0.08,$L48&lt;0.15)</formula>
    </cfRule>
  </conditionalFormatting>
  <conditionalFormatting sqref="G48:H48">
    <cfRule type="expression" dxfId="5701" priority="831">
      <formula>$L48&gt;0.15</formula>
    </cfRule>
    <cfRule type="expression" dxfId="5700" priority="832">
      <formula>AND($L48&gt;0.08,$L48&lt;0.15)</formula>
    </cfRule>
  </conditionalFormatting>
  <conditionalFormatting sqref="G48:H48">
    <cfRule type="expression" dxfId="5699" priority="837">
      <formula>$L48&gt;0.15</formula>
    </cfRule>
    <cfRule type="expression" dxfId="5698" priority="838">
      <formula>AND($L48&gt;0.08,$L48&lt;0.15)</formula>
    </cfRule>
  </conditionalFormatting>
  <conditionalFormatting sqref="E48:F48">
    <cfRule type="expression" dxfId="5697" priority="841">
      <formula>$L48&gt;0.15</formula>
    </cfRule>
    <cfRule type="expression" dxfId="5696" priority="842">
      <formula>AND($L48&gt;0.08,$L48&lt;0.15)</formula>
    </cfRule>
  </conditionalFormatting>
  <conditionalFormatting sqref="D48">
    <cfRule type="expression" dxfId="5695" priority="829">
      <formula>$L48&gt;0.15</formula>
    </cfRule>
    <cfRule type="expression" dxfId="5694" priority="830">
      <formula>AND($L48&gt;0.08,$L48&lt;0.15)</formula>
    </cfRule>
  </conditionalFormatting>
  <conditionalFormatting sqref="D48">
    <cfRule type="expression" dxfId="5693" priority="827">
      <formula>$L48&gt;0.15</formula>
    </cfRule>
    <cfRule type="expression" dxfId="5692" priority="828">
      <formula>AND($L48&gt;0.08,$L48&lt;0.15)</formula>
    </cfRule>
  </conditionalFormatting>
  <conditionalFormatting sqref="E49:F49">
    <cfRule type="expression" dxfId="5691" priority="823">
      <formula>$L49&gt;0.15</formula>
    </cfRule>
    <cfRule type="expression" dxfId="5690" priority="824">
      <formula>AND($L49&gt;0.08,$L49&lt;0.15)</formula>
    </cfRule>
  </conditionalFormatting>
  <conditionalFormatting sqref="E49:F49">
    <cfRule type="expression" dxfId="5689" priority="819">
      <formula>$L49&gt;0.15</formula>
    </cfRule>
    <cfRule type="expression" dxfId="5688" priority="820">
      <formula>AND($L49&gt;0.08,$L49&lt;0.15)</formula>
    </cfRule>
  </conditionalFormatting>
  <conditionalFormatting sqref="E49:F49">
    <cfRule type="expression" dxfId="5687" priority="817">
      <formula>$L49&gt;0.15</formula>
    </cfRule>
    <cfRule type="expression" dxfId="5686" priority="818">
      <formula>AND($L49&gt;0.08,$L49&lt;0.15)</formula>
    </cfRule>
  </conditionalFormatting>
  <conditionalFormatting sqref="G49:H49">
    <cfRule type="expression" dxfId="5685" priority="815">
      <formula>$L49&gt;0.15</formula>
    </cfRule>
    <cfRule type="expression" dxfId="5684" priority="816">
      <formula>AND($L49&gt;0.08,$L49&lt;0.15)</formula>
    </cfRule>
  </conditionalFormatting>
  <conditionalFormatting sqref="G49:H49">
    <cfRule type="expression" dxfId="5683" priority="821">
      <formula>$L49&gt;0.15</formula>
    </cfRule>
    <cfRule type="expression" dxfId="5682" priority="822">
      <formula>AND($L49&gt;0.08,$L49&lt;0.15)</formula>
    </cfRule>
  </conditionalFormatting>
  <conditionalFormatting sqref="E49:F49">
    <cfRule type="expression" dxfId="5681" priority="825">
      <formula>$L49&gt;0.15</formula>
    </cfRule>
    <cfRule type="expression" dxfId="5680" priority="826">
      <formula>AND($L49&gt;0.08,$L49&lt;0.15)</formula>
    </cfRule>
  </conditionalFormatting>
  <conditionalFormatting sqref="D49">
    <cfRule type="expression" dxfId="5679" priority="813">
      <formula>$L49&gt;0.15</formula>
    </cfRule>
    <cfRule type="expression" dxfId="5678" priority="814">
      <formula>AND($L49&gt;0.08,$L49&lt;0.15)</formula>
    </cfRule>
  </conditionalFormatting>
  <conditionalFormatting sqref="D49">
    <cfRule type="expression" dxfId="5677" priority="811">
      <formula>$L49&gt;0.15</formula>
    </cfRule>
    <cfRule type="expression" dxfId="5676" priority="812">
      <formula>AND($L49&gt;0.08,$L49&lt;0.15)</formula>
    </cfRule>
  </conditionalFormatting>
  <conditionalFormatting sqref="D51">
    <cfRule type="expression" dxfId="5675" priority="809">
      <formula>$L51&gt;0.15</formula>
    </cfRule>
    <cfRule type="expression" dxfId="5674" priority="810">
      <formula>AND($L51&gt;0.08,$L51&lt;0.15)</formula>
    </cfRule>
  </conditionalFormatting>
  <conditionalFormatting sqref="D51">
    <cfRule type="expression" dxfId="5673" priority="807">
      <formula>$L51&gt;0.15</formula>
    </cfRule>
    <cfRule type="expression" dxfId="5672" priority="808">
      <formula>AND($L51&gt;0.08,$L51&lt;0.15)</formula>
    </cfRule>
  </conditionalFormatting>
  <conditionalFormatting sqref="D51">
    <cfRule type="expression" dxfId="5671" priority="805">
      <formula>$L51&gt;0.15</formula>
    </cfRule>
    <cfRule type="expression" dxfId="5670" priority="806">
      <formula>AND($L51&gt;0.08,$L51&lt;0.15)</formula>
    </cfRule>
  </conditionalFormatting>
  <conditionalFormatting sqref="E51:F51">
    <cfRule type="expression" dxfId="5669" priority="797">
      <formula>$L51&gt;0.15</formula>
    </cfRule>
    <cfRule type="expression" dxfId="5668" priority="798">
      <formula>AND($L51&gt;0.08,$L51&lt;0.15)</formula>
    </cfRule>
  </conditionalFormatting>
  <conditionalFormatting sqref="E51:F51">
    <cfRule type="expression" dxfId="5667" priority="795">
      <formula>$L51&gt;0.15</formula>
    </cfRule>
    <cfRule type="expression" dxfId="5666" priority="796">
      <formula>AND($L51&gt;0.08,$L51&lt;0.15)</formula>
    </cfRule>
  </conditionalFormatting>
  <conditionalFormatting sqref="G51:H51">
    <cfRule type="expression" dxfId="5665" priority="793">
      <formula>$L51&gt;0.15</formula>
    </cfRule>
    <cfRule type="expression" dxfId="5664" priority="794">
      <formula>AND($L51&gt;0.08,$L51&lt;0.15)</formula>
    </cfRule>
  </conditionalFormatting>
  <conditionalFormatting sqref="G51:H51">
    <cfRule type="expression" dxfId="5663" priority="799">
      <formula>$L51&gt;0.15</formula>
    </cfRule>
    <cfRule type="expression" dxfId="5662" priority="800">
      <formula>AND($L51&gt;0.08,$L51&lt;0.15)</formula>
    </cfRule>
  </conditionalFormatting>
  <conditionalFormatting sqref="E51:F51">
    <cfRule type="expression" dxfId="5661" priority="803">
      <formula>$L51&gt;0.15</formula>
    </cfRule>
    <cfRule type="expression" dxfId="5660" priority="804">
      <formula>AND($L51&gt;0.08,$L51&lt;0.15)</formula>
    </cfRule>
  </conditionalFormatting>
  <conditionalFormatting sqref="E51:F51">
    <cfRule type="expression" dxfId="5659" priority="801">
      <formula>$L51&gt;0.15</formula>
    </cfRule>
    <cfRule type="expression" dxfId="5658" priority="802">
      <formula>AND($L51&gt;0.08,$L51&lt;0.15)</formula>
    </cfRule>
  </conditionalFormatting>
  <conditionalFormatting sqref="D52">
    <cfRule type="expression" dxfId="5657" priority="791">
      <formula>$L52&gt;0.15</formula>
    </cfRule>
    <cfRule type="expression" dxfId="5656" priority="792">
      <formula>AND($L52&gt;0.08,$L52&lt;0.15)</formula>
    </cfRule>
  </conditionalFormatting>
  <conditionalFormatting sqref="D52">
    <cfRule type="expression" dxfId="5655" priority="789">
      <formula>$L52&gt;0.15</formula>
    </cfRule>
    <cfRule type="expression" dxfId="5654" priority="790">
      <formula>AND($L52&gt;0.08,$L52&lt;0.15)</formula>
    </cfRule>
  </conditionalFormatting>
  <conditionalFormatting sqref="D52">
    <cfRule type="expression" dxfId="5653" priority="787">
      <formula>$L52&gt;0.15</formula>
    </cfRule>
    <cfRule type="expression" dxfId="5652" priority="788">
      <formula>AND($L52&gt;0.08,$L52&lt;0.15)</formula>
    </cfRule>
  </conditionalFormatting>
  <conditionalFormatting sqref="E52:F52">
    <cfRule type="expression" dxfId="5651" priority="779">
      <formula>$L52&gt;0.15</formula>
    </cfRule>
    <cfRule type="expression" dxfId="5650" priority="780">
      <formula>AND($L52&gt;0.08,$L52&lt;0.15)</formula>
    </cfRule>
  </conditionalFormatting>
  <conditionalFormatting sqref="E52:F52">
    <cfRule type="expression" dxfId="5649" priority="777">
      <formula>$L52&gt;0.15</formula>
    </cfRule>
    <cfRule type="expression" dxfId="5648" priority="778">
      <formula>AND($L52&gt;0.08,$L52&lt;0.15)</formula>
    </cfRule>
  </conditionalFormatting>
  <conditionalFormatting sqref="G52:H52">
    <cfRule type="expression" dxfId="5647" priority="775">
      <formula>$L52&gt;0.15</formula>
    </cfRule>
    <cfRule type="expression" dxfId="5646" priority="776">
      <formula>AND($L52&gt;0.08,$L52&lt;0.15)</formula>
    </cfRule>
  </conditionalFormatting>
  <conditionalFormatting sqref="G52:H52">
    <cfRule type="expression" dxfId="5645" priority="781">
      <formula>$L52&gt;0.15</formula>
    </cfRule>
    <cfRule type="expression" dxfId="5644" priority="782">
      <formula>AND($L52&gt;0.08,$L52&lt;0.15)</formula>
    </cfRule>
  </conditionalFormatting>
  <conditionalFormatting sqref="E52:F52">
    <cfRule type="expression" dxfId="5643" priority="785">
      <formula>$L52&gt;0.15</formula>
    </cfRule>
    <cfRule type="expression" dxfId="5642" priority="786">
      <formula>AND($L52&gt;0.08,$L52&lt;0.15)</formula>
    </cfRule>
  </conditionalFormatting>
  <conditionalFormatting sqref="E52:F52">
    <cfRule type="expression" dxfId="5641" priority="783">
      <formula>$L52&gt;0.15</formula>
    </cfRule>
    <cfRule type="expression" dxfId="5640" priority="784">
      <formula>AND($L52&gt;0.08,$L52&lt;0.15)</formula>
    </cfRule>
  </conditionalFormatting>
  <conditionalFormatting sqref="D53">
    <cfRule type="expression" dxfId="5639" priority="773">
      <formula>$L53&gt;0.15</formula>
    </cfRule>
    <cfRule type="expression" dxfId="5638" priority="774">
      <formula>AND($L53&gt;0.08,$L53&lt;0.15)</formula>
    </cfRule>
  </conditionalFormatting>
  <conditionalFormatting sqref="D53">
    <cfRule type="expression" dxfId="5637" priority="771">
      <formula>$L53&gt;0.15</formula>
    </cfRule>
    <cfRule type="expression" dxfId="5636" priority="772">
      <formula>AND($L53&gt;0.08,$L53&lt;0.15)</formula>
    </cfRule>
  </conditionalFormatting>
  <conditionalFormatting sqref="D53">
    <cfRule type="expression" dxfId="5635" priority="769">
      <formula>$L53&gt;0.15</formula>
    </cfRule>
    <cfRule type="expression" dxfId="5634" priority="770">
      <formula>AND($L53&gt;0.08,$L53&lt;0.15)</formula>
    </cfRule>
  </conditionalFormatting>
  <conditionalFormatting sqref="E53:F53">
    <cfRule type="expression" dxfId="5633" priority="761">
      <formula>$L53&gt;0.15</formula>
    </cfRule>
    <cfRule type="expression" dxfId="5632" priority="762">
      <formula>AND($L53&gt;0.08,$L53&lt;0.15)</formula>
    </cfRule>
  </conditionalFormatting>
  <conditionalFormatting sqref="E53:F53">
    <cfRule type="expression" dxfId="5631" priority="759">
      <formula>$L53&gt;0.15</formula>
    </cfRule>
    <cfRule type="expression" dxfId="5630" priority="760">
      <formula>AND($L53&gt;0.08,$L53&lt;0.15)</formula>
    </cfRule>
  </conditionalFormatting>
  <conditionalFormatting sqref="G53:H53">
    <cfRule type="expression" dxfId="5629" priority="757">
      <formula>$L53&gt;0.15</formula>
    </cfRule>
    <cfRule type="expression" dxfId="5628" priority="758">
      <formula>AND($L53&gt;0.08,$L53&lt;0.15)</formula>
    </cfRule>
  </conditionalFormatting>
  <conditionalFormatting sqref="G53:H53">
    <cfRule type="expression" dxfId="5627" priority="763">
      <formula>$L53&gt;0.15</formula>
    </cfRule>
    <cfRule type="expression" dxfId="5626" priority="764">
      <formula>AND($L53&gt;0.08,$L53&lt;0.15)</formula>
    </cfRule>
  </conditionalFormatting>
  <conditionalFormatting sqref="E53:F53">
    <cfRule type="expression" dxfId="5625" priority="767">
      <formula>$L53&gt;0.15</formula>
    </cfRule>
    <cfRule type="expression" dxfId="5624" priority="768">
      <formula>AND($L53&gt;0.08,$L53&lt;0.15)</formula>
    </cfRule>
  </conditionalFormatting>
  <conditionalFormatting sqref="E53:F53">
    <cfRule type="expression" dxfId="5623" priority="765">
      <formula>$L53&gt;0.15</formula>
    </cfRule>
    <cfRule type="expression" dxfId="5622" priority="766">
      <formula>AND($L53&gt;0.08,$L53&lt;0.15)</formula>
    </cfRule>
  </conditionalFormatting>
  <conditionalFormatting sqref="E50:H50">
    <cfRule type="expression" dxfId="5621" priority="755">
      <formula>$L50&gt;0.15</formula>
    </cfRule>
    <cfRule type="expression" dxfId="5620" priority="756">
      <formula>AND($L50&gt;0.08,$L50&lt;0.15)</formula>
    </cfRule>
  </conditionalFormatting>
  <conditionalFormatting sqref="D50">
    <cfRule type="expression" dxfId="5619" priority="753">
      <formula>$L50&gt;0.15</formula>
    </cfRule>
    <cfRule type="expression" dxfId="5618" priority="754">
      <formula>AND($L50&gt;0.08,$L50&lt;0.15)</formula>
    </cfRule>
  </conditionalFormatting>
  <conditionalFormatting sqref="R27:R29">
    <cfRule type="expression" dxfId="5617" priority="751">
      <formula>$L27&gt;0.15</formula>
    </cfRule>
    <cfRule type="expression" dxfId="5616" priority="752">
      <formula>AND($L27&gt;0.08,$L27&lt;0.15)</formula>
    </cfRule>
  </conditionalFormatting>
  <conditionalFormatting sqref="I26:K26">
    <cfRule type="expression" dxfId="5615" priority="749">
      <formula>$L26&gt;0.15</formula>
    </cfRule>
    <cfRule type="expression" dxfId="5614" priority="750">
      <formula>AND($L26&gt;0.08,$L26&lt;0.15)</formula>
    </cfRule>
  </conditionalFormatting>
  <conditionalFormatting sqref="I27:K27">
    <cfRule type="expression" dxfId="5613" priority="747">
      <formula>$L27&gt;0.15</formula>
    </cfRule>
    <cfRule type="expression" dxfId="5612" priority="748">
      <formula>AND($L27&gt;0.08,$L27&lt;0.15)</formula>
    </cfRule>
  </conditionalFormatting>
  <conditionalFormatting sqref="P20:Q20">
    <cfRule type="expression" dxfId="5611" priority="733">
      <formula>$L20&gt;0.15</formula>
    </cfRule>
    <cfRule type="expression" dxfId="5610" priority="734">
      <formula>AND($L20&gt;0.08,$L20&lt;0.15)</formula>
    </cfRule>
  </conditionalFormatting>
  <conditionalFormatting sqref="P20:Q20">
    <cfRule type="expression" dxfId="5609" priority="731">
      <formula>$L20&gt;0.15</formula>
    </cfRule>
    <cfRule type="expression" dxfId="5608" priority="732">
      <formula>AND($L20&gt;0.08,$L20&lt;0.15)</formula>
    </cfRule>
  </conditionalFormatting>
  <conditionalFormatting sqref="M20">
    <cfRule type="expression" dxfId="5607" priority="745">
      <formula>$L20&gt;0.15</formula>
    </cfRule>
    <cfRule type="expression" dxfId="5606" priority="746">
      <formula>AND($L20&gt;0.08,$L20&lt;0.15)</formula>
    </cfRule>
  </conditionalFormatting>
  <conditionalFormatting sqref="M20">
    <cfRule type="expression" dxfId="5605" priority="743">
      <formula>$L20&gt;0.15</formula>
    </cfRule>
    <cfRule type="expression" dxfId="5604" priority="744">
      <formula>AND($L20&gt;0.08,$L20&lt;0.15)</formula>
    </cfRule>
  </conditionalFormatting>
  <conditionalFormatting sqref="M20">
    <cfRule type="expression" dxfId="5603" priority="741">
      <formula>$L20&gt;0.15</formula>
    </cfRule>
    <cfRule type="expression" dxfId="5602" priority="742">
      <formula>AND($L20&gt;0.08,$L20&lt;0.15)</formula>
    </cfRule>
  </conditionalFormatting>
  <conditionalFormatting sqref="N20:O20">
    <cfRule type="expression" dxfId="5601" priority="739">
      <formula>$L20&gt;0.15</formula>
    </cfRule>
    <cfRule type="expression" dxfId="5600" priority="740">
      <formula>AND($L20&gt;0.08,$L20&lt;0.15)</formula>
    </cfRule>
  </conditionalFormatting>
  <conditionalFormatting sqref="N20:O20">
    <cfRule type="expression" dxfId="5599" priority="737">
      <formula>$L20&gt;0.15</formula>
    </cfRule>
    <cfRule type="expression" dxfId="5598" priority="738">
      <formula>AND($L20&gt;0.08,$L20&lt;0.15)</formula>
    </cfRule>
  </conditionalFormatting>
  <conditionalFormatting sqref="N20:O20">
    <cfRule type="expression" dxfId="5597" priority="735">
      <formula>$L20&gt;0.15</formula>
    </cfRule>
    <cfRule type="expression" dxfId="5596" priority="736">
      <formula>AND($L20&gt;0.08,$L20&lt;0.15)</formula>
    </cfRule>
  </conditionalFormatting>
  <conditionalFormatting sqref="AA30">
    <cfRule type="expression" dxfId="5595" priority="729">
      <formula>$L30&gt;0.15</formula>
    </cfRule>
    <cfRule type="expression" dxfId="5594" priority="730">
      <formula>AND($L30&gt;0.08,$L30&lt;0.15)</formula>
    </cfRule>
  </conditionalFormatting>
  <conditionalFormatting sqref="AA34">
    <cfRule type="expression" dxfId="5593" priority="727">
      <formula>$L34&gt;0.15</formula>
    </cfRule>
    <cfRule type="expression" dxfId="5592" priority="728">
      <formula>AND($L34&gt;0.08,$L34&lt;0.15)</formula>
    </cfRule>
  </conditionalFormatting>
  <conditionalFormatting sqref="AA35">
    <cfRule type="expression" dxfId="5591" priority="725">
      <formula>$L35&gt;0.15</formula>
    </cfRule>
    <cfRule type="expression" dxfId="5590" priority="726">
      <formula>AND($L35&gt;0.08,$L35&lt;0.15)</formula>
    </cfRule>
  </conditionalFormatting>
  <conditionalFormatting sqref="AA37">
    <cfRule type="expression" dxfId="5589" priority="723">
      <formula>$L37&gt;0.15</formula>
    </cfRule>
    <cfRule type="expression" dxfId="5588" priority="724">
      <formula>AND($L37&gt;0.08,$L37&lt;0.15)</formula>
    </cfRule>
  </conditionalFormatting>
  <conditionalFormatting sqref="G38:H38">
    <cfRule type="expression" dxfId="5587" priority="713">
      <formula>$L38&gt;0.15</formula>
    </cfRule>
    <cfRule type="expression" dxfId="5586" priority="714">
      <formula>AND($L38&gt;0.08,$L38&lt;0.15)</formula>
    </cfRule>
  </conditionalFormatting>
  <conditionalFormatting sqref="G38:H38">
    <cfRule type="expression" dxfId="5585" priority="715">
      <formula>$L38&gt;0.15</formula>
    </cfRule>
    <cfRule type="expression" dxfId="5584" priority="716">
      <formula>AND($L38&gt;0.08,$L38&lt;0.15)</formula>
    </cfRule>
  </conditionalFormatting>
  <conditionalFormatting sqref="E38:F38">
    <cfRule type="expression" dxfId="5583" priority="717">
      <formula>$L38&gt;0.15</formula>
    </cfRule>
    <cfRule type="expression" dxfId="5582" priority="718">
      <formula>AND($L38&gt;0.08,$L38&lt;0.15)</formula>
    </cfRule>
  </conditionalFormatting>
  <conditionalFormatting sqref="E38:F38">
    <cfRule type="expression" dxfId="5581" priority="721">
      <formula>$L38&gt;0.15</formula>
    </cfRule>
    <cfRule type="expression" dxfId="5580" priority="722">
      <formula>AND($L38&gt;0.08,$L38&lt;0.15)</formula>
    </cfRule>
  </conditionalFormatting>
  <conditionalFormatting sqref="E38:F38">
    <cfRule type="expression" dxfId="5579" priority="719">
      <formula>$L38&gt;0.15</formula>
    </cfRule>
    <cfRule type="expression" dxfId="5578" priority="720">
      <formula>AND($L38&gt;0.08,$L38&lt;0.15)</formula>
    </cfRule>
  </conditionalFormatting>
  <conditionalFormatting sqref="D38">
    <cfRule type="expression" dxfId="5577" priority="711">
      <formula>$L38&gt;0.15</formula>
    </cfRule>
    <cfRule type="expression" dxfId="5576" priority="712">
      <formula>AND($L38&gt;0.08,$L38&lt;0.15)</formula>
    </cfRule>
  </conditionalFormatting>
  <conditionalFormatting sqref="E68:F68">
    <cfRule type="expression" dxfId="5575" priority="709">
      <formula>$L68&gt;0.15</formula>
    </cfRule>
    <cfRule type="expression" dxfId="5574" priority="710">
      <formula>AND($L68&gt;0.08,$L68&lt;0.15)</formula>
    </cfRule>
  </conditionalFormatting>
  <conditionalFormatting sqref="H68">
    <cfRule type="expression" dxfId="5573" priority="707">
      <formula>$L68&gt;0.15</formula>
    </cfRule>
    <cfRule type="expression" dxfId="5572" priority="708">
      <formula>AND($L68&gt;0.08,$L68&lt;0.15)</formula>
    </cfRule>
  </conditionalFormatting>
  <conditionalFormatting sqref="G68">
    <cfRule type="expression" dxfId="5571" priority="705">
      <formula>$L68&gt;0.15</formula>
    </cfRule>
    <cfRule type="expression" dxfId="5570" priority="706">
      <formula>AND($L68&gt;0.08,$L68&lt;0.15)</formula>
    </cfRule>
  </conditionalFormatting>
  <conditionalFormatting sqref="G68">
    <cfRule type="expression" dxfId="5569" priority="703">
      <formula>$L68&gt;0.15</formula>
    </cfRule>
    <cfRule type="expression" dxfId="5568" priority="704">
      <formula>AND($L68&gt;0.08,$L68&lt;0.15)</formula>
    </cfRule>
  </conditionalFormatting>
  <conditionalFormatting sqref="D68">
    <cfRule type="expression" dxfId="5567" priority="701">
      <formula>$L68&gt;0.15</formula>
    </cfRule>
    <cfRule type="expression" dxfId="5566" priority="702">
      <formula>AND($L68&gt;0.08,$L68&lt;0.15)</formula>
    </cfRule>
  </conditionalFormatting>
  <conditionalFormatting sqref="AE7:AE16">
    <cfRule type="expression" dxfId="5565" priority="697">
      <formula>$L7&gt;0.15</formula>
    </cfRule>
    <cfRule type="expression" dxfId="5564" priority="698">
      <formula>AND($L7&gt;0.08,$L7&lt;0.15)</formula>
    </cfRule>
  </conditionalFormatting>
  <conditionalFormatting sqref="AE7:AE16">
    <cfRule type="expression" dxfId="5563" priority="699">
      <formula>$L7&gt;0.15</formula>
    </cfRule>
    <cfRule type="expression" dxfId="5562" priority="700">
      <formula>AND($L7&gt;0.08,$L7&lt;0.15)</formula>
    </cfRule>
  </conditionalFormatting>
  <conditionalFormatting sqref="AA29">
    <cfRule type="expression" dxfId="5561" priority="695">
      <formula>$L29&gt;0.15</formula>
    </cfRule>
    <cfRule type="expression" dxfId="5560" priority="696">
      <formula>AND($L29&gt;0.08,$L29&lt;0.15)</formula>
    </cfRule>
  </conditionalFormatting>
  <conditionalFormatting sqref="AA31">
    <cfRule type="expression" dxfId="5559" priority="693">
      <formula>$L31&gt;0.15</formula>
    </cfRule>
    <cfRule type="expression" dxfId="5558" priority="694">
      <formula>AND($L31&gt;0.08,$L31&lt;0.15)</formula>
    </cfRule>
  </conditionalFormatting>
  <conditionalFormatting sqref="AA26:AA28">
    <cfRule type="expression" dxfId="5557" priority="691">
      <formula>$L26&gt;0.15</formula>
    </cfRule>
    <cfRule type="expression" dxfId="5556" priority="692">
      <formula>AND($L26&gt;0.08,$L26&lt;0.15)</formula>
    </cfRule>
  </conditionalFormatting>
  <conditionalFormatting sqref="I30">
    <cfRule type="expression" dxfId="5555" priority="689">
      <formula>$L30&gt;0.15</formula>
    </cfRule>
    <cfRule type="expression" dxfId="5554" priority="690">
      <formula>AND($L30&gt;0.08,$L30&lt;0.15)</formula>
    </cfRule>
  </conditionalFormatting>
  <conditionalFormatting sqref="D70">
    <cfRule type="expression" dxfId="5553" priority="687">
      <formula>$L70&gt;0.15</formula>
    </cfRule>
    <cfRule type="expression" dxfId="5552" priority="688">
      <formula>AND($L70&gt;0.08,$L70&lt;0.15)</formula>
    </cfRule>
  </conditionalFormatting>
  <conditionalFormatting sqref="AA32:AA33">
    <cfRule type="expression" dxfId="5551" priority="685">
      <formula>$L32&gt;0.15</formula>
    </cfRule>
    <cfRule type="expression" dxfId="5550" priority="686">
      <formula>AND($L32&gt;0.08,$L32&lt;0.15)</formula>
    </cfRule>
  </conditionalFormatting>
  <conditionalFormatting sqref="F8">
    <cfRule type="expression" dxfId="5549" priority="675">
      <formula>$L8&gt;0.15</formula>
    </cfRule>
    <cfRule type="expression" dxfId="5548" priority="676">
      <formula>AND($L8&gt;0.08,$L8&lt;0.15)</formula>
    </cfRule>
  </conditionalFormatting>
  <conditionalFormatting sqref="D8">
    <cfRule type="expression" dxfId="5547" priority="673">
      <formula>$L8&gt;0.15</formula>
    </cfRule>
    <cfRule type="expression" dxfId="5546" priority="674">
      <formula>AND($L8&gt;0.08,$L8&lt;0.15)</formula>
    </cfRule>
  </conditionalFormatting>
  <conditionalFormatting sqref="G8:H8">
    <cfRule type="expression" dxfId="5545" priority="671">
      <formula>$L8&gt;0.15</formula>
    </cfRule>
    <cfRule type="expression" dxfId="5544" priority="672">
      <formula>AND($L8&gt;0.08,$L8&lt;0.15)</formula>
    </cfRule>
  </conditionalFormatting>
  <conditionalFormatting sqref="G8:H8">
    <cfRule type="expression" dxfId="5543" priority="669">
      <formula>$L8&gt;0.15</formula>
    </cfRule>
    <cfRule type="expression" dxfId="5542" priority="670">
      <formula>AND($L8&gt;0.08,$L8&lt;0.15)</formula>
    </cfRule>
  </conditionalFormatting>
  <conditionalFormatting sqref="P19">
    <cfRule type="expression" dxfId="5541" priority="641">
      <formula>$L19&gt;0.15</formula>
    </cfRule>
    <cfRule type="expression" dxfId="5540" priority="642">
      <formula>AND($L19&gt;0.08,$L19&lt;0.15)</formula>
    </cfRule>
  </conditionalFormatting>
  <conditionalFormatting sqref="P19">
    <cfRule type="expression" dxfId="5539" priority="639">
      <formula>$L19&gt;0.15</formula>
    </cfRule>
    <cfRule type="expression" dxfId="5538" priority="640">
      <formula>AND($L19&gt;0.08,$L19&lt;0.15)</formula>
    </cfRule>
  </conditionalFormatting>
  <conditionalFormatting sqref="E36:F36">
    <cfRule type="expression" dxfId="5537" priority="633">
      <formula>$L36&gt;0.15</formula>
    </cfRule>
    <cfRule type="expression" dxfId="5536" priority="634">
      <formula>AND($L36&gt;0.08,$L36&lt;0.15)</formula>
    </cfRule>
  </conditionalFormatting>
  <conditionalFormatting sqref="E36:F36">
    <cfRule type="expression" dxfId="5535" priority="635">
      <formula>$L36&gt;0.15</formula>
    </cfRule>
    <cfRule type="expression" dxfId="5534" priority="636">
      <formula>AND($L36&gt;0.08,$L36&lt;0.15)</formula>
    </cfRule>
  </conditionalFormatting>
  <conditionalFormatting sqref="D36">
    <cfRule type="expression" dxfId="5533" priority="637">
      <formula>$L36&gt;0.15</formula>
    </cfRule>
    <cfRule type="expression" dxfId="5532" priority="638">
      <formula>AND($L36&gt;0.08,$L36&lt;0.15)</formula>
    </cfRule>
  </conditionalFormatting>
  <conditionalFormatting sqref="E36:F36">
    <cfRule type="expression" dxfId="5531" priority="629">
      <formula>$L36&gt;0.15</formula>
    </cfRule>
    <cfRule type="expression" dxfId="5530" priority="630">
      <formula>AND($L36&gt;0.08,$L36&lt;0.15)</formula>
    </cfRule>
  </conditionalFormatting>
  <conditionalFormatting sqref="E36:F36">
    <cfRule type="expression" dxfId="5529" priority="627">
      <formula>$L36&gt;0.15</formula>
    </cfRule>
    <cfRule type="expression" dxfId="5528" priority="628">
      <formula>AND($L36&gt;0.08,$L36&lt;0.15)</formula>
    </cfRule>
  </conditionalFormatting>
  <conditionalFormatting sqref="G36:H36">
    <cfRule type="expression" dxfId="5527" priority="625">
      <formula>$L36&gt;0.15</formula>
    </cfRule>
    <cfRule type="expression" dxfId="5526" priority="626">
      <formula>AND($L36&gt;0.08,$L36&lt;0.15)</formula>
    </cfRule>
  </conditionalFormatting>
  <conditionalFormatting sqref="G36:H36">
    <cfRule type="expression" dxfId="5525" priority="631">
      <formula>$L36&gt;0.15</formula>
    </cfRule>
    <cfRule type="expression" dxfId="5524" priority="632">
      <formula>AND($L36&gt;0.08,$L36&lt;0.15)</formula>
    </cfRule>
  </conditionalFormatting>
  <conditionalFormatting sqref="E37:F37">
    <cfRule type="expression" dxfId="5523" priority="621">
      <formula>$L37&gt;0.15</formula>
    </cfRule>
    <cfRule type="expression" dxfId="5522" priority="622">
      <formula>AND($L37&gt;0.08,$L37&lt;0.15)</formula>
    </cfRule>
  </conditionalFormatting>
  <conditionalFormatting sqref="E37:F37">
    <cfRule type="expression" dxfId="5521" priority="617">
      <formula>$L37&gt;0.15</formula>
    </cfRule>
    <cfRule type="expression" dxfId="5520" priority="618">
      <formula>AND($L37&gt;0.08,$L37&lt;0.15)</formula>
    </cfRule>
  </conditionalFormatting>
  <conditionalFormatting sqref="E37:F37">
    <cfRule type="expression" dxfId="5519" priority="615">
      <formula>$L37&gt;0.15</formula>
    </cfRule>
    <cfRule type="expression" dxfId="5518" priority="616">
      <formula>AND($L37&gt;0.08,$L37&lt;0.15)</formula>
    </cfRule>
  </conditionalFormatting>
  <conditionalFormatting sqref="G37:H37">
    <cfRule type="expression" dxfId="5517" priority="613">
      <formula>$L37&gt;0.15</formula>
    </cfRule>
    <cfRule type="expression" dxfId="5516" priority="614">
      <formula>AND($L37&gt;0.08,$L37&lt;0.15)</formula>
    </cfRule>
  </conditionalFormatting>
  <conditionalFormatting sqref="G37:H37">
    <cfRule type="expression" dxfId="5515" priority="619">
      <formula>$L37&gt;0.15</formula>
    </cfRule>
    <cfRule type="expression" dxfId="5514" priority="620">
      <formula>AND($L37&gt;0.08,$L37&lt;0.15)</formula>
    </cfRule>
  </conditionalFormatting>
  <conditionalFormatting sqref="E37:F37">
    <cfRule type="expression" dxfId="5513" priority="623">
      <formula>$L37&gt;0.15</formula>
    </cfRule>
    <cfRule type="expression" dxfId="5512" priority="624">
      <formula>AND($L37&gt;0.08,$L37&lt;0.15)</formula>
    </cfRule>
  </conditionalFormatting>
  <conditionalFormatting sqref="D37">
    <cfRule type="expression" dxfId="5511" priority="611">
      <formula>$L37&gt;0.15</formula>
    </cfRule>
    <cfRule type="expression" dxfId="5510" priority="612">
      <formula>AND($L37&gt;0.08,$L37&lt;0.15)</formula>
    </cfRule>
  </conditionalFormatting>
  <conditionalFormatting sqref="D37">
    <cfRule type="expression" dxfId="5509" priority="609">
      <formula>$L37&gt;0.15</formula>
    </cfRule>
    <cfRule type="expression" dxfId="5508" priority="610">
      <formula>AND($L37&gt;0.08,$L37&lt;0.15)</formula>
    </cfRule>
  </conditionalFormatting>
  <conditionalFormatting sqref="E36:F36">
    <cfRule type="expression" dxfId="5507" priority="605">
      <formula>$L36&gt;0.15</formula>
    </cfRule>
    <cfRule type="expression" dxfId="5506" priority="606">
      <formula>AND($L36&gt;0.08,$L36&lt;0.15)</formula>
    </cfRule>
  </conditionalFormatting>
  <conditionalFormatting sqref="E36:F36">
    <cfRule type="expression" dxfId="5505" priority="601">
      <formula>$L36&gt;0.15</formula>
    </cfRule>
    <cfRule type="expression" dxfId="5504" priority="602">
      <formula>AND($L36&gt;0.08,$L36&lt;0.15)</formula>
    </cfRule>
  </conditionalFormatting>
  <conditionalFormatting sqref="E36:F36">
    <cfRule type="expression" dxfId="5503" priority="599">
      <formula>$L36&gt;0.15</formula>
    </cfRule>
    <cfRule type="expression" dxfId="5502" priority="600">
      <formula>AND($L36&gt;0.08,$L36&lt;0.15)</formula>
    </cfRule>
  </conditionalFormatting>
  <conditionalFormatting sqref="G36:H36">
    <cfRule type="expression" dxfId="5501" priority="597">
      <formula>$L36&gt;0.15</formula>
    </cfRule>
    <cfRule type="expression" dxfId="5500" priority="598">
      <formula>AND($L36&gt;0.08,$L36&lt;0.15)</formula>
    </cfRule>
  </conditionalFormatting>
  <conditionalFormatting sqref="G36:H36">
    <cfRule type="expression" dxfId="5499" priority="603">
      <formula>$L36&gt;0.15</formula>
    </cfRule>
    <cfRule type="expression" dxfId="5498" priority="604">
      <formula>AND($L36&gt;0.08,$L36&lt;0.15)</formula>
    </cfRule>
  </conditionalFormatting>
  <conditionalFormatting sqref="E36:F36">
    <cfRule type="expression" dxfId="5497" priority="607">
      <formula>$L36&gt;0.15</formula>
    </cfRule>
    <cfRule type="expression" dxfId="5496" priority="608">
      <formula>AND($L36&gt;0.08,$L36&lt;0.15)</formula>
    </cfRule>
  </conditionalFormatting>
  <conditionalFormatting sqref="D36">
    <cfRule type="expression" dxfId="5495" priority="595">
      <formula>$L36&gt;0.15</formula>
    </cfRule>
    <cfRule type="expression" dxfId="5494" priority="596">
      <formula>AND($L36&gt;0.08,$L36&lt;0.15)</formula>
    </cfRule>
  </conditionalFormatting>
  <conditionalFormatting sqref="D36">
    <cfRule type="expression" dxfId="5493" priority="593">
      <formula>$L36&gt;0.15</formula>
    </cfRule>
    <cfRule type="expression" dxfId="5492" priority="594">
      <formula>AND($L36&gt;0.08,$L36&lt;0.15)</formula>
    </cfRule>
  </conditionalFormatting>
  <conditionalFormatting sqref="E37:F37">
    <cfRule type="expression" dxfId="5491" priority="589">
      <formula>$L37&gt;0.15</formula>
    </cfRule>
    <cfRule type="expression" dxfId="5490" priority="590">
      <formula>AND($L37&gt;0.08,$L37&lt;0.15)</formula>
    </cfRule>
  </conditionalFormatting>
  <conditionalFormatting sqref="E37:F37">
    <cfRule type="expression" dxfId="5489" priority="585">
      <formula>$L37&gt;0.15</formula>
    </cfRule>
    <cfRule type="expression" dxfId="5488" priority="586">
      <formula>AND($L37&gt;0.08,$L37&lt;0.15)</formula>
    </cfRule>
  </conditionalFormatting>
  <conditionalFormatting sqref="E37:F37">
    <cfRule type="expression" dxfId="5487" priority="583">
      <formula>$L37&gt;0.15</formula>
    </cfRule>
    <cfRule type="expression" dxfId="5486" priority="584">
      <formula>AND($L37&gt;0.08,$L37&lt;0.15)</formula>
    </cfRule>
  </conditionalFormatting>
  <conditionalFormatting sqref="G37:H37">
    <cfRule type="expression" dxfId="5485" priority="581">
      <formula>$L37&gt;0.15</formula>
    </cfRule>
    <cfRule type="expression" dxfId="5484" priority="582">
      <formula>AND($L37&gt;0.08,$L37&lt;0.15)</formula>
    </cfRule>
  </conditionalFormatting>
  <conditionalFormatting sqref="G37:H37">
    <cfRule type="expression" dxfId="5483" priority="587">
      <formula>$L37&gt;0.15</formula>
    </cfRule>
    <cfRule type="expression" dxfId="5482" priority="588">
      <formula>AND($L37&gt;0.08,$L37&lt;0.15)</formula>
    </cfRule>
  </conditionalFormatting>
  <conditionalFormatting sqref="E37:F37">
    <cfRule type="expression" dxfId="5481" priority="591">
      <formula>$L37&gt;0.15</formula>
    </cfRule>
    <cfRule type="expression" dxfId="5480" priority="592">
      <formula>AND($L37&gt;0.08,$L37&lt;0.15)</formula>
    </cfRule>
  </conditionalFormatting>
  <conditionalFormatting sqref="D37">
    <cfRule type="expression" dxfId="5479" priority="579">
      <formula>$L37&gt;0.15</formula>
    </cfRule>
    <cfRule type="expression" dxfId="5478" priority="580">
      <formula>AND($L37&gt;0.08,$L37&lt;0.15)</formula>
    </cfRule>
  </conditionalFormatting>
  <conditionalFormatting sqref="D37">
    <cfRule type="expression" dxfId="5477" priority="577">
      <formula>$L37&gt;0.15</formula>
    </cfRule>
    <cfRule type="expression" dxfId="5476" priority="578">
      <formula>AND($L37&gt;0.08,$L37&lt;0.15)</formula>
    </cfRule>
  </conditionalFormatting>
  <conditionalFormatting sqref="E8">
    <cfRule type="expression" dxfId="5475" priority="575">
      <formula>$L8&gt;0.15</formula>
    </cfRule>
    <cfRule type="expression" dxfId="5474" priority="576">
      <formula>AND($L8&gt;0.08,$L8&lt;0.15)</formula>
    </cfRule>
  </conditionalFormatting>
  <conditionalFormatting sqref="E10:F10">
    <cfRule type="expression" dxfId="5473" priority="569">
      <formula>$L10&gt;0.15</formula>
    </cfRule>
    <cfRule type="expression" dxfId="5472" priority="570">
      <formula>AND($L10&gt;0.08,$L10&lt;0.15)</formula>
    </cfRule>
  </conditionalFormatting>
  <conditionalFormatting sqref="E10:F10">
    <cfRule type="expression" dxfId="5471" priority="571">
      <formula>$L10&gt;0.15</formula>
    </cfRule>
    <cfRule type="expression" dxfId="5470" priority="572">
      <formula>AND($L10&gt;0.08,$L10&lt;0.15)</formula>
    </cfRule>
  </conditionalFormatting>
  <conditionalFormatting sqref="D10">
    <cfRule type="expression" dxfId="5469" priority="573">
      <formula>$L10&gt;0.15</formula>
    </cfRule>
    <cfRule type="expression" dxfId="5468" priority="574">
      <formula>AND($L10&gt;0.08,$L10&lt;0.15)</formula>
    </cfRule>
  </conditionalFormatting>
  <conditionalFormatting sqref="E10:F10">
    <cfRule type="expression" dxfId="5467" priority="565">
      <formula>$L10&gt;0.15</formula>
    </cfRule>
    <cfRule type="expression" dxfId="5466" priority="566">
      <formula>AND($L10&gt;0.08,$L10&lt;0.15)</formula>
    </cfRule>
  </conditionalFormatting>
  <conditionalFormatting sqref="E10:F10">
    <cfRule type="expression" dxfId="5465" priority="563">
      <formula>$L10&gt;0.15</formula>
    </cfRule>
    <cfRule type="expression" dxfId="5464" priority="564">
      <formula>AND($L10&gt;0.08,$L10&lt;0.15)</formula>
    </cfRule>
  </conditionalFormatting>
  <conditionalFormatting sqref="G10:H10">
    <cfRule type="expression" dxfId="5463" priority="561">
      <formula>$L10&gt;0.15</formula>
    </cfRule>
    <cfRule type="expression" dxfId="5462" priority="562">
      <formula>AND($L10&gt;0.08,$L10&lt;0.15)</formula>
    </cfRule>
  </conditionalFormatting>
  <conditionalFormatting sqref="G10:H10">
    <cfRule type="expression" dxfId="5461" priority="567">
      <formula>$L10&gt;0.15</formula>
    </cfRule>
    <cfRule type="expression" dxfId="5460" priority="568">
      <formula>AND($L10&gt;0.08,$L10&lt;0.15)</formula>
    </cfRule>
  </conditionalFormatting>
  <conditionalFormatting sqref="E10:F10">
    <cfRule type="expression" dxfId="5459" priority="541">
      <formula>$L10&gt;0.15</formula>
    </cfRule>
    <cfRule type="expression" dxfId="5458" priority="542">
      <formula>AND($L10&gt;0.08,$L10&lt;0.15)</formula>
    </cfRule>
  </conditionalFormatting>
  <conditionalFormatting sqref="E10:F10">
    <cfRule type="expression" dxfId="5457" priority="537">
      <formula>$L10&gt;0.15</formula>
    </cfRule>
    <cfRule type="expression" dxfId="5456" priority="538">
      <formula>AND($L10&gt;0.08,$L10&lt;0.15)</formula>
    </cfRule>
  </conditionalFormatting>
  <conditionalFormatting sqref="E10:F10">
    <cfRule type="expression" dxfId="5455" priority="535">
      <formula>$L10&gt;0.15</formula>
    </cfRule>
    <cfRule type="expression" dxfId="5454" priority="536">
      <formula>AND($L10&gt;0.08,$L10&lt;0.15)</formula>
    </cfRule>
  </conditionalFormatting>
  <conditionalFormatting sqref="G10:H10">
    <cfRule type="expression" dxfId="5453" priority="533">
      <formula>$L10&gt;0.15</formula>
    </cfRule>
    <cfRule type="expression" dxfId="5452" priority="534">
      <formula>AND($L10&gt;0.08,$L10&lt;0.15)</formula>
    </cfRule>
  </conditionalFormatting>
  <conditionalFormatting sqref="G10:H10">
    <cfRule type="expression" dxfId="5451" priority="539">
      <formula>$L10&gt;0.15</formula>
    </cfRule>
    <cfRule type="expression" dxfId="5450" priority="540">
      <formula>AND($L10&gt;0.08,$L10&lt;0.15)</formula>
    </cfRule>
  </conditionalFormatting>
  <conditionalFormatting sqref="E10:F10">
    <cfRule type="expression" dxfId="5449" priority="543">
      <formula>$L10&gt;0.15</formula>
    </cfRule>
    <cfRule type="expression" dxfId="5448" priority="544">
      <formula>AND($L10&gt;0.08,$L10&lt;0.15)</formula>
    </cfRule>
  </conditionalFormatting>
  <conditionalFormatting sqref="D10">
    <cfRule type="expression" dxfId="5447" priority="531">
      <formula>$L10&gt;0.15</formula>
    </cfRule>
    <cfRule type="expression" dxfId="5446" priority="532">
      <formula>AND($L10&gt;0.08,$L10&lt;0.15)</formula>
    </cfRule>
  </conditionalFormatting>
  <conditionalFormatting sqref="D10">
    <cfRule type="expression" dxfId="5445" priority="529">
      <formula>$L10&gt;0.15</formula>
    </cfRule>
    <cfRule type="expression" dxfId="5444" priority="530">
      <formula>AND($L10&gt;0.08,$L10&lt;0.15)</formula>
    </cfRule>
  </conditionalFormatting>
  <conditionalFormatting sqref="D16">
    <cfRule type="expression" dxfId="5443" priority="485">
      <formula>$L16&gt;0.15</formula>
    </cfRule>
    <cfRule type="expression" dxfId="5442" priority="486">
      <formula>AND($L16&gt;0.08,$L16&lt;0.15)</formula>
    </cfRule>
  </conditionalFormatting>
  <conditionalFormatting sqref="E16:F16">
    <cfRule type="expression" dxfId="5441" priority="483">
      <formula>$L16&gt;0.15</formula>
    </cfRule>
    <cfRule type="expression" dxfId="5440" priority="484">
      <formula>AND($L16&gt;0.08,$L16&lt;0.15)</formula>
    </cfRule>
  </conditionalFormatting>
  <conditionalFormatting sqref="E16:F16">
    <cfRule type="expression" dxfId="5439" priority="481">
      <formula>$L16&gt;0.15</formula>
    </cfRule>
    <cfRule type="expression" dxfId="5438" priority="482">
      <formula>AND($L16&gt;0.08,$L16&lt;0.15)</formula>
    </cfRule>
  </conditionalFormatting>
  <conditionalFormatting sqref="E16:F16">
    <cfRule type="expression" dxfId="5437" priority="479">
      <formula>$L16&gt;0.15</formula>
    </cfRule>
    <cfRule type="expression" dxfId="5436" priority="480">
      <formula>AND($L16&gt;0.08,$L16&lt;0.15)</formula>
    </cfRule>
  </conditionalFormatting>
  <conditionalFormatting sqref="G16:H16">
    <cfRule type="expression" dxfId="5435" priority="477">
      <formula>$L16&gt;0.15</formula>
    </cfRule>
    <cfRule type="expression" dxfId="5434" priority="478">
      <formula>AND($L16&gt;0.08,$L16&lt;0.15)</formula>
    </cfRule>
  </conditionalFormatting>
  <conditionalFormatting sqref="G16:H16">
    <cfRule type="expression" dxfId="5433" priority="475">
      <formula>$L16&gt;0.15</formula>
    </cfRule>
    <cfRule type="expression" dxfId="5432" priority="476">
      <formula>AND($L16&gt;0.08,$L16&lt;0.15)</formula>
    </cfRule>
  </conditionalFormatting>
  <conditionalFormatting sqref="AF16">
    <cfRule type="expression" dxfId="5431" priority="465">
      <formula>$L16&gt;0.15</formula>
    </cfRule>
    <cfRule type="expression" dxfId="5430" priority="466">
      <formula>AND($L16&gt;0.08,$L16&lt;0.15)</formula>
    </cfRule>
  </conditionalFormatting>
  <conditionalFormatting sqref="E20:F20">
    <cfRule type="expression" dxfId="5429" priority="439">
      <formula>$L20&gt;0.15</formula>
    </cfRule>
    <cfRule type="expression" dxfId="5428" priority="440">
      <formula>AND($L20&gt;0.08,$L20&lt;0.15)</formula>
    </cfRule>
  </conditionalFormatting>
  <conditionalFormatting sqref="D20">
    <cfRule type="expression" dxfId="5427" priority="437">
      <formula>$L20&gt;0.15</formula>
    </cfRule>
    <cfRule type="expression" dxfId="5426" priority="438">
      <formula>AND($L20&gt;0.08,$L20&lt;0.15)</formula>
    </cfRule>
  </conditionalFormatting>
  <conditionalFormatting sqref="G20:H20">
    <cfRule type="expression" dxfId="5425" priority="435">
      <formula>$L20&gt;0.15</formula>
    </cfRule>
    <cfRule type="expression" dxfId="5424" priority="436">
      <formula>AND($L20&gt;0.08,$L20&lt;0.15)</formula>
    </cfRule>
  </conditionalFormatting>
  <conditionalFormatting sqref="G20:H20">
    <cfRule type="expression" dxfId="5423" priority="433">
      <formula>$L20&gt;0.15</formula>
    </cfRule>
    <cfRule type="expression" dxfId="5422" priority="434">
      <formula>AND($L20&gt;0.08,$L20&lt;0.15)</formula>
    </cfRule>
  </conditionalFormatting>
  <conditionalFormatting sqref="AF27">
    <cfRule type="expression" dxfId="5421" priority="343">
      <formula>$L27&gt;0.15</formula>
    </cfRule>
    <cfRule type="expression" dxfId="5420" priority="344">
      <formula>AND($L27&gt;0.08,$L27&lt;0.15)</formula>
    </cfRule>
  </conditionalFormatting>
  <conditionalFormatting sqref="AF28">
    <cfRule type="expression" dxfId="5419" priority="341">
      <formula>$L28&gt;0.15</formula>
    </cfRule>
    <cfRule type="expression" dxfId="5418" priority="342">
      <formula>AND($L28&gt;0.08,$L28&lt;0.15)</formula>
    </cfRule>
  </conditionalFormatting>
  <conditionalFormatting sqref="G29:H29">
    <cfRule type="expression" dxfId="5417" priority="331">
      <formula>$L29&gt;0.15</formula>
    </cfRule>
    <cfRule type="expression" dxfId="5416" priority="332">
      <formula>AND($L29&gt;0.08,$L29&lt;0.15)</formula>
    </cfRule>
  </conditionalFormatting>
  <conditionalFormatting sqref="E29:F29">
    <cfRule type="expression" dxfId="5415" priority="339">
      <formula>$L29&gt;0.15</formula>
    </cfRule>
    <cfRule type="expression" dxfId="5414" priority="340">
      <formula>AND($L29&gt;0.08,$L29&lt;0.15)</formula>
    </cfRule>
  </conditionalFormatting>
  <conditionalFormatting sqref="E29:F29">
    <cfRule type="expression" dxfId="5413" priority="337">
      <formula>$L29&gt;0.15</formula>
    </cfRule>
    <cfRule type="expression" dxfId="5412" priority="338">
      <formula>AND($L29&gt;0.08,$L29&lt;0.15)</formula>
    </cfRule>
  </conditionalFormatting>
  <conditionalFormatting sqref="E29:F29">
    <cfRule type="expression" dxfId="5411" priority="335">
      <formula>$L29&gt;0.15</formula>
    </cfRule>
    <cfRule type="expression" dxfId="5410" priority="336">
      <formula>AND($L29&gt;0.08,$L29&lt;0.15)</formula>
    </cfRule>
  </conditionalFormatting>
  <conditionalFormatting sqref="G29:H29">
    <cfRule type="expression" dxfId="5409" priority="333">
      <formula>$L29&gt;0.15</formula>
    </cfRule>
    <cfRule type="expression" dxfId="5408" priority="334">
      <formula>AND($L29&gt;0.08,$L29&lt;0.15)</formula>
    </cfRule>
  </conditionalFormatting>
  <conditionalFormatting sqref="D29">
    <cfRule type="expression" dxfId="5407" priority="329">
      <formula>$L29&gt;0.15</formula>
    </cfRule>
    <cfRule type="expression" dxfId="5406" priority="330">
      <formula>AND($L29&gt;0.08,$L29&lt;0.15)</formula>
    </cfRule>
  </conditionalFormatting>
  <conditionalFormatting sqref="G30:H30">
    <cfRule type="expression" dxfId="5405" priority="319">
      <formula>$L30&gt;0.15</formula>
    </cfRule>
    <cfRule type="expression" dxfId="5404" priority="320">
      <formula>AND($L30&gt;0.08,$L30&lt;0.15)</formula>
    </cfRule>
  </conditionalFormatting>
  <conditionalFormatting sqref="E30:F30">
    <cfRule type="expression" dxfId="5403" priority="327">
      <formula>$L30&gt;0.15</formula>
    </cfRule>
    <cfRule type="expression" dxfId="5402" priority="328">
      <formula>AND($L30&gt;0.08,$L30&lt;0.15)</formula>
    </cfRule>
  </conditionalFormatting>
  <conditionalFormatting sqref="E30:F30">
    <cfRule type="expression" dxfId="5401" priority="325">
      <formula>$L30&gt;0.15</formula>
    </cfRule>
    <cfRule type="expression" dxfId="5400" priority="326">
      <formula>AND($L30&gt;0.08,$L30&lt;0.15)</formula>
    </cfRule>
  </conditionalFormatting>
  <conditionalFormatting sqref="E30:F30">
    <cfRule type="expression" dxfId="5399" priority="323">
      <formula>$L30&gt;0.15</formula>
    </cfRule>
    <cfRule type="expression" dxfId="5398" priority="324">
      <formula>AND($L30&gt;0.08,$L30&lt;0.15)</formula>
    </cfRule>
  </conditionalFormatting>
  <conditionalFormatting sqref="G30:H30">
    <cfRule type="expression" dxfId="5397" priority="321">
      <formula>$L30&gt;0.15</formula>
    </cfRule>
    <cfRule type="expression" dxfId="5396" priority="322">
      <formula>AND($L30&gt;0.08,$L30&lt;0.15)</formula>
    </cfRule>
  </conditionalFormatting>
  <conditionalFormatting sqref="D30">
    <cfRule type="expression" dxfId="5395" priority="317">
      <formula>$L30&gt;0.15</formula>
    </cfRule>
    <cfRule type="expression" dxfId="5394" priority="318">
      <formula>AND($L30&gt;0.08,$L30&lt;0.15)</formula>
    </cfRule>
  </conditionalFormatting>
  <conditionalFormatting sqref="G31:H31">
    <cfRule type="expression" dxfId="5393" priority="307">
      <formula>$L31&gt;0.15</formula>
    </cfRule>
    <cfRule type="expression" dxfId="5392" priority="308">
      <formula>AND($L31&gt;0.08,$L31&lt;0.15)</formula>
    </cfRule>
  </conditionalFormatting>
  <conditionalFormatting sqref="E31:F31">
    <cfRule type="expression" dxfId="5391" priority="315">
      <formula>$L31&gt;0.15</formula>
    </cfRule>
    <cfRule type="expression" dxfId="5390" priority="316">
      <formula>AND($L31&gt;0.08,$L31&lt;0.15)</formula>
    </cfRule>
  </conditionalFormatting>
  <conditionalFormatting sqref="E31:F31">
    <cfRule type="expression" dxfId="5389" priority="313">
      <formula>$L31&gt;0.15</formula>
    </cfRule>
    <cfRule type="expression" dxfId="5388" priority="314">
      <formula>AND($L31&gt;0.08,$L31&lt;0.15)</formula>
    </cfRule>
  </conditionalFormatting>
  <conditionalFormatting sqref="E31:F31">
    <cfRule type="expression" dxfId="5387" priority="311">
      <formula>$L31&gt;0.15</formula>
    </cfRule>
    <cfRule type="expression" dxfId="5386" priority="312">
      <formula>AND($L31&gt;0.08,$L31&lt;0.15)</formula>
    </cfRule>
  </conditionalFormatting>
  <conditionalFormatting sqref="G31:H31">
    <cfRule type="expression" dxfId="5385" priority="309">
      <formula>$L31&gt;0.15</formula>
    </cfRule>
    <cfRule type="expression" dxfId="5384" priority="310">
      <formula>AND($L31&gt;0.08,$L31&lt;0.15)</formula>
    </cfRule>
  </conditionalFormatting>
  <conditionalFormatting sqref="D31">
    <cfRule type="expression" dxfId="5383" priority="305">
      <formula>$L31&gt;0.15</formula>
    </cfRule>
    <cfRule type="expression" dxfId="5382" priority="306">
      <formula>AND($L31&gt;0.08,$L31&lt;0.15)</formula>
    </cfRule>
  </conditionalFormatting>
  <conditionalFormatting sqref="G32:H32">
    <cfRule type="expression" dxfId="5381" priority="295">
      <formula>$L32&gt;0.15</formula>
    </cfRule>
    <cfRule type="expression" dxfId="5380" priority="296">
      <formula>AND($L32&gt;0.08,$L32&lt;0.15)</formula>
    </cfRule>
  </conditionalFormatting>
  <conditionalFormatting sqref="E32:F32">
    <cfRule type="expression" dxfId="5379" priority="303">
      <formula>$L32&gt;0.15</formula>
    </cfRule>
    <cfRule type="expression" dxfId="5378" priority="304">
      <formula>AND($L32&gt;0.08,$L32&lt;0.15)</formula>
    </cfRule>
  </conditionalFormatting>
  <conditionalFormatting sqref="E32:F32">
    <cfRule type="expression" dxfId="5377" priority="301">
      <formula>$L32&gt;0.15</formula>
    </cfRule>
    <cfRule type="expression" dxfId="5376" priority="302">
      <formula>AND($L32&gt;0.08,$L32&lt;0.15)</formula>
    </cfRule>
  </conditionalFormatting>
  <conditionalFormatting sqref="E32:F32">
    <cfRule type="expression" dxfId="5375" priority="299">
      <formula>$L32&gt;0.15</formula>
    </cfRule>
    <cfRule type="expression" dxfId="5374" priority="300">
      <formula>AND($L32&gt;0.08,$L32&lt;0.15)</formula>
    </cfRule>
  </conditionalFormatting>
  <conditionalFormatting sqref="G32:H32">
    <cfRule type="expression" dxfId="5373" priority="297">
      <formula>$L32&gt;0.15</formula>
    </cfRule>
    <cfRule type="expression" dxfId="5372" priority="298">
      <formula>AND($L32&gt;0.08,$L32&lt;0.15)</formula>
    </cfRule>
  </conditionalFormatting>
  <conditionalFormatting sqref="D32">
    <cfRule type="expression" dxfId="5371" priority="293">
      <formula>$L32&gt;0.15</formula>
    </cfRule>
    <cfRule type="expression" dxfId="5370" priority="294">
      <formula>AND($L32&gt;0.08,$L32&lt;0.15)</formula>
    </cfRule>
  </conditionalFormatting>
  <conditionalFormatting sqref="H33">
    <cfRule type="expression" dxfId="5369" priority="287">
      <formula>$L33&gt;0.15</formula>
    </cfRule>
    <cfRule type="expression" dxfId="5368" priority="288">
      <formula>AND($L33&gt;0.08,$L33&lt;0.15)</formula>
    </cfRule>
  </conditionalFormatting>
  <conditionalFormatting sqref="D33">
    <cfRule type="expression" dxfId="5367" priority="291">
      <formula>$L33&gt;0.15</formula>
    </cfRule>
    <cfRule type="expression" dxfId="5366" priority="292">
      <formula>AND($L33&gt;0.08,$L33&lt;0.15)</formula>
    </cfRule>
  </conditionalFormatting>
  <conditionalFormatting sqref="E33:F33">
    <cfRule type="expression" dxfId="5365" priority="289">
      <formula>$L33&gt;0.15</formula>
    </cfRule>
    <cfRule type="expression" dxfId="5364" priority="290">
      <formula>AND($L33&gt;0.08,$L33&lt;0.15)</formula>
    </cfRule>
  </conditionalFormatting>
  <conditionalFormatting sqref="G33">
    <cfRule type="expression" dxfId="5363" priority="285">
      <formula>$L33&gt;0.15</formula>
    </cfRule>
    <cfRule type="expression" dxfId="5362" priority="286">
      <formula>AND($L33&gt;0.08,$L33&lt;0.15)</formula>
    </cfRule>
  </conditionalFormatting>
  <conditionalFormatting sqref="G33">
    <cfRule type="expression" dxfId="5361" priority="283">
      <formula>$L33&gt;0.15</formula>
    </cfRule>
    <cfRule type="expression" dxfId="5360" priority="284">
      <formula>AND($L33&gt;0.08,$L33&lt;0.15)</formula>
    </cfRule>
  </conditionalFormatting>
  <conditionalFormatting sqref="D34">
    <cfRule type="expression" dxfId="5359" priority="281">
      <formula>$L34&gt;0.15</formula>
    </cfRule>
    <cfRule type="expression" dxfId="5358" priority="282">
      <formula>AND($L34&gt;0.08,$L34&lt;0.15)</formula>
    </cfRule>
  </conditionalFormatting>
  <conditionalFormatting sqref="E34:F34">
    <cfRule type="expression" dxfId="5357" priority="279">
      <formula>$L34&gt;0.15</formula>
    </cfRule>
    <cfRule type="expression" dxfId="5356" priority="280">
      <formula>AND($L34&gt;0.08,$L34&lt;0.15)</formula>
    </cfRule>
  </conditionalFormatting>
  <conditionalFormatting sqref="E34:F34">
    <cfRule type="expression" dxfId="5355" priority="277">
      <formula>$L34&gt;0.15</formula>
    </cfRule>
    <cfRule type="expression" dxfId="5354" priority="278">
      <formula>AND($L34&gt;0.08,$L34&lt;0.15)</formula>
    </cfRule>
  </conditionalFormatting>
  <conditionalFormatting sqref="E34:F34">
    <cfRule type="expression" dxfId="5353" priority="275">
      <formula>$L34&gt;0.15</formula>
    </cfRule>
    <cfRule type="expression" dxfId="5352" priority="276">
      <formula>AND($L34&gt;0.08,$L34&lt;0.15)</formula>
    </cfRule>
  </conditionalFormatting>
  <conditionalFormatting sqref="G34:H34">
    <cfRule type="expression" dxfId="5351" priority="273">
      <formula>$L34&gt;0.15</formula>
    </cfRule>
    <cfRule type="expression" dxfId="5350" priority="274">
      <formula>AND($L34&gt;0.08,$L34&lt;0.15)</formula>
    </cfRule>
  </conditionalFormatting>
  <conditionalFormatting sqref="G34:H34">
    <cfRule type="expression" dxfId="5349" priority="271">
      <formula>$L34&gt;0.15</formula>
    </cfRule>
    <cfRule type="expression" dxfId="5348" priority="272">
      <formula>AND($L34&gt;0.08,$L34&lt;0.15)</formula>
    </cfRule>
  </conditionalFormatting>
  <conditionalFormatting sqref="E35:F35">
    <cfRule type="expression" dxfId="5347" priority="267">
      <formula>$L35&gt;0.15</formula>
    </cfRule>
    <cfRule type="expression" dxfId="5346" priority="268">
      <formula>AND($L35&gt;0.08,$L35&lt;0.15)</formula>
    </cfRule>
  </conditionalFormatting>
  <conditionalFormatting sqref="E35:F35">
    <cfRule type="expression" dxfId="5345" priority="263">
      <formula>$L35&gt;0.15</formula>
    </cfRule>
    <cfRule type="expression" dxfId="5344" priority="264">
      <formula>AND($L35&gt;0.08,$L35&lt;0.15)</formula>
    </cfRule>
  </conditionalFormatting>
  <conditionalFormatting sqref="E35:F35">
    <cfRule type="expression" dxfId="5343" priority="261">
      <formula>$L35&gt;0.15</formula>
    </cfRule>
    <cfRule type="expression" dxfId="5342" priority="262">
      <formula>AND($L35&gt;0.08,$L35&lt;0.15)</formula>
    </cfRule>
  </conditionalFormatting>
  <conditionalFormatting sqref="G35:H35">
    <cfRule type="expression" dxfId="5341" priority="259">
      <formula>$L35&gt;0.15</formula>
    </cfRule>
    <cfRule type="expression" dxfId="5340" priority="260">
      <formula>AND($L35&gt;0.08,$L35&lt;0.15)</formula>
    </cfRule>
  </conditionalFormatting>
  <conditionalFormatting sqref="G35:H35">
    <cfRule type="expression" dxfId="5339" priority="265">
      <formula>$L35&gt;0.15</formula>
    </cfRule>
    <cfRule type="expression" dxfId="5338" priority="266">
      <formula>AND($L35&gt;0.08,$L35&lt;0.15)</formula>
    </cfRule>
  </conditionalFormatting>
  <conditionalFormatting sqref="E35:F35">
    <cfRule type="expression" dxfId="5337" priority="269">
      <formula>$L35&gt;0.15</formula>
    </cfRule>
    <cfRule type="expression" dxfId="5336" priority="270">
      <formula>AND($L35&gt;0.08,$L35&lt;0.15)</formula>
    </cfRule>
  </conditionalFormatting>
  <conditionalFormatting sqref="D35">
    <cfRule type="expression" dxfId="5335" priority="257">
      <formula>$L35&gt;0.15</formula>
    </cfRule>
    <cfRule type="expression" dxfId="5334" priority="258">
      <formula>AND($L35&gt;0.08,$L35&lt;0.15)</formula>
    </cfRule>
  </conditionalFormatting>
  <conditionalFormatting sqref="D35">
    <cfRule type="expression" dxfId="5333" priority="255">
      <formula>$L35&gt;0.15</formula>
    </cfRule>
    <cfRule type="expression" dxfId="5332" priority="256">
      <formula>AND($L35&gt;0.08,$L35&lt;0.15)</formula>
    </cfRule>
  </conditionalFormatting>
  <conditionalFormatting sqref="E7:F7">
    <cfRule type="expression" dxfId="5331" priority="249">
      <formula>$L7&gt;0.15</formula>
    </cfRule>
    <cfRule type="expression" dxfId="5330" priority="250">
      <formula>AND($L7&gt;0.08,$L7&lt;0.15)</formula>
    </cfRule>
  </conditionalFormatting>
  <conditionalFormatting sqref="E7:F7">
    <cfRule type="expression" dxfId="5329" priority="251">
      <formula>$L7&gt;0.15</formula>
    </cfRule>
    <cfRule type="expression" dxfId="5328" priority="252">
      <formula>AND($L7&gt;0.08,$L7&lt;0.15)</formula>
    </cfRule>
  </conditionalFormatting>
  <conditionalFormatting sqref="D7">
    <cfRule type="expression" dxfId="5327" priority="253">
      <formula>$L7&gt;0.15</formula>
    </cfRule>
    <cfRule type="expression" dxfId="5326" priority="254">
      <formula>AND($L7&gt;0.08,$L7&lt;0.15)</formula>
    </cfRule>
  </conditionalFormatting>
  <conditionalFormatting sqref="E7:F7">
    <cfRule type="expression" dxfId="5325" priority="245">
      <formula>$L7&gt;0.15</formula>
    </cfRule>
    <cfRule type="expression" dxfId="5324" priority="246">
      <formula>AND($L7&gt;0.08,$L7&lt;0.15)</formula>
    </cfRule>
  </conditionalFormatting>
  <conditionalFormatting sqref="E7:F7">
    <cfRule type="expression" dxfId="5323" priority="243">
      <formula>$L7&gt;0.15</formula>
    </cfRule>
    <cfRule type="expression" dxfId="5322" priority="244">
      <formula>AND($L7&gt;0.08,$L7&lt;0.15)</formula>
    </cfRule>
  </conditionalFormatting>
  <conditionalFormatting sqref="G7:H7">
    <cfRule type="expression" dxfId="5321" priority="241">
      <formula>$L7&gt;0.15</formula>
    </cfRule>
    <cfRule type="expression" dxfId="5320" priority="242">
      <formula>AND($L7&gt;0.08,$L7&lt;0.15)</formula>
    </cfRule>
  </conditionalFormatting>
  <conditionalFormatting sqref="G7:H7">
    <cfRule type="expression" dxfId="5319" priority="247">
      <formula>$L7&gt;0.15</formula>
    </cfRule>
    <cfRule type="expression" dxfId="5318" priority="248">
      <formula>AND($L7&gt;0.08,$L7&lt;0.15)</formula>
    </cfRule>
  </conditionalFormatting>
  <conditionalFormatting sqref="F9">
    <cfRule type="expression" dxfId="5317" priority="239">
      <formula>$L9&gt;0.15</formula>
    </cfRule>
    <cfRule type="expression" dxfId="5316" priority="240">
      <formula>AND($L9&gt;0.08,$L9&lt;0.15)</formula>
    </cfRule>
  </conditionalFormatting>
  <conditionalFormatting sqref="D9">
    <cfRule type="expression" dxfId="5315" priority="237">
      <formula>$L9&gt;0.15</formula>
    </cfRule>
    <cfRule type="expression" dxfId="5314" priority="238">
      <formula>AND($L9&gt;0.08,$L9&lt;0.15)</formula>
    </cfRule>
  </conditionalFormatting>
  <conditionalFormatting sqref="G9:H9">
    <cfRule type="expression" dxfId="5313" priority="235">
      <formula>$L9&gt;0.15</formula>
    </cfRule>
    <cfRule type="expression" dxfId="5312" priority="236">
      <formula>AND($L9&gt;0.08,$L9&lt;0.15)</formula>
    </cfRule>
  </conditionalFormatting>
  <conditionalFormatting sqref="G9:H9">
    <cfRule type="expression" dxfId="5311" priority="233">
      <formula>$L9&gt;0.15</formula>
    </cfRule>
    <cfRule type="expression" dxfId="5310" priority="234">
      <formula>AND($L9&gt;0.08,$L9&lt;0.15)</formula>
    </cfRule>
  </conditionalFormatting>
  <conditionalFormatting sqref="E9">
    <cfRule type="expression" dxfId="5309" priority="231">
      <formula>$L9&gt;0.15</formula>
    </cfRule>
    <cfRule type="expression" dxfId="5308" priority="232">
      <formula>AND($L9&gt;0.08,$L9&lt;0.15)</formula>
    </cfRule>
  </conditionalFormatting>
  <conditionalFormatting sqref="E11:F11">
    <cfRule type="expression" dxfId="5307" priority="225">
      <formula>$L11&gt;0.15</formula>
    </cfRule>
    <cfRule type="expression" dxfId="5306" priority="226">
      <formula>AND($L11&gt;0.08,$L11&lt;0.15)</formula>
    </cfRule>
  </conditionalFormatting>
  <conditionalFormatting sqref="E11:F11">
    <cfRule type="expression" dxfId="5305" priority="227">
      <formula>$L11&gt;0.15</formula>
    </cfRule>
    <cfRule type="expression" dxfId="5304" priority="228">
      <formula>AND($L11&gt;0.08,$L11&lt;0.15)</formula>
    </cfRule>
  </conditionalFormatting>
  <conditionalFormatting sqref="D11">
    <cfRule type="expression" dxfId="5303" priority="229">
      <formula>$L11&gt;0.15</formula>
    </cfRule>
    <cfRule type="expression" dxfId="5302" priority="230">
      <formula>AND($L11&gt;0.08,$L11&lt;0.15)</formula>
    </cfRule>
  </conditionalFormatting>
  <conditionalFormatting sqref="E11:F11">
    <cfRule type="expression" dxfId="5301" priority="221">
      <formula>$L11&gt;0.15</formula>
    </cfRule>
    <cfRule type="expression" dxfId="5300" priority="222">
      <formula>AND($L11&gt;0.08,$L11&lt;0.15)</formula>
    </cfRule>
  </conditionalFormatting>
  <conditionalFormatting sqref="E11:F11">
    <cfRule type="expression" dxfId="5299" priority="219">
      <formula>$L11&gt;0.15</formula>
    </cfRule>
    <cfRule type="expression" dxfId="5298" priority="220">
      <formula>AND($L11&gt;0.08,$L11&lt;0.15)</formula>
    </cfRule>
  </conditionalFormatting>
  <conditionalFormatting sqref="G11:H11">
    <cfRule type="expression" dxfId="5297" priority="217">
      <formula>$L11&gt;0.15</formula>
    </cfRule>
    <cfRule type="expression" dxfId="5296" priority="218">
      <formula>AND($L11&gt;0.08,$L11&lt;0.15)</formula>
    </cfRule>
  </conditionalFormatting>
  <conditionalFormatting sqref="G11:H11">
    <cfRule type="expression" dxfId="5295" priority="223">
      <formula>$L11&gt;0.15</formula>
    </cfRule>
    <cfRule type="expression" dxfId="5294" priority="224">
      <formula>AND($L11&gt;0.08,$L11&lt;0.15)</formula>
    </cfRule>
  </conditionalFormatting>
  <conditionalFormatting sqref="E69:F69">
    <cfRule type="expression" dxfId="5293" priority="215">
      <formula>$L69&gt;0.15</formula>
    </cfRule>
    <cfRule type="expression" dxfId="5292" priority="216">
      <formula>AND($L69&gt;0.08,$L69&lt;0.15)</formula>
    </cfRule>
  </conditionalFormatting>
  <conditionalFormatting sqref="G69">
    <cfRule type="expression" dxfId="5291" priority="213">
      <formula>$L69&gt;0.15</formula>
    </cfRule>
    <cfRule type="expression" dxfId="5290" priority="214">
      <formula>AND($L69&gt;0.08,$L69&lt;0.15)</formula>
    </cfRule>
  </conditionalFormatting>
  <conditionalFormatting sqref="D69">
    <cfRule type="expression" dxfId="5289" priority="211">
      <formula>$L69&gt;0.15</formula>
    </cfRule>
    <cfRule type="expression" dxfId="5288" priority="212">
      <formula>AND($L69&gt;0.08,$L69&lt;0.15)</formula>
    </cfRule>
  </conditionalFormatting>
  <conditionalFormatting sqref="E12:F12">
    <cfRule type="expression" dxfId="5287" priority="205">
      <formula>$L12&gt;0.15</formula>
    </cfRule>
    <cfRule type="expression" dxfId="5286" priority="206">
      <formula>AND($L12&gt;0.08,$L12&lt;0.15)</formula>
    </cfRule>
  </conditionalFormatting>
  <conditionalFormatting sqref="E12:F12">
    <cfRule type="expression" dxfId="5285" priority="207">
      <formula>$L12&gt;0.15</formula>
    </cfRule>
    <cfRule type="expression" dxfId="5284" priority="208">
      <formula>AND($L12&gt;0.08,$L12&lt;0.15)</formula>
    </cfRule>
  </conditionalFormatting>
  <conditionalFormatting sqref="D12">
    <cfRule type="expression" dxfId="5283" priority="209">
      <formula>$L12&gt;0.15</formula>
    </cfRule>
    <cfRule type="expression" dxfId="5282" priority="210">
      <formula>AND($L12&gt;0.08,$L12&lt;0.15)</formula>
    </cfRule>
  </conditionalFormatting>
  <conditionalFormatting sqref="E12:F12">
    <cfRule type="expression" dxfId="5281" priority="201">
      <formula>$L12&gt;0.15</formula>
    </cfRule>
    <cfRule type="expression" dxfId="5280" priority="202">
      <formula>AND($L12&gt;0.08,$L12&lt;0.15)</formula>
    </cfRule>
  </conditionalFormatting>
  <conditionalFormatting sqref="E12:F12">
    <cfRule type="expression" dxfId="5279" priority="199">
      <formula>$L12&gt;0.15</formula>
    </cfRule>
    <cfRule type="expression" dxfId="5278" priority="200">
      <formula>AND($L12&gt;0.08,$L12&lt;0.15)</formula>
    </cfRule>
  </conditionalFormatting>
  <conditionalFormatting sqref="G12:H12">
    <cfRule type="expression" dxfId="5277" priority="197">
      <formula>$L12&gt;0.15</formula>
    </cfRule>
    <cfRule type="expression" dxfId="5276" priority="198">
      <formula>AND($L12&gt;0.08,$L12&lt;0.15)</formula>
    </cfRule>
  </conditionalFormatting>
  <conditionalFormatting sqref="G12:H12">
    <cfRule type="expression" dxfId="5275" priority="203">
      <formula>$L12&gt;0.15</formula>
    </cfRule>
    <cfRule type="expression" dxfId="5274" priority="204">
      <formula>AND($L12&gt;0.08,$L12&lt;0.15)</formula>
    </cfRule>
  </conditionalFormatting>
  <conditionalFormatting sqref="E13:F13">
    <cfRule type="expression" dxfId="5273" priority="191">
      <formula>$L13&gt;0.15</formula>
    </cfRule>
    <cfRule type="expression" dxfId="5272" priority="192">
      <formula>AND($L13&gt;0.08,$L13&lt;0.15)</formula>
    </cfRule>
  </conditionalFormatting>
  <conditionalFormatting sqref="E13:F13">
    <cfRule type="expression" dxfId="5271" priority="193">
      <formula>$L13&gt;0.15</formula>
    </cfRule>
    <cfRule type="expression" dxfId="5270" priority="194">
      <formula>AND($L13&gt;0.08,$L13&lt;0.15)</formula>
    </cfRule>
  </conditionalFormatting>
  <conditionalFormatting sqref="D13">
    <cfRule type="expression" dxfId="5269" priority="195">
      <formula>$L13&gt;0.15</formula>
    </cfRule>
    <cfRule type="expression" dxfId="5268" priority="196">
      <formula>AND($L13&gt;0.08,$L13&lt;0.15)</formula>
    </cfRule>
  </conditionalFormatting>
  <conditionalFormatting sqref="E13:F13">
    <cfRule type="expression" dxfId="5267" priority="187">
      <formula>$L13&gt;0.15</formula>
    </cfRule>
    <cfRule type="expression" dxfId="5266" priority="188">
      <formula>AND($L13&gt;0.08,$L13&lt;0.15)</formula>
    </cfRule>
  </conditionalFormatting>
  <conditionalFormatting sqref="E13:F13">
    <cfRule type="expression" dxfId="5265" priority="185">
      <formula>$L13&gt;0.15</formula>
    </cfRule>
    <cfRule type="expression" dxfId="5264" priority="186">
      <formula>AND($L13&gt;0.08,$L13&lt;0.15)</formula>
    </cfRule>
  </conditionalFormatting>
  <conditionalFormatting sqref="G13:H13">
    <cfRule type="expression" dxfId="5263" priority="183">
      <formula>$L13&gt;0.15</formula>
    </cfRule>
    <cfRule type="expression" dxfId="5262" priority="184">
      <formula>AND($L13&gt;0.08,$L13&lt;0.15)</formula>
    </cfRule>
  </conditionalFormatting>
  <conditionalFormatting sqref="G13:H13">
    <cfRule type="expression" dxfId="5261" priority="189">
      <formula>$L13&gt;0.15</formula>
    </cfRule>
    <cfRule type="expression" dxfId="5260" priority="190">
      <formula>AND($L13&gt;0.08,$L13&lt;0.15)</formula>
    </cfRule>
  </conditionalFormatting>
  <conditionalFormatting sqref="E14:F14">
    <cfRule type="expression" dxfId="5259" priority="177">
      <formula>$L14&gt;0.15</formula>
    </cfRule>
    <cfRule type="expression" dxfId="5258" priority="178">
      <formula>AND($L14&gt;0.08,$L14&lt;0.15)</formula>
    </cfRule>
  </conditionalFormatting>
  <conditionalFormatting sqref="E14:F14">
    <cfRule type="expression" dxfId="5257" priority="179">
      <formula>$L14&gt;0.15</formula>
    </cfRule>
    <cfRule type="expression" dxfId="5256" priority="180">
      <formula>AND($L14&gt;0.08,$L14&lt;0.15)</formula>
    </cfRule>
  </conditionalFormatting>
  <conditionalFormatting sqref="D14">
    <cfRule type="expression" dxfId="5255" priority="181">
      <formula>$L14&gt;0.15</formula>
    </cfRule>
    <cfRule type="expression" dxfId="5254" priority="182">
      <formula>AND($L14&gt;0.08,$L14&lt;0.15)</formula>
    </cfRule>
  </conditionalFormatting>
  <conditionalFormatting sqref="E14:F14">
    <cfRule type="expression" dxfId="5253" priority="173">
      <formula>$L14&gt;0.15</formula>
    </cfRule>
    <cfRule type="expression" dxfId="5252" priority="174">
      <formula>AND($L14&gt;0.08,$L14&lt;0.15)</formula>
    </cfRule>
  </conditionalFormatting>
  <conditionalFormatting sqref="E14:F14">
    <cfRule type="expression" dxfId="5251" priority="171">
      <formula>$L14&gt;0.15</formula>
    </cfRule>
    <cfRule type="expression" dxfId="5250" priority="172">
      <formula>AND($L14&gt;0.08,$L14&lt;0.15)</formula>
    </cfRule>
  </conditionalFormatting>
  <conditionalFormatting sqref="G14:H14">
    <cfRule type="expression" dxfId="5249" priority="169">
      <formula>$L14&gt;0.15</formula>
    </cfRule>
    <cfRule type="expression" dxfId="5248" priority="170">
      <formula>AND($L14&gt;0.08,$L14&lt;0.15)</formula>
    </cfRule>
  </conditionalFormatting>
  <conditionalFormatting sqref="G14:H14">
    <cfRule type="expression" dxfId="5247" priority="175">
      <formula>$L14&gt;0.15</formula>
    </cfRule>
    <cfRule type="expression" dxfId="5246" priority="176">
      <formula>AND($L14&gt;0.08,$L14&lt;0.15)</formula>
    </cfRule>
  </conditionalFormatting>
  <conditionalFormatting sqref="E17:F17">
    <cfRule type="expression" dxfId="5245" priority="143">
      <formula>$L17&gt;0.15</formula>
    </cfRule>
    <cfRule type="expression" dxfId="5244" priority="144">
      <formula>AND($L17&gt;0.08,$L17&lt;0.15)</formula>
    </cfRule>
  </conditionalFormatting>
  <conditionalFormatting sqref="D17">
    <cfRule type="expression" dxfId="5243" priority="141">
      <formula>$L17&gt;0.15</formula>
    </cfRule>
    <cfRule type="expression" dxfId="5242" priority="142">
      <formula>AND($L17&gt;0.08,$L17&lt;0.15)</formula>
    </cfRule>
  </conditionalFormatting>
  <conditionalFormatting sqref="G17:H17">
    <cfRule type="expression" dxfId="5241" priority="139">
      <formula>$L17&gt;0.15</formula>
    </cfRule>
    <cfRule type="expression" dxfId="5240" priority="140">
      <formula>AND($L17&gt;0.08,$L17&lt;0.15)</formula>
    </cfRule>
  </conditionalFormatting>
  <conditionalFormatting sqref="G17:H17">
    <cfRule type="expression" dxfId="5239" priority="137">
      <formula>$L17&gt;0.15</formula>
    </cfRule>
    <cfRule type="expression" dxfId="5238" priority="138">
      <formula>AND($L17&gt;0.08,$L17&lt;0.15)</formula>
    </cfRule>
  </conditionalFormatting>
  <conditionalFormatting sqref="I18">
    <cfRule type="expression" dxfId="5237" priority="115">
      <formula>$L18&gt;0.15</formula>
    </cfRule>
    <cfRule type="expression" dxfId="5236" priority="116">
      <formula>AND($L18&gt;0.08,$L18&lt;0.15)</formula>
    </cfRule>
  </conditionalFormatting>
  <conditionalFormatting sqref="E18:F18">
    <cfRule type="expression" dxfId="5235" priority="113">
      <formula>$L18&gt;0.15</formula>
    </cfRule>
    <cfRule type="expression" dxfId="5234" priority="114">
      <formula>AND($L18&gt;0.08,$L18&lt;0.15)</formula>
    </cfRule>
  </conditionalFormatting>
  <conditionalFormatting sqref="D18">
    <cfRule type="expression" dxfId="5233" priority="111">
      <formula>$L18&gt;0.15</formula>
    </cfRule>
    <cfRule type="expression" dxfId="5232" priority="112">
      <formula>AND($L18&gt;0.08,$L18&lt;0.15)</formula>
    </cfRule>
  </conditionalFormatting>
  <conditionalFormatting sqref="G18:H18">
    <cfRule type="expression" dxfId="5231" priority="109">
      <formula>$L18&gt;0.15</formula>
    </cfRule>
    <cfRule type="expression" dxfId="5230" priority="110">
      <formula>AND($L18&gt;0.08,$L18&lt;0.15)</formula>
    </cfRule>
  </conditionalFormatting>
  <conditionalFormatting sqref="G18:H18">
    <cfRule type="expression" dxfId="5229" priority="107">
      <formula>$L18&gt;0.15</formula>
    </cfRule>
    <cfRule type="expression" dxfId="5228" priority="108">
      <formula>AND($L18&gt;0.08,$L18&lt;0.15)</formula>
    </cfRule>
  </conditionalFormatting>
  <conditionalFormatting sqref="E19:F19">
    <cfRule type="expression" dxfId="5227" priority="105">
      <formula>$L19&gt;0.15</formula>
    </cfRule>
    <cfRule type="expression" dxfId="5226" priority="106">
      <formula>AND($L19&gt;0.08,$L19&lt;0.15)</formula>
    </cfRule>
  </conditionalFormatting>
  <conditionalFormatting sqref="D19">
    <cfRule type="expression" dxfId="5225" priority="103">
      <formula>$L19&gt;0.15</formula>
    </cfRule>
    <cfRule type="expression" dxfId="5224" priority="104">
      <formula>AND($L19&gt;0.08,$L19&lt;0.15)</formula>
    </cfRule>
  </conditionalFormatting>
  <conditionalFormatting sqref="G19:H19">
    <cfRule type="expression" dxfId="5223" priority="101">
      <formula>$L19&gt;0.15</formula>
    </cfRule>
    <cfRule type="expression" dxfId="5222" priority="102">
      <formula>AND($L19&gt;0.08,$L19&lt;0.15)</formula>
    </cfRule>
  </conditionalFormatting>
  <conditionalFormatting sqref="G19:H19">
    <cfRule type="expression" dxfId="5221" priority="99">
      <formula>$L19&gt;0.15</formula>
    </cfRule>
    <cfRule type="expression" dxfId="5220" priority="100">
      <formula>AND($L19&gt;0.08,$L19&lt;0.15)</formula>
    </cfRule>
  </conditionalFormatting>
  <conditionalFormatting sqref="D21">
    <cfRule type="expression" dxfId="5219" priority="97">
      <formula>$L21&gt;0.15</formula>
    </cfRule>
    <cfRule type="expression" dxfId="5218" priority="98">
      <formula>AND($L21&gt;0.08,$L21&lt;0.15)</formula>
    </cfRule>
  </conditionalFormatting>
  <conditionalFormatting sqref="E21:F21">
    <cfRule type="expression" dxfId="5217" priority="95">
      <formula>$L21&gt;0.15</formula>
    </cfRule>
    <cfRule type="expression" dxfId="5216" priority="96">
      <formula>AND($L21&gt;0.08,$L21&lt;0.15)</formula>
    </cfRule>
  </conditionalFormatting>
  <conditionalFormatting sqref="E21:F21">
    <cfRule type="expression" dxfId="5215" priority="93">
      <formula>$L21&gt;0.15</formula>
    </cfRule>
    <cfRule type="expression" dxfId="5214" priority="94">
      <formula>AND($L21&gt;0.08,$L21&lt;0.15)</formula>
    </cfRule>
  </conditionalFormatting>
  <conditionalFormatting sqref="E21:F21">
    <cfRule type="expression" dxfId="5213" priority="91">
      <formula>$L21&gt;0.15</formula>
    </cfRule>
    <cfRule type="expression" dxfId="5212" priority="92">
      <formula>AND($L21&gt;0.08,$L21&lt;0.15)</formula>
    </cfRule>
  </conditionalFormatting>
  <conditionalFormatting sqref="G21:H21">
    <cfRule type="expression" dxfId="5211" priority="89">
      <formula>$L21&gt;0.15</formula>
    </cfRule>
    <cfRule type="expression" dxfId="5210" priority="90">
      <formula>AND($L21&gt;0.08,$L21&lt;0.15)</formula>
    </cfRule>
  </conditionalFormatting>
  <conditionalFormatting sqref="G21:H21">
    <cfRule type="expression" dxfId="5209" priority="87">
      <formula>$L21&gt;0.15</formula>
    </cfRule>
    <cfRule type="expression" dxfId="5208" priority="88">
      <formula>AND($L21&gt;0.08,$L21&lt;0.15)</formula>
    </cfRule>
  </conditionalFormatting>
  <conditionalFormatting sqref="D22">
    <cfRule type="expression" dxfId="5207" priority="85">
      <formula>$L22&gt;0.15</formula>
    </cfRule>
    <cfRule type="expression" dxfId="5206" priority="86">
      <formula>AND($L22&gt;0.08,$L22&lt;0.15)</formula>
    </cfRule>
  </conditionalFormatting>
  <conditionalFormatting sqref="E22:F22">
    <cfRule type="expression" dxfId="5205" priority="83">
      <formula>$L22&gt;0.15</formula>
    </cfRule>
    <cfRule type="expression" dxfId="5204" priority="84">
      <formula>AND($L22&gt;0.08,$L22&lt;0.15)</formula>
    </cfRule>
  </conditionalFormatting>
  <conditionalFormatting sqref="E22:F22">
    <cfRule type="expression" dxfId="5203" priority="81">
      <formula>$L22&gt;0.15</formula>
    </cfRule>
    <cfRule type="expression" dxfId="5202" priority="82">
      <formula>AND($L22&gt;0.08,$L22&lt;0.15)</formula>
    </cfRule>
  </conditionalFormatting>
  <conditionalFormatting sqref="E22:F22">
    <cfRule type="expression" dxfId="5201" priority="79">
      <formula>$L22&gt;0.15</formula>
    </cfRule>
    <cfRule type="expression" dxfId="5200" priority="80">
      <formula>AND($L22&gt;0.08,$L22&lt;0.15)</formula>
    </cfRule>
  </conditionalFormatting>
  <conditionalFormatting sqref="G22:H22">
    <cfRule type="expression" dxfId="5199" priority="77">
      <formula>$L22&gt;0.15</formula>
    </cfRule>
    <cfRule type="expression" dxfId="5198" priority="78">
      <formula>AND($L22&gt;0.08,$L22&lt;0.15)</formula>
    </cfRule>
  </conditionalFormatting>
  <conditionalFormatting sqref="G22:H22">
    <cfRule type="expression" dxfId="5197" priority="75">
      <formula>$L22&gt;0.15</formula>
    </cfRule>
    <cfRule type="expression" dxfId="5196" priority="76">
      <formula>AND($L22&gt;0.08,$L22&lt;0.15)</formula>
    </cfRule>
  </conditionalFormatting>
  <conditionalFormatting sqref="E23:F23">
    <cfRule type="expression" dxfId="5195" priority="73">
      <formula>$L23&gt;0.15</formula>
    </cfRule>
    <cfRule type="expression" dxfId="5194" priority="74">
      <formula>AND($L23&gt;0.08,$L23&lt;0.15)</formula>
    </cfRule>
  </conditionalFormatting>
  <conditionalFormatting sqref="D23">
    <cfRule type="expression" dxfId="5193" priority="71">
      <formula>$L23&gt;0.15</formula>
    </cfRule>
    <cfRule type="expression" dxfId="5192" priority="72">
      <formula>AND($L23&gt;0.08,$L23&lt;0.15)</formula>
    </cfRule>
  </conditionalFormatting>
  <conditionalFormatting sqref="G23:H23">
    <cfRule type="expression" dxfId="5191" priority="69">
      <formula>$L23&gt;0.15</formula>
    </cfRule>
    <cfRule type="expression" dxfId="5190" priority="70">
      <formula>AND($L23&gt;0.08,$L23&lt;0.15)</formula>
    </cfRule>
  </conditionalFormatting>
  <conditionalFormatting sqref="G23:H23">
    <cfRule type="expression" dxfId="5189" priority="67">
      <formula>$L23&gt;0.15</formula>
    </cfRule>
    <cfRule type="expression" dxfId="5188" priority="68">
      <formula>AND($L23&gt;0.08,$L23&lt;0.15)</formula>
    </cfRule>
  </conditionalFormatting>
  <conditionalFormatting sqref="E24:F24">
    <cfRule type="expression" dxfId="5187" priority="65">
      <formula>$L24&gt;0.15</formula>
    </cfRule>
    <cfRule type="expression" dxfId="5186" priority="66">
      <formula>AND($L24&gt;0.08,$L24&lt;0.15)</formula>
    </cfRule>
  </conditionalFormatting>
  <conditionalFormatting sqref="D24">
    <cfRule type="expression" dxfId="5185" priority="63">
      <formula>$L24&gt;0.15</formula>
    </cfRule>
    <cfRule type="expression" dxfId="5184" priority="64">
      <formula>AND($L24&gt;0.08,$L24&lt;0.15)</formula>
    </cfRule>
  </conditionalFormatting>
  <conditionalFormatting sqref="G24:H24">
    <cfRule type="expression" dxfId="5183" priority="61">
      <formula>$L24&gt;0.15</formula>
    </cfRule>
    <cfRule type="expression" dxfId="5182" priority="62">
      <formula>AND($L24&gt;0.08,$L24&lt;0.15)</formula>
    </cfRule>
  </conditionalFormatting>
  <conditionalFormatting sqref="G24:H24">
    <cfRule type="expression" dxfId="5181" priority="59">
      <formula>$L24&gt;0.15</formula>
    </cfRule>
    <cfRule type="expression" dxfId="5180" priority="60">
      <formula>AND($L24&gt;0.08,$L24&lt;0.15)</formula>
    </cfRule>
  </conditionalFormatting>
  <conditionalFormatting sqref="D25">
    <cfRule type="expression" dxfId="5179" priority="57">
      <formula>$L25&gt;0.15</formula>
    </cfRule>
    <cfRule type="expression" dxfId="5178" priority="58">
      <formula>AND($L25&gt;0.08,$L25&lt;0.15)</formula>
    </cfRule>
  </conditionalFormatting>
  <conditionalFormatting sqref="E25:F25">
    <cfRule type="expression" dxfId="5177" priority="55">
      <formula>$L25&gt;0.15</formula>
    </cfRule>
    <cfRule type="expression" dxfId="5176" priority="56">
      <formula>AND($L25&gt;0.08,$L25&lt;0.15)</formula>
    </cfRule>
  </conditionalFormatting>
  <conditionalFormatting sqref="E25:F25">
    <cfRule type="expression" dxfId="5175" priority="53">
      <formula>$L25&gt;0.15</formula>
    </cfRule>
    <cfRule type="expression" dxfId="5174" priority="54">
      <formula>AND($L25&gt;0.08,$L25&lt;0.15)</formula>
    </cfRule>
  </conditionalFormatting>
  <conditionalFormatting sqref="E25:F25">
    <cfRule type="expression" dxfId="5173" priority="51">
      <formula>$L25&gt;0.15</formula>
    </cfRule>
    <cfRule type="expression" dxfId="5172" priority="52">
      <formula>AND($L25&gt;0.08,$L25&lt;0.15)</formula>
    </cfRule>
  </conditionalFormatting>
  <conditionalFormatting sqref="G25:H25">
    <cfRule type="expression" dxfId="5171" priority="49">
      <formula>$L25&gt;0.15</formula>
    </cfRule>
    <cfRule type="expression" dxfId="5170" priority="50">
      <formula>AND($L25&gt;0.08,$L25&lt;0.15)</formula>
    </cfRule>
  </conditionalFormatting>
  <conditionalFormatting sqref="G25:H25">
    <cfRule type="expression" dxfId="5169" priority="47">
      <formula>$L25&gt;0.15</formula>
    </cfRule>
    <cfRule type="expression" dxfId="5168" priority="48">
      <formula>AND($L25&gt;0.08,$L25&lt;0.15)</formula>
    </cfRule>
  </conditionalFormatting>
  <conditionalFormatting sqref="D26">
    <cfRule type="expression" dxfId="5167" priority="45">
      <formula>$L26&gt;0.15</formula>
    </cfRule>
    <cfRule type="expression" dxfId="5166" priority="46">
      <formula>AND($L26&gt;0.08,$L26&lt;0.15)</formula>
    </cfRule>
  </conditionalFormatting>
  <conditionalFormatting sqref="E26:F26">
    <cfRule type="expression" dxfId="5165" priority="43">
      <formula>$L26&gt;0.15</formula>
    </cfRule>
    <cfRule type="expression" dxfId="5164" priority="44">
      <formula>AND($L26&gt;0.08,$L26&lt;0.15)</formula>
    </cfRule>
  </conditionalFormatting>
  <conditionalFormatting sqref="E26:F26">
    <cfRule type="expression" dxfId="5163" priority="41">
      <formula>$L26&gt;0.15</formula>
    </cfRule>
    <cfRule type="expression" dxfId="5162" priority="42">
      <formula>AND($L26&gt;0.08,$L26&lt;0.15)</formula>
    </cfRule>
  </conditionalFormatting>
  <conditionalFormatting sqref="E26:F26">
    <cfRule type="expression" dxfId="5161" priority="39">
      <formula>$L26&gt;0.15</formula>
    </cfRule>
    <cfRule type="expression" dxfId="5160" priority="40">
      <formula>AND($L26&gt;0.08,$L26&lt;0.15)</formula>
    </cfRule>
  </conditionalFormatting>
  <conditionalFormatting sqref="G26:H26">
    <cfRule type="expression" dxfId="5159" priority="37">
      <formula>$L26&gt;0.15</formula>
    </cfRule>
    <cfRule type="expression" dxfId="5158" priority="38">
      <formula>AND($L26&gt;0.08,$L26&lt;0.15)</formula>
    </cfRule>
  </conditionalFormatting>
  <conditionalFormatting sqref="G26:H26">
    <cfRule type="expression" dxfId="5157" priority="35">
      <formula>$L26&gt;0.15</formula>
    </cfRule>
    <cfRule type="expression" dxfId="5156" priority="36">
      <formula>AND($L26&gt;0.08,$L26&lt;0.15)</formula>
    </cfRule>
  </conditionalFormatting>
  <conditionalFormatting sqref="D27">
    <cfRule type="expression" dxfId="5155" priority="33">
      <formula>$L27&gt;0.15</formula>
    </cfRule>
    <cfRule type="expression" dxfId="5154" priority="34">
      <formula>AND($L27&gt;0.08,$L27&lt;0.15)</formula>
    </cfRule>
  </conditionalFormatting>
  <conditionalFormatting sqref="E27:F27">
    <cfRule type="expression" dxfId="5153" priority="31">
      <formula>$L27&gt;0.15</formula>
    </cfRule>
    <cfRule type="expression" dxfId="5152" priority="32">
      <formula>AND($L27&gt;0.08,$L27&lt;0.15)</formula>
    </cfRule>
  </conditionalFormatting>
  <conditionalFormatting sqref="E27:F27">
    <cfRule type="expression" dxfId="5151" priority="29">
      <formula>$L27&gt;0.15</formula>
    </cfRule>
    <cfRule type="expression" dxfId="5150" priority="30">
      <formula>AND($L27&gt;0.08,$L27&lt;0.15)</formula>
    </cfRule>
  </conditionalFormatting>
  <conditionalFormatting sqref="E27:F27">
    <cfRule type="expression" dxfId="5149" priority="27">
      <formula>$L27&gt;0.15</formula>
    </cfRule>
    <cfRule type="expression" dxfId="5148" priority="28">
      <formula>AND($L27&gt;0.08,$L27&lt;0.15)</formula>
    </cfRule>
  </conditionalFormatting>
  <conditionalFormatting sqref="G27:H27">
    <cfRule type="expression" dxfId="5147" priority="25">
      <formula>$L27&gt;0.15</formula>
    </cfRule>
    <cfRule type="expression" dxfId="5146" priority="26">
      <formula>AND($L27&gt;0.08,$L27&lt;0.15)</formula>
    </cfRule>
  </conditionalFormatting>
  <conditionalFormatting sqref="G27:H27">
    <cfRule type="expression" dxfId="5145" priority="23">
      <formula>$L27&gt;0.15</formula>
    </cfRule>
    <cfRule type="expression" dxfId="5144" priority="24">
      <formula>AND($L27&gt;0.08,$L27&lt;0.15)</formula>
    </cfRule>
  </conditionalFormatting>
  <conditionalFormatting sqref="D28">
    <cfRule type="expression" dxfId="5143" priority="21">
      <formula>$L28&gt;0.15</formula>
    </cfRule>
    <cfRule type="expression" dxfId="5142" priority="22">
      <formula>AND($L28&gt;0.08,$L28&lt;0.15)</formula>
    </cfRule>
  </conditionalFormatting>
  <conditionalFormatting sqref="E28:F28">
    <cfRule type="expression" dxfId="5141" priority="19">
      <formula>$L28&gt;0.15</formula>
    </cfRule>
    <cfRule type="expression" dxfId="5140" priority="20">
      <formula>AND($L28&gt;0.08,$L28&lt;0.15)</formula>
    </cfRule>
  </conditionalFormatting>
  <conditionalFormatting sqref="E28:F28">
    <cfRule type="expression" dxfId="5139" priority="17">
      <formula>$L28&gt;0.15</formula>
    </cfRule>
    <cfRule type="expression" dxfId="5138" priority="18">
      <formula>AND($L28&gt;0.08,$L28&lt;0.15)</formula>
    </cfRule>
  </conditionalFormatting>
  <conditionalFormatting sqref="E28:F28">
    <cfRule type="expression" dxfId="5137" priority="15">
      <formula>$L28&gt;0.15</formula>
    </cfRule>
    <cfRule type="expression" dxfId="5136" priority="16">
      <formula>AND($L28&gt;0.08,$L28&lt;0.15)</formula>
    </cfRule>
  </conditionalFormatting>
  <conditionalFormatting sqref="G28:H28">
    <cfRule type="expression" dxfId="5135" priority="13">
      <formula>$L28&gt;0.15</formula>
    </cfRule>
    <cfRule type="expression" dxfId="5134" priority="14">
      <formula>AND($L28&gt;0.08,$L28&lt;0.15)</formula>
    </cfRule>
  </conditionalFormatting>
  <conditionalFormatting sqref="G28:H28">
    <cfRule type="expression" dxfId="5133" priority="11">
      <formula>$L28&gt;0.15</formula>
    </cfRule>
    <cfRule type="expression" dxfId="5132" priority="12">
      <formula>AND($L28&gt;0.08,$L28&lt;0.15)</formula>
    </cfRule>
  </conditionalFormatting>
  <conditionalFormatting sqref="AF25:AF26">
    <cfRule type="expression" dxfId="5131" priority="9">
      <formula>$L25&gt;0.15</formula>
    </cfRule>
    <cfRule type="expression" dxfId="5130" priority="10">
      <formula>AND($L25&gt;0.08,$L25&lt;0.15)</formula>
    </cfRule>
  </conditionalFormatting>
  <conditionalFormatting sqref="E15:F15">
    <cfRule type="expression" dxfId="5129" priority="7">
      <formula>$L15&gt;0.15</formula>
    </cfRule>
    <cfRule type="expression" dxfId="5128" priority="8">
      <formula>AND($L15&gt;0.08,$L15&lt;0.15)</formula>
    </cfRule>
  </conditionalFormatting>
  <conditionalFormatting sqref="D15">
    <cfRule type="expression" dxfId="5127" priority="5">
      <formula>$L15&gt;0.15</formula>
    </cfRule>
    <cfRule type="expression" dxfId="5126" priority="6">
      <formula>AND($L15&gt;0.08,$L15&lt;0.15)</formula>
    </cfRule>
  </conditionalFormatting>
  <conditionalFormatting sqref="G15:H15">
    <cfRule type="expression" dxfId="5125" priority="3">
      <formula>$L15&gt;0.15</formula>
    </cfRule>
    <cfRule type="expression" dxfId="5124" priority="4">
      <formula>AND($L15&gt;0.08,$L15&lt;0.15)</formula>
    </cfRule>
  </conditionalFormatting>
  <conditionalFormatting sqref="G15:H15">
    <cfRule type="expression" dxfId="5123" priority="1">
      <formula>$L15&gt;0.15</formula>
    </cfRule>
    <cfRule type="expression" dxfId="5122" priority="2">
      <formula>AND($L15&gt;0.08,$L15&lt;0.15)</formula>
    </cfRule>
  </conditionalFormatting>
  <dataValidations count="3">
    <dataValidation type="list" allowBlank="1" showInputMessage="1" showErrorMessage="1" sqref="AC68:AC82 AC7:AC65" xr:uid="{00000000-0002-0000-0200-000000000000}">
      <formula1>"A, B"</formula1>
    </dataValidation>
    <dataValidation type="whole" allowBlank="1" showInputMessage="1" showErrorMessage="1" errorTitle="입력값이 올바르지 않습니다." error="숫자만 쓰세요!" sqref="J29:J30 M68:Z82 J25 P20:P65 M21:O65 Q21:Q65 M7:O19 Q7:Q19 P7:P18 R7:Z13 R15:Z65 S14:Z14" xr:uid="{00000000-0002-0000-0200-000001000000}">
      <formula1>0</formula1>
      <formula2>20000</formula2>
    </dataValidation>
    <dataValidation allowBlank="1" showInputMessage="1" showErrorMessage="1" prompt="수식 계산_x000a_수치 입력 금지" sqref="K68:K82 K7:K65" xr:uid="{00000000-0002-0000-0200-000002000000}"/>
  </dataValidations>
  <pageMargins left="0.7" right="0.7" top="0.75" bottom="0.75" header="0.3" footer="0.3"/>
  <pageSetup paperSize="9" scale="46" orientation="landscape" r:id="rId1"/>
  <rowBreaks count="1" manualBreakCount="1">
    <brk id="56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'C:\Users\QC-3\Desktop\검사일보 1월\[검사일보 12월 5째주 (12.28-12.31).xlsx]데이터'!#REF!</xm:f>
          </x14:formula1>
          <xm:sqref>D43 D71:D77</xm:sqref>
        </x14:dataValidation>
        <x14:dataValidation type="list" allowBlank="1" showInputMessage="1" showErrorMessage="1" xr:uid="{00000000-0002-0000-0200-000004000000}">
          <x14:formula1>
            <xm:f>'\\오태열\d\검사일보\2020년 검사일보\검사일보 8월\[검사일보 8월 1째주 (8.3~8.8).xlsx]데이터'!#REF!</xm:f>
          </x14:formula1>
          <xm:sqref>AE54:AE65 AE82 D54:D65 D78:D82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94"/>
  <sheetViews>
    <sheetView zoomScale="85" zoomScaleNormal="85" workbookViewId="0">
      <pane ySplit="6" topLeftCell="A10" activePane="bottomLeft" state="frozen"/>
      <selection activeCell="A4" sqref="A4:AC4"/>
      <selection pane="bottomLeft" activeCell="U45" sqref="U45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1" t="s">
        <v>136</v>
      </c>
      <c r="B1" s="52"/>
      <c r="C1" s="52"/>
      <c r="D1" s="52"/>
      <c r="E1" s="57" t="s">
        <v>0</v>
      </c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8"/>
    </row>
    <row r="2" spans="1:32" s="1" customFormat="1" ht="13.5" customHeight="1" x14ac:dyDescent="0.3">
      <c r="A2" s="53"/>
      <c r="B2" s="54"/>
      <c r="C2" s="54"/>
      <c r="D2" s="54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60"/>
    </row>
    <row r="3" spans="1:32" s="1" customFormat="1" ht="13.5" customHeight="1" x14ac:dyDescent="0.3">
      <c r="A3" s="55"/>
      <c r="B3" s="56"/>
      <c r="C3" s="56"/>
      <c r="D3" s="56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2"/>
    </row>
    <row r="4" spans="1:32" s="1" customFormat="1" ht="9.9499999999999993" customHeight="1" thickBot="1" x14ac:dyDescent="0.35">
      <c r="A4" s="63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5"/>
    </row>
    <row r="5" spans="1:32" s="2" customFormat="1" ht="17.25" thickTop="1" x14ac:dyDescent="0.3">
      <c r="A5" s="45" t="s">
        <v>1</v>
      </c>
      <c r="B5" s="66" t="s">
        <v>44</v>
      </c>
      <c r="C5" s="66" t="str">
        <f>RIGHT($A$1,1)</f>
        <v>일</v>
      </c>
      <c r="D5" s="45" t="s">
        <v>2</v>
      </c>
      <c r="E5" s="45" t="s">
        <v>3</v>
      </c>
      <c r="F5" s="45" t="s">
        <v>4</v>
      </c>
      <c r="G5" s="45" t="s">
        <v>5</v>
      </c>
      <c r="H5" s="43" t="s">
        <v>6</v>
      </c>
      <c r="I5" s="45" t="s">
        <v>7</v>
      </c>
      <c r="J5" s="45" t="s">
        <v>8</v>
      </c>
      <c r="K5" s="45" t="s">
        <v>9</v>
      </c>
      <c r="L5" s="46" t="s">
        <v>10</v>
      </c>
      <c r="M5" s="48" t="s">
        <v>11</v>
      </c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 t="s">
        <v>12</v>
      </c>
      <c r="AB5" s="48"/>
      <c r="AC5" s="48"/>
      <c r="AD5" s="48" t="s">
        <v>13</v>
      </c>
      <c r="AE5" s="48" t="s">
        <v>14</v>
      </c>
      <c r="AF5" s="69" t="s">
        <v>15</v>
      </c>
    </row>
    <row r="6" spans="1:32" s="2" customFormat="1" ht="37.5" customHeight="1" thickBot="1" x14ac:dyDescent="0.35">
      <c r="A6" s="44"/>
      <c r="B6" s="67"/>
      <c r="C6" s="67"/>
      <c r="D6" s="44"/>
      <c r="E6" s="44"/>
      <c r="F6" s="44"/>
      <c r="G6" s="44"/>
      <c r="H6" s="44"/>
      <c r="I6" s="44"/>
      <c r="J6" s="44"/>
      <c r="K6" s="44"/>
      <c r="L6" s="47"/>
      <c r="M6" s="34" t="s">
        <v>16</v>
      </c>
      <c r="N6" s="34" t="s">
        <v>17</v>
      </c>
      <c r="O6" s="34" t="s">
        <v>18</v>
      </c>
      <c r="P6" s="34" t="s">
        <v>19</v>
      </c>
      <c r="Q6" s="34" t="s">
        <v>51</v>
      </c>
      <c r="R6" s="21" t="s">
        <v>52</v>
      </c>
      <c r="S6" s="21" t="s">
        <v>53</v>
      </c>
      <c r="T6" s="22" t="s">
        <v>54</v>
      </c>
      <c r="U6" s="21" t="s">
        <v>79</v>
      </c>
      <c r="V6" s="21" t="s">
        <v>55</v>
      </c>
      <c r="W6" s="3" t="s">
        <v>45</v>
      </c>
      <c r="X6" s="3" t="s">
        <v>41</v>
      </c>
      <c r="Y6" s="21" t="s">
        <v>56</v>
      </c>
      <c r="Z6" s="21" t="s">
        <v>57</v>
      </c>
      <c r="AA6" s="34" t="s">
        <v>20</v>
      </c>
      <c r="AB6" s="34" t="s">
        <v>21</v>
      </c>
      <c r="AC6" s="34" t="s">
        <v>22</v>
      </c>
      <c r="AD6" s="68"/>
      <c r="AE6" s="68"/>
      <c r="AF6" s="68"/>
    </row>
    <row r="7" spans="1:32" s="13" customFormat="1" ht="20.100000000000001" customHeight="1" thickTop="1" x14ac:dyDescent="0.3">
      <c r="A7" s="4">
        <v>1</v>
      </c>
      <c r="B7" s="5">
        <v>1</v>
      </c>
      <c r="C7" s="5">
        <v>20</v>
      </c>
      <c r="D7" s="12" t="s">
        <v>25</v>
      </c>
      <c r="E7" s="6" t="s">
        <v>48</v>
      </c>
      <c r="F7" s="6" t="s">
        <v>49</v>
      </c>
      <c r="G7" s="4" t="s">
        <v>50</v>
      </c>
      <c r="H7" s="4" t="s">
        <v>47</v>
      </c>
      <c r="I7" s="7">
        <f t="shared" ref="I7:I65" si="0">J7+K7</f>
        <v>2234</v>
      </c>
      <c r="J7" s="7">
        <v>2161</v>
      </c>
      <c r="K7" s="7">
        <f t="shared" ref="K7:K29" si="1">SUM(M7:Z7)</f>
        <v>73</v>
      </c>
      <c r="L7" s="9">
        <f t="shared" ref="L7:L65" si="2">K7/I7</f>
        <v>3.267681289167413E-2</v>
      </c>
      <c r="M7" s="10"/>
      <c r="N7" s="10"/>
      <c r="O7" s="10"/>
      <c r="P7" s="10">
        <v>73</v>
      </c>
      <c r="Q7" s="10"/>
      <c r="R7" s="10"/>
      <c r="S7" s="10"/>
      <c r="T7" s="10"/>
      <c r="U7" s="10"/>
      <c r="V7" s="10"/>
      <c r="W7" s="10"/>
      <c r="X7" s="10"/>
      <c r="Y7" s="10"/>
      <c r="Z7" s="10"/>
      <c r="AA7" s="11">
        <v>20210119</v>
      </c>
      <c r="AB7" s="11">
        <v>15</v>
      </c>
      <c r="AC7" s="5" t="s">
        <v>172</v>
      </c>
      <c r="AD7" s="11" t="str">
        <f>IF($AC7="A","하선동",IF($AC7="B","이형준",""))</f>
        <v>이형준</v>
      </c>
      <c r="AE7" s="27" t="s">
        <v>195</v>
      </c>
      <c r="AF7" s="12"/>
    </row>
    <row r="8" spans="1:32" s="13" customFormat="1" ht="20.100000000000001" customHeight="1" x14ac:dyDescent="0.3">
      <c r="A8" s="4">
        <v>2</v>
      </c>
      <c r="B8" s="5">
        <f>B7</f>
        <v>1</v>
      </c>
      <c r="C8" s="5">
        <f>C7</f>
        <v>20</v>
      </c>
      <c r="D8" s="12" t="s">
        <v>176</v>
      </c>
      <c r="E8" s="6" t="s">
        <v>175</v>
      </c>
      <c r="F8" s="6" t="s">
        <v>198</v>
      </c>
      <c r="G8" s="4">
        <v>7301</v>
      </c>
      <c r="H8" s="32" t="s">
        <v>47</v>
      </c>
      <c r="I8" s="7">
        <f t="shared" si="0"/>
        <v>2000</v>
      </c>
      <c r="J8" s="7">
        <v>2000</v>
      </c>
      <c r="K8" s="7">
        <f t="shared" si="1"/>
        <v>0</v>
      </c>
      <c r="L8" s="9">
        <f t="shared" si="2"/>
        <v>0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1">
        <v>20210119</v>
      </c>
      <c r="AB8" s="11">
        <v>8</v>
      </c>
      <c r="AC8" s="5" t="s">
        <v>173</v>
      </c>
      <c r="AD8" s="11" t="str">
        <f t="shared" ref="AD8:AD65" si="3">IF($AC8="A","하선동",IF($AC8="B","이형준",""))</f>
        <v>하선동</v>
      </c>
      <c r="AE8" s="27" t="s">
        <v>195</v>
      </c>
      <c r="AF8" s="12"/>
    </row>
    <row r="9" spans="1:32" s="13" customFormat="1" ht="20.100000000000001" customHeight="1" x14ac:dyDescent="0.3">
      <c r="A9" s="4">
        <v>3</v>
      </c>
      <c r="B9" s="5">
        <f t="shared" ref="B9:C24" si="4">B8</f>
        <v>1</v>
      </c>
      <c r="C9" s="5">
        <f t="shared" si="4"/>
        <v>20</v>
      </c>
      <c r="D9" s="12" t="s">
        <v>176</v>
      </c>
      <c r="E9" s="6" t="s">
        <v>175</v>
      </c>
      <c r="F9" s="6" t="s">
        <v>198</v>
      </c>
      <c r="G9" s="4">
        <v>7301</v>
      </c>
      <c r="H9" s="32" t="s">
        <v>47</v>
      </c>
      <c r="I9" s="7">
        <f t="shared" si="0"/>
        <v>2329</v>
      </c>
      <c r="J9" s="7">
        <v>2329</v>
      </c>
      <c r="K9" s="7">
        <f t="shared" si="1"/>
        <v>0</v>
      </c>
      <c r="L9" s="9">
        <f t="shared" si="2"/>
        <v>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1">
        <v>20210119</v>
      </c>
      <c r="AB9" s="5">
        <v>8</v>
      </c>
      <c r="AC9" s="5" t="s">
        <v>172</v>
      </c>
      <c r="AD9" s="11" t="str">
        <f t="shared" si="3"/>
        <v>이형준</v>
      </c>
      <c r="AE9" s="27" t="s">
        <v>195</v>
      </c>
      <c r="AF9" s="12"/>
    </row>
    <row r="10" spans="1:32" s="13" customFormat="1" ht="20.100000000000001" customHeight="1" x14ac:dyDescent="0.3">
      <c r="A10" s="4">
        <v>4</v>
      </c>
      <c r="B10" s="5">
        <f t="shared" si="4"/>
        <v>1</v>
      </c>
      <c r="C10" s="5">
        <f t="shared" si="4"/>
        <v>20</v>
      </c>
      <c r="D10" s="12" t="s">
        <v>186</v>
      </c>
      <c r="E10" s="6" t="s">
        <v>185</v>
      </c>
      <c r="F10" s="6" t="s">
        <v>183</v>
      </c>
      <c r="G10" s="4" t="s">
        <v>184</v>
      </c>
      <c r="H10" s="4"/>
      <c r="I10" s="7">
        <f t="shared" ref="I10:I20" si="5">J10+K10</f>
        <v>335</v>
      </c>
      <c r="J10" s="8">
        <v>300</v>
      </c>
      <c r="K10" s="7">
        <f t="shared" ref="K10:K20" si="6">SUM(M10:Z10)</f>
        <v>35</v>
      </c>
      <c r="L10" s="9">
        <f t="shared" ref="L10:L20" si="7">K10/I10</f>
        <v>0.1044776119402985</v>
      </c>
      <c r="M10" s="10">
        <v>35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1">
        <v>20210120</v>
      </c>
      <c r="AB10" s="11">
        <v>9</v>
      </c>
      <c r="AC10" s="5" t="s">
        <v>173</v>
      </c>
      <c r="AD10" s="11" t="str">
        <f>IF($AC10="A","하선동",IF($AC10="B","이형준",""))</f>
        <v>하선동</v>
      </c>
      <c r="AE10" s="27" t="s">
        <v>187</v>
      </c>
      <c r="AF10" s="12"/>
    </row>
    <row r="11" spans="1:32" s="13" customFormat="1" ht="20.100000000000001" customHeight="1" x14ac:dyDescent="0.3">
      <c r="A11" s="4">
        <v>5</v>
      </c>
      <c r="B11" s="5">
        <f t="shared" si="4"/>
        <v>1</v>
      </c>
      <c r="C11" s="5">
        <f t="shared" si="4"/>
        <v>20</v>
      </c>
      <c r="D11" s="12" t="s">
        <v>25</v>
      </c>
      <c r="E11" s="6" t="s">
        <v>48</v>
      </c>
      <c r="F11" s="6" t="s">
        <v>86</v>
      </c>
      <c r="G11" s="4" t="s">
        <v>89</v>
      </c>
      <c r="H11" s="4" t="s">
        <v>47</v>
      </c>
      <c r="I11" s="7">
        <f t="shared" si="5"/>
        <v>606</v>
      </c>
      <c r="J11" s="8">
        <v>600</v>
      </c>
      <c r="K11" s="7">
        <f t="shared" si="6"/>
        <v>6</v>
      </c>
      <c r="L11" s="9">
        <f t="shared" si="7"/>
        <v>9.9009900990099011E-3</v>
      </c>
      <c r="M11" s="10">
        <v>2</v>
      </c>
      <c r="N11" s="10"/>
      <c r="O11" s="10"/>
      <c r="P11" s="10"/>
      <c r="Q11" s="10"/>
      <c r="R11" s="10">
        <v>1</v>
      </c>
      <c r="S11" s="10"/>
      <c r="T11" s="10"/>
      <c r="U11" s="10">
        <v>3</v>
      </c>
      <c r="V11" s="10"/>
      <c r="W11" s="10"/>
      <c r="X11" s="10"/>
      <c r="Y11" s="10"/>
      <c r="Z11" s="10"/>
      <c r="AA11" s="11">
        <v>20210118</v>
      </c>
      <c r="AB11" s="11">
        <v>14</v>
      </c>
      <c r="AC11" s="5" t="s">
        <v>172</v>
      </c>
      <c r="AD11" s="11" t="str">
        <f t="shared" si="3"/>
        <v>이형준</v>
      </c>
      <c r="AE11" s="27" t="s">
        <v>187</v>
      </c>
      <c r="AF11" s="12"/>
    </row>
    <row r="12" spans="1:32" s="13" customFormat="1" ht="20.100000000000001" customHeight="1" x14ac:dyDescent="0.3">
      <c r="A12" s="4">
        <v>6</v>
      </c>
      <c r="B12" s="5">
        <f t="shared" si="4"/>
        <v>1</v>
      </c>
      <c r="C12" s="5">
        <f t="shared" si="4"/>
        <v>20</v>
      </c>
      <c r="D12" s="12" t="s">
        <v>25</v>
      </c>
      <c r="E12" s="6" t="s">
        <v>48</v>
      </c>
      <c r="F12" s="6" t="s">
        <v>86</v>
      </c>
      <c r="G12" s="4" t="s">
        <v>89</v>
      </c>
      <c r="H12" s="4" t="s">
        <v>47</v>
      </c>
      <c r="I12" s="7">
        <f t="shared" si="5"/>
        <v>2423</v>
      </c>
      <c r="J12" s="8">
        <v>2410</v>
      </c>
      <c r="K12" s="7">
        <f t="shared" si="6"/>
        <v>13</v>
      </c>
      <c r="L12" s="9">
        <f t="shared" si="7"/>
        <v>5.3652496904663637E-3</v>
      </c>
      <c r="M12" s="10">
        <v>5</v>
      </c>
      <c r="N12" s="10"/>
      <c r="O12" s="10"/>
      <c r="P12" s="10"/>
      <c r="Q12" s="10"/>
      <c r="R12" s="10">
        <v>1</v>
      </c>
      <c r="S12" s="10"/>
      <c r="T12" s="10"/>
      <c r="U12" s="10">
        <v>7</v>
      </c>
      <c r="V12" s="10"/>
      <c r="W12" s="10"/>
      <c r="X12" s="10"/>
      <c r="Y12" s="10"/>
      <c r="Z12" s="10"/>
      <c r="AA12" s="11">
        <v>20210118</v>
      </c>
      <c r="AB12" s="5">
        <v>14</v>
      </c>
      <c r="AC12" s="5" t="s">
        <v>173</v>
      </c>
      <c r="AD12" s="11" t="str">
        <f t="shared" si="3"/>
        <v>하선동</v>
      </c>
      <c r="AE12" s="27" t="s">
        <v>187</v>
      </c>
      <c r="AF12" s="12"/>
    </row>
    <row r="13" spans="1:32" s="13" customFormat="1" ht="20.100000000000001" customHeight="1" x14ac:dyDescent="0.3">
      <c r="A13" s="4">
        <v>7</v>
      </c>
      <c r="B13" s="5">
        <f t="shared" si="4"/>
        <v>1</v>
      </c>
      <c r="C13" s="5">
        <f>C12</f>
        <v>20</v>
      </c>
      <c r="D13" s="12" t="s">
        <v>25</v>
      </c>
      <c r="E13" s="6" t="s">
        <v>48</v>
      </c>
      <c r="F13" s="6" t="s">
        <v>49</v>
      </c>
      <c r="G13" s="4" t="s">
        <v>50</v>
      </c>
      <c r="H13" s="4" t="s">
        <v>47</v>
      </c>
      <c r="I13" s="7">
        <f t="shared" si="5"/>
        <v>1784</v>
      </c>
      <c r="J13" s="8">
        <v>1760</v>
      </c>
      <c r="K13" s="7">
        <f t="shared" si="6"/>
        <v>24</v>
      </c>
      <c r="L13" s="9">
        <f t="shared" si="7"/>
        <v>1.3452914798206279E-2</v>
      </c>
      <c r="M13" s="10"/>
      <c r="N13" s="10"/>
      <c r="O13" s="10"/>
      <c r="P13" s="10">
        <v>24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1">
        <v>20210120</v>
      </c>
      <c r="AB13" s="11">
        <v>15</v>
      </c>
      <c r="AC13" s="5" t="s">
        <v>173</v>
      </c>
      <c r="AD13" s="11" t="str">
        <f t="shared" si="3"/>
        <v>하선동</v>
      </c>
      <c r="AE13" s="26" t="s">
        <v>194</v>
      </c>
      <c r="AF13" s="12"/>
    </row>
    <row r="14" spans="1:32" s="13" customFormat="1" ht="20.100000000000001" customHeight="1" x14ac:dyDescent="0.3">
      <c r="A14" s="4">
        <v>8</v>
      </c>
      <c r="B14" s="5">
        <f t="shared" si="4"/>
        <v>1</v>
      </c>
      <c r="C14" s="5">
        <f t="shared" si="4"/>
        <v>20</v>
      </c>
      <c r="D14" s="12" t="s">
        <v>25</v>
      </c>
      <c r="E14" s="6" t="s">
        <v>48</v>
      </c>
      <c r="F14" s="6" t="s">
        <v>49</v>
      </c>
      <c r="G14" s="4" t="s">
        <v>50</v>
      </c>
      <c r="H14" s="4" t="s">
        <v>47</v>
      </c>
      <c r="I14" s="7">
        <f t="shared" si="5"/>
        <v>3912</v>
      </c>
      <c r="J14" s="8">
        <v>3830</v>
      </c>
      <c r="K14" s="7">
        <f t="shared" si="6"/>
        <v>82</v>
      </c>
      <c r="L14" s="9">
        <f t="shared" si="7"/>
        <v>2.0961145194274028E-2</v>
      </c>
      <c r="M14" s="10">
        <v>11</v>
      </c>
      <c r="N14" s="10"/>
      <c r="O14" s="10"/>
      <c r="P14" s="10">
        <v>69</v>
      </c>
      <c r="Q14" s="10"/>
      <c r="R14" s="10">
        <v>2</v>
      </c>
      <c r="S14" s="10"/>
      <c r="T14" s="10"/>
      <c r="U14" s="10"/>
      <c r="V14" s="10"/>
      <c r="W14" s="10"/>
      <c r="X14" s="10"/>
      <c r="Y14" s="10"/>
      <c r="Z14" s="10"/>
      <c r="AA14" s="11">
        <v>20210120</v>
      </c>
      <c r="AB14" s="11">
        <v>15</v>
      </c>
      <c r="AC14" s="5" t="s">
        <v>172</v>
      </c>
      <c r="AD14" s="11" t="str">
        <f t="shared" si="3"/>
        <v>이형준</v>
      </c>
      <c r="AE14" s="26" t="s">
        <v>194</v>
      </c>
      <c r="AF14" s="12"/>
    </row>
    <row r="15" spans="1:32" s="13" customFormat="1" ht="20.100000000000001" customHeight="1" x14ac:dyDescent="0.3">
      <c r="A15" s="4">
        <v>9</v>
      </c>
      <c r="B15" s="5">
        <f t="shared" si="4"/>
        <v>1</v>
      </c>
      <c r="C15" s="5">
        <f t="shared" si="4"/>
        <v>20</v>
      </c>
      <c r="D15" s="6" t="s">
        <v>46</v>
      </c>
      <c r="E15" s="6" t="s">
        <v>71</v>
      </c>
      <c r="F15" s="6" t="s">
        <v>132</v>
      </c>
      <c r="G15" s="4" t="s">
        <v>59</v>
      </c>
      <c r="H15" s="4" t="s">
        <v>47</v>
      </c>
      <c r="I15" s="7">
        <f t="shared" si="5"/>
        <v>2720</v>
      </c>
      <c r="J15" s="8">
        <v>2710</v>
      </c>
      <c r="K15" s="7">
        <f t="shared" si="6"/>
        <v>10</v>
      </c>
      <c r="L15" s="9">
        <f t="shared" si="7"/>
        <v>3.6764705882352941E-3</v>
      </c>
      <c r="M15" s="10"/>
      <c r="N15" s="10"/>
      <c r="O15" s="10"/>
      <c r="P15" s="10"/>
      <c r="Q15" s="10"/>
      <c r="R15" s="10">
        <v>10</v>
      </c>
      <c r="S15" s="10"/>
      <c r="T15" s="10"/>
      <c r="U15" s="10"/>
      <c r="V15" s="10"/>
      <c r="W15" s="10"/>
      <c r="X15" s="10"/>
      <c r="Y15" s="10"/>
      <c r="Z15" s="10"/>
      <c r="AA15" s="11">
        <v>20210119</v>
      </c>
      <c r="AB15" s="11">
        <v>6</v>
      </c>
      <c r="AC15" s="5" t="s">
        <v>172</v>
      </c>
      <c r="AD15" s="11" t="str">
        <f t="shared" si="3"/>
        <v>이형준</v>
      </c>
      <c r="AE15" s="26" t="s">
        <v>194</v>
      </c>
      <c r="AF15" s="12"/>
    </row>
    <row r="16" spans="1:32" s="13" customFormat="1" ht="20.100000000000001" customHeight="1" x14ac:dyDescent="0.3">
      <c r="A16" s="4">
        <v>10</v>
      </c>
      <c r="B16" s="5">
        <f t="shared" si="4"/>
        <v>1</v>
      </c>
      <c r="C16" s="5">
        <f t="shared" si="4"/>
        <v>20</v>
      </c>
      <c r="D16" s="6" t="s">
        <v>46</v>
      </c>
      <c r="E16" s="6" t="s">
        <v>71</v>
      </c>
      <c r="F16" s="6" t="s">
        <v>132</v>
      </c>
      <c r="G16" s="4" t="s">
        <v>59</v>
      </c>
      <c r="H16" s="4" t="s">
        <v>47</v>
      </c>
      <c r="I16" s="7">
        <f t="shared" si="5"/>
        <v>3067</v>
      </c>
      <c r="J16" s="14">
        <v>3050</v>
      </c>
      <c r="K16" s="7">
        <f t="shared" si="6"/>
        <v>17</v>
      </c>
      <c r="L16" s="9">
        <f t="shared" si="7"/>
        <v>5.542875774372351E-3</v>
      </c>
      <c r="M16" s="10"/>
      <c r="N16" s="10"/>
      <c r="O16" s="10"/>
      <c r="P16" s="10"/>
      <c r="Q16" s="10"/>
      <c r="R16" s="10">
        <v>17</v>
      </c>
      <c r="S16" s="10"/>
      <c r="T16" s="10"/>
      <c r="U16" s="10"/>
      <c r="V16" s="10"/>
      <c r="W16" s="10"/>
      <c r="X16" s="10"/>
      <c r="Y16" s="10"/>
      <c r="Z16" s="10"/>
      <c r="AA16" s="11">
        <v>20210119</v>
      </c>
      <c r="AB16" s="11">
        <v>6</v>
      </c>
      <c r="AC16" s="5" t="s">
        <v>173</v>
      </c>
      <c r="AD16" s="11" t="str">
        <f t="shared" si="3"/>
        <v>하선동</v>
      </c>
      <c r="AE16" s="26" t="s">
        <v>194</v>
      </c>
      <c r="AF16" s="12"/>
    </row>
    <row r="17" spans="1:32" s="13" customFormat="1" ht="20.100000000000001" customHeight="1" x14ac:dyDescent="0.3">
      <c r="A17" s="4">
        <v>11</v>
      </c>
      <c r="B17" s="5">
        <f t="shared" si="4"/>
        <v>1</v>
      </c>
      <c r="C17" s="5">
        <f t="shared" si="4"/>
        <v>20</v>
      </c>
      <c r="D17" s="6" t="s">
        <v>46</v>
      </c>
      <c r="E17" s="6" t="s">
        <v>71</v>
      </c>
      <c r="F17" s="6" t="s">
        <v>75</v>
      </c>
      <c r="G17" s="4" t="s">
        <v>76</v>
      </c>
      <c r="H17" s="4" t="s">
        <v>47</v>
      </c>
      <c r="I17" s="7">
        <f t="shared" si="5"/>
        <v>2638</v>
      </c>
      <c r="J17" s="8">
        <v>2500</v>
      </c>
      <c r="K17" s="7">
        <f t="shared" si="6"/>
        <v>138</v>
      </c>
      <c r="L17" s="9">
        <f t="shared" si="7"/>
        <v>5.2312357846853674E-2</v>
      </c>
      <c r="M17" s="10"/>
      <c r="N17" s="10"/>
      <c r="O17" s="10"/>
      <c r="P17" s="10"/>
      <c r="Q17" s="10"/>
      <c r="R17" s="13">
        <v>138</v>
      </c>
      <c r="S17" s="10"/>
      <c r="T17" s="10"/>
      <c r="U17" s="10"/>
      <c r="V17" s="10"/>
      <c r="W17" s="10"/>
      <c r="X17" s="10"/>
      <c r="Y17" s="10"/>
      <c r="Z17" s="10"/>
      <c r="AA17" s="11">
        <v>20210120</v>
      </c>
      <c r="AB17" s="11">
        <v>4</v>
      </c>
      <c r="AC17" s="5" t="s">
        <v>172</v>
      </c>
      <c r="AD17" s="11" t="str">
        <f t="shared" si="3"/>
        <v>이형준</v>
      </c>
      <c r="AE17" s="26" t="s">
        <v>194</v>
      </c>
      <c r="AF17" s="12"/>
    </row>
    <row r="18" spans="1:32" s="13" customFormat="1" ht="20.100000000000001" customHeight="1" x14ac:dyDescent="0.3">
      <c r="A18" s="4">
        <v>12</v>
      </c>
      <c r="B18" s="5">
        <f t="shared" si="4"/>
        <v>1</v>
      </c>
      <c r="C18" s="5">
        <f t="shared" si="4"/>
        <v>20</v>
      </c>
      <c r="D18" s="12" t="s">
        <v>46</v>
      </c>
      <c r="E18" s="6" t="s">
        <v>48</v>
      </c>
      <c r="F18" s="6" t="s">
        <v>131</v>
      </c>
      <c r="G18" s="4" t="s">
        <v>50</v>
      </c>
      <c r="H18" s="4" t="s">
        <v>47</v>
      </c>
      <c r="I18" s="7">
        <f t="shared" si="5"/>
        <v>1801</v>
      </c>
      <c r="J18" s="8">
        <v>1758</v>
      </c>
      <c r="K18" s="7">
        <f t="shared" si="6"/>
        <v>43</v>
      </c>
      <c r="L18" s="9">
        <f t="shared" si="7"/>
        <v>2.3875624652970572E-2</v>
      </c>
      <c r="M18" s="10"/>
      <c r="N18" s="10"/>
      <c r="O18" s="10"/>
      <c r="P18" s="10">
        <v>29</v>
      </c>
      <c r="Q18" s="10"/>
      <c r="R18" s="10">
        <v>14</v>
      </c>
      <c r="S18" s="10"/>
      <c r="T18" s="10"/>
      <c r="U18" s="10"/>
      <c r="V18" s="10"/>
      <c r="W18" s="10"/>
      <c r="X18" s="10"/>
      <c r="Y18" s="10"/>
      <c r="Z18" s="10"/>
      <c r="AA18" s="11">
        <v>20210120</v>
      </c>
      <c r="AB18" s="11">
        <v>13</v>
      </c>
      <c r="AC18" s="5" t="s">
        <v>172</v>
      </c>
      <c r="AD18" s="11" t="str">
        <f t="shared" si="3"/>
        <v>이형준</v>
      </c>
      <c r="AE18" s="26" t="s">
        <v>194</v>
      </c>
      <c r="AF18" s="12"/>
    </row>
    <row r="19" spans="1:32" s="13" customFormat="1" ht="20.100000000000001" customHeight="1" x14ac:dyDescent="0.3">
      <c r="A19" s="4">
        <v>13</v>
      </c>
      <c r="B19" s="5">
        <f t="shared" si="4"/>
        <v>1</v>
      </c>
      <c r="C19" s="5">
        <f t="shared" si="4"/>
        <v>20</v>
      </c>
      <c r="D19" s="12" t="s">
        <v>64</v>
      </c>
      <c r="E19" s="6" t="s">
        <v>65</v>
      </c>
      <c r="F19" s="6" t="s">
        <v>67</v>
      </c>
      <c r="G19" s="4" t="s">
        <v>66</v>
      </c>
      <c r="H19" s="4" t="s">
        <v>58</v>
      </c>
      <c r="I19" s="7">
        <f t="shared" si="5"/>
        <v>2553</v>
      </c>
      <c r="J19" s="8">
        <v>2210</v>
      </c>
      <c r="K19" s="7">
        <f t="shared" si="6"/>
        <v>343</v>
      </c>
      <c r="L19" s="9">
        <f t="shared" si="7"/>
        <v>0.13435174304739522</v>
      </c>
      <c r="M19" s="10">
        <v>336</v>
      </c>
      <c r="N19" s="10"/>
      <c r="O19" s="10"/>
      <c r="P19" s="10"/>
      <c r="Q19" s="10"/>
      <c r="R19" s="10"/>
      <c r="S19" s="10"/>
      <c r="T19" s="10">
        <v>7</v>
      </c>
      <c r="U19" s="10"/>
      <c r="V19" s="10"/>
      <c r="W19" s="10"/>
      <c r="X19" s="10"/>
      <c r="Y19" s="10"/>
      <c r="Z19" s="10"/>
      <c r="AA19" s="11">
        <v>20210119</v>
      </c>
      <c r="AB19" s="11">
        <v>2</v>
      </c>
      <c r="AC19" s="5" t="s">
        <v>172</v>
      </c>
      <c r="AD19" s="11" t="str">
        <f t="shared" si="3"/>
        <v>이형준</v>
      </c>
      <c r="AE19" s="27" t="s">
        <v>174</v>
      </c>
      <c r="AF19" s="12"/>
    </row>
    <row r="20" spans="1:32" s="13" customFormat="1" ht="20.100000000000001" customHeight="1" x14ac:dyDescent="0.3">
      <c r="A20" s="4">
        <v>14</v>
      </c>
      <c r="B20" s="5">
        <f t="shared" si="4"/>
        <v>1</v>
      </c>
      <c r="C20" s="5">
        <f t="shared" si="4"/>
        <v>20</v>
      </c>
      <c r="D20" s="12" t="s">
        <v>46</v>
      </c>
      <c r="E20" s="6" t="s">
        <v>48</v>
      </c>
      <c r="F20" s="6" t="s">
        <v>131</v>
      </c>
      <c r="G20" s="4" t="s">
        <v>50</v>
      </c>
      <c r="H20" s="4" t="s">
        <v>47</v>
      </c>
      <c r="I20" s="7">
        <f t="shared" si="5"/>
        <v>2751</v>
      </c>
      <c r="J20" s="8">
        <v>2731</v>
      </c>
      <c r="K20" s="7">
        <f t="shared" si="6"/>
        <v>20</v>
      </c>
      <c r="L20" s="9">
        <f t="shared" si="7"/>
        <v>7.2700836059614686E-3</v>
      </c>
      <c r="M20" s="10"/>
      <c r="N20" s="10"/>
      <c r="O20" s="10"/>
      <c r="P20" s="10">
        <v>12</v>
      </c>
      <c r="Q20" s="10"/>
      <c r="R20" s="10">
        <v>8</v>
      </c>
      <c r="S20" s="10"/>
      <c r="T20" s="10"/>
      <c r="U20" s="10"/>
      <c r="V20" s="10"/>
      <c r="W20" s="10"/>
      <c r="X20" s="10"/>
      <c r="Y20" s="10"/>
      <c r="Z20" s="10"/>
      <c r="AA20" s="11">
        <v>20210120</v>
      </c>
      <c r="AB20" s="11">
        <v>13</v>
      </c>
      <c r="AC20" s="5" t="s">
        <v>173</v>
      </c>
      <c r="AD20" s="11" t="str">
        <f t="shared" si="3"/>
        <v>하선동</v>
      </c>
      <c r="AE20" s="27" t="s">
        <v>174</v>
      </c>
      <c r="AF20" s="12"/>
    </row>
    <row r="21" spans="1:32" s="13" customFormat="1" ht="20.100000000000001" customHeight="1" x14ac:dyDescent="0.3">
      <c r="A21" s="4">
        <v>15</v>
      </c>
      <c r="B21" s="5">
        <f>B20</f>
        <v>1</v>
      </c>
      <c r="C21" s="5">
        <f>C20</f>
        <v>20</v>
      </c>
      <c r="D21" s="12" t="s">
        <v>64</v>
      </c>
      <c r="E21" s="6" t="s">
        <v>65</v>
      </c>
      <c r="F21" s="6" t="s">
        <v>67</v>
      </c>
      <c r="G21" s="4" t="s">
        <v>66</v>
      </c>
      <c r="H21" s="4" t="s">
        <v>58</v>
      </c>
      <c r="I21" s="7">
        <f t="shared" si="0"/>
        <v>805</v>
      </c>
      <c r="J21" s="8">
        <v>805</v>
      </c>
      <c r="K21" s="7">
        <f t="shared" si="1"/>
        <v>0</v>
      </c>
      <c r="L21" s="9">
        <f t="shared" si="2"/>
        <v>0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1">
        <v>20210120</v>
      </c>
      <c r="AB21" s="11">
        <v>2</v>
      </c>
      <c r="AC21" s="5" t="s">
        <v>173</v>
      </c>
      <c r="AD21" s="11" t="str">
        <f t="shared" si="3"/>
        <v>하선동</v>
      </c>
      <c r="AE21" s="27" t="s">
        <v>177</v>
      </c>
      <c r="AF21" s="12"/>
    </row>
    <row r="22" spans="1:32" s="13" customFormat="1" ht="20.100000000000001" customHeight="1" x14ac:dyDescent="0.3">
      <c r="A22" s="4">
        <v>16</v>
      </c>
      <c r="B22" s="5">
        <f t="shared" si="4"/>
        <v>1</v>
      </c>
      <c r="C22" s="5">
        <f t="shared" si="4"/>
        <v>20</v>
      </c>
      <c r="D22" s="12" t="s">
        <v>64</v>
      </c>
      <c r="E22" s="6" t="s">
        <v>65</v>
      </c>
      <c r="F22" s="6" t="s">
        <v>67</v>
      </c>
      <c r="G22" s="4" t="s">
        <v>66</v>
      </c>
      <c r="H22" s="4" t="s">
        <v>58</v>
      </c>
      <c r="I22" s="7">
        <f t="shared" si="0"/>
        <v>5428</v>
      </c>
      <c r="J22" s="8">
        <v>5420</v>
      </c>
      <c r="K22" s="7">
        <f t="shared" si="1"/>
        <v>8</v>
      </c>
      <c r="L22" s="9">
        <f t="shared" si="2"/>
        <v>1.4738393515106854E-3</v>
      </c>
      <c r="M22" s="10"/>
      <c r="N22" s="10"/>
      <c r="O22" s="10"/>
      <c r="P22" s="10"/>
      <c r="Q22" s="10"/>
      <c r="R22" s="10">
        <v>5</v>
      </c>
      <c r="S22" s="10"/>
      <c r="T22" s="10">
        <v>3</v>
      </c>
      <c r="U22" s="10"/>
      <c r="V22" s="10"/>
      <c r="W22" s="10"/>
      <c r="X22" s="10"/>
      <c r="Y22" s="10"/>
      <c r="Z22" s="10"/>
      <c r="AA22" s="11">
        <v>20210120</v>
      </c>
      <c r="AB22" s="11">
        <v>2</v>
      </c>
      <c r="AC22" s="5" t="s">
        <v>173</v>
      </c>
      <c r="AD22" s="11" t="str">
        <f t="shared" si="3"/>
        <v>하선동</v>
      </c>
      <c r="AE22" s="27" t="s">
        <v>177</v>
      </c>
      <c r="AF22" s="12"/>
    </row>
    <row r="23" spans="1:32" s="13" customFormat="1" ht="20.100000000000001" customHeight="1" x14ac:dyDescent="0.3">
      <c r="A23" s="4">
        <v>17</v>
      </c>
      <c r="B23" s="5">
        <f t="shared" si="4"/>
        <v>1</v>
      </c>
      <c r="C23" s="5">
        <f t="shared" si="4"/>
        <v>20</v>
      </c>
      <c r="D23" s="12" t="s">
        <v>46</v>
      </c>
      <c r="E23" s="6" t="s">
        <v>63</v>
      </c>
      <c r="F23" s="6" t="s">
        <v>62</v>
      </c>
      <c r="G23" s="4" t="s">
        <v>61</v>
      </c>
      <c r="H23" s="4" t="s">
        <v>47</v>
      </c>
      <c r="I23" s="7">
        <f t="shared" si="0"/>
        <v>1100</v>
      </c>
      <c r="J23" s="8">
        <v>1100</v>
      </c>
      <c r="K23" s="7">
        <f t="shared" si="1"/>
        <v>0</v>
      </c>
      <c r="L23" s="9">
        <f t="shared" si="2"/>
        <v>0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1">
        <v>20210119</v>
      </c>
      <c r="AB23" s="11">
        <v>11</v>
      </c>
      <c r="AC23" s="5" t="s">
        <v>173</v>
      </c>
      <c r="AD23" s="11" t="str">
        <f t="shared" si="3"/>
        <v>하선동</v>
      </c>
      <c r="AE23" s="27" t="s">
        <v>177</v>
      </c>
      <c r="AF23" s="12"/>
    </row>
    <row r="24" spans="1:32" s="13" customFormat="1" ht="20.100000000000001" customHeight="1" x14ac:dyDescent="0.3">
      <c r="A24" s="4">
        <v>18</v>
      </c>
      <c r="B24" s="5">
        <f t="shared" si="4"/>
        <v>1</v>
      </c>
      <c r="C24" s="5">
        <f t="shared" si="4"/>
        <v>20</v>
      </c>
      <c r="D24" s="12" t="s">
        <v>46</v>
      </c>
      <c r="E24" s="6" t="s">
        <v>63</v>
      </c>
      <c r="F24" s="6" t="s">
        <v>62</v>
      </c>
      <c r="G24" s="4" t="s">
        <v>61</v>
      </c>
      <c r="H24" s="4" t="s">
        <v>47</v>
      </c>
      <c r="I24" s="7">
        <f t="shared" si="0"/>
        <v>2635</v>
      </c>
      <c r="J24" s="8">
        <v>2635</v>
      </c>
      <c r="K24" s="7">
        <f t="shared" si="1"/>
        <v>0</v>
      </c>
      <c r="L24" s="9">
        <f t="shared" si="2"/>
        <v>0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1">
        <v>20210118</v>
      </c>
      <c r="AB24" s="11">
        <v>11</v>
      </c>
      <c r="AC24" s="5" t="s">
        <v>173</v>
      </c>
      <c r="AD24" s="11" t="str">
        <f t="shared" si="3"/>
        <v>하선동</v>
      </c>
      <c r="AE24" s="27" t="s">
        <v>177</v>
      </c>
      <c r="AF24" s="12"/>
    </row>
    <row r="25" spans="1:32" s="13" customFormat="1" ht="20.100000000000001" customHeight="1" x14ac:dyDescent="0.3">
      <c r="A25" s="4">
        <v>19</v>
      </c>
      <c r="B25" s="5">
        <f t="shared" ref="B25:C40" si="8">B24</f>
        <v>1</v>
      </c>
      <c r="C25" s="5">
        <f t="shared" si="8"/>
        <v>20</v>
      </c>
      <c r="D25" s="12" t="s">
        <v>46</v>
      </c>
      <c r="E25" s="6" t="s">
        <v>63</v>
      </c>
      <c r="F25" s="6" t="s">
        <v>62</v>
      </c>
      <c r="G25" s="4" t="s">
        <v>61</v>
      </c>
      <c r="H25" s="4" t="s">
        <v>47</v>
      </c>
      <c r="I25" s="7">
        <f t="shared" si="0"/>
        <v>1377</v>
      </c>
      <c r="J25" s="10">
        <v>1377</v>
      </c>
      <c r="K25" s="7">
        <f t="shared" si="1"/>
        <v>0</v>
      </c>
      <c r="L25" s="9">
        <f t="shared" si="2"/>
        <v>0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1">
        <v>20210115</v>
      </c>
      <c r="AB25" s="11">
        <v>11</v>
      </c>
      <c r="AC25" s="5" t="s">
        <v>173</v>
      </c>
      <c r="AD25" s="11" t="str">
        <f t="shared" si="3"/>
        <v>하선동</v>
      </c>
      <c r="AE25" s="27" t="s">
        <v>177</v>
      </c>
      <c r="AF25" s="12"/>
    </row>
    <row r="26" spans="1:32" s="13" customFormat="1" ht="20.100000000000001" customHeight="1" x14ac:dyDescent="0.3">
      <c r="A26" s="4">
        <v>20</v>
      </c>
      <c r="B26" s="5">
        <f t="shared" si="8"/>
        <v>1</v>
      </c>
      <c r="C26" s="5">
        <f t="shared" si="8"/>
        <v>20</v>
      </c>
      <c r="D26" s="12" t="s">
        <v>46</v>
      </c>
      <c r="E26" s="6" t="s">
        <v>63</v>
      </c>
      <c r="F26" s="6" t="s">
        <v>62</v>
      </c>
      <c r="G26" s="4" t="s">
        <v>61</v>
      </c>
      <c r="H26" s="4" t="s">
        <v>47</v>
      </c>
      <c r="I26" s="7">
        <f t="shared" si="0"/>
        <v>1250</v>
      </c>
      <c r="J26" s="23">
        <v>1248</v>
      </c>
      <c r="K26" s="7">
        <f t="shared" ref="K26:K27" si="9">SUM(M26:Z26)</f>
        <v>2</v>
      </c>
      <c r="L26" s="9">
        <f t="shared" si="2"/>
        <v>1.6000000000000001E-3</v>
      </c>
      <c r="M26" s="10"/>
      <c r="N26" s="10"/>
      <c r="O26" s="10"/>
      <c r="P26" s="10"/>
      <c r="Q26" s="10"/>
      <c r="R26" s="10"/>
      <c r="S26" s="10"/>
      <c r="T26" s="10"/>
      <c r="U26" s="10">
        <v>2</v>
      </c>
      <c r="V26" s="10"/>
      <c r="W26" s="10"/>
      <c r="X26" s="10"/>
      <c r="Y26" s="10"/>
      <c r="Z26" s="10"/>
      <c r="AA26" s="11">
        <v>20210120</v>
      </c>
      <c r="AB26" s="11">
        <v>11</v>
      </c>
      <c r="AC26" s="5" t="s">
        <v>173</v>
      </c>
      <c r="AD26" s="11" t="str">
        <f t="shared" si="3"/>
        <v>하선동</v>
      </c>
      <c r="AE26" s="27" t="s">
        <v>177</v>
      </c>
      <c r="AF26" s="12"/>
    </row>
    <row r="27" spans="1:32" s="13" customFormat="1" ht="20.100000000000001" customHeight="1" x14ac:dyDescent="0.3">
      <c r="A27" s="4">
        <v>21</v>
      </c>
      <c r="B27" s="5">
        <f t="shared" si="8"/>
        <v>1</v>
      </c>
      <c r="C27" s="5">
        <f t="shared" si="8"/>
        <v>20</v>
      </c>
      <c r="D27" s="12" t="s">
        <v>46</v>
      </c>
      <c r="E27" s="6" t="s">
        <v>63</v>
      </c>
      <c r="F27" s="6" t="s">
        <v>62</v>
      </c>
      <c r="G27" s="4" t="s">
        <v>61</v>
      </c>
      <c r="H27" s="4" t="s">
        <v>47</v>
      </c>
      <c r="I27" s="7">
        <f t="shared" si="0"/>
        <v>2459</v>
      </c>
      <c r="J27" s="23">
        <v>2456</v>
      </c>
      <c r="K27" s="7">
        <f t="shared" si="9"/>
        <v>3</v>
      </c>
      <c r="L27" s="9">
        <f t="shared" si="2"/>
        <v>1.2200081333875558E-3</v>
      </c>
      <c r="M27" s="10"/>
      <c r="N27" s="10"/>
      <c r="O27" s="10"/>
      <c r="P27" s="10"/>
      <c r="Q27" s="10"/>
      <c r="R27" s="10"/>
      <c r="S27" s="10"/>
      <c r="T27" s="10"/>
      <c r="U27" s="10">
        <v>3</v>
      </c>
      <c r="V27" s="10"/>
      <c r="W27" s="10"/>
      <c r="X27" s="10"/>
      <c r="Y27" s="10"/>
      <c r="Z27" s="10"/>
      <c r="AA27" s="11">
        <v>20210120</v>
      </c>
      <c r="AB27" s="11">
        <v>11</v>
      </c>
      <c r="AC27" s="5" t="s">
        <v>172</v>
      </c>
      <c r="AD27" s="11" t="str">
        <f t="shared" si="3"/>
        <v>이형준</v>
      </c>
      <c r="AE27" s="27" t="s">
        <v>177</v>
      </c>
      <c r="AF27" s="12"/>
    </row>
    <row r="28" spans="1:32" s="13" customFormat="1" ht="20.100000000000001" customHeight="1" x14ac:dyDescent="0.3">
      <c r="A28" s="4">
        <v>22</v>
      </c>
      <c r="B28" s="5">
        <f t="shared" si="8"/>
        <v>1</v>
      </c>
      <c r="C28" s="5">
        <f t="shared" si="8"/>
        <v>20</v>
      </c>
      <c r="D28" s="12" t="s">
        <v>64</v>
      </c>
      <c r="E28" s="6" t="s">
        <v>65</v>
      </c>
      <c r="F28" s="6" t="s">
        <v>67</v>
      </c>
      <c r="G28" s="4" t="s">
        <v>66</v>
      </c>
      <c r="H28" s="4" t="s">
        <v>58</v>
      </c>
      <c r="I28" s="7">
        <f t="shared" si="0"/>
        <v>1149</v>
      </c>
      <c r="J28" s="23">
        <v>938</v>
      </c>
      <c r="K28" s="7">
        <f t="shared" si="1"/>
        <v>211</v>
      </c>
      <c r="L28" s="9">
        <f t="shared" si="2"/>
        <v>0.18363794604003481</v>
      </c>
      <c r="M28" s="10">
        <v>13</v>
      </c>
      <c r="N28" s="10"/>
      <c r="O28" s="10">
        <v>190</v>
      </c>
      <c r="P28" s="10"/>
      <c r="Q28" s="10"/>
      <c r="R28" s="10">
        <v>2</v>
      </c>
      <c r="S28" s="10"/>
      <c r="T28" s="10">
        <v>6</v>
      </c>
      <c r="U28" s="10"/>
      <c r="V28" s="10"/>
      <c r="W28" s="10"/>
      <c r="X28" s="10"/>
      <c r="Y28" s="10"/>
      <c r="Z28" s="10"/>
      <c r="AA28" s="11">
        <v>20210118</v>
      </c>
      <c r="AB28" s="11">
        <v>2</v>
      </c>
      <c r="AC28" s="5" t="s">
        <v>173</v>
      </c>
      <c r="AD28" s="11" t="str">
        <f t="shared" si="3"/>
        <v>하선동</v>
      </c>
      <c r="AE28" s="27" t="s">
        <v>177</v>
      </c>
      <c r="AF28" s="12"/>
    </row>
    <row r="29" spans="1:32" s="13" customFormat="1" ht="20.100000000000001" customHeight="1" x14ac:dyDescent="0.3">
      <c r="A29" s="4">
        <v>23</v>
      </c>
      <c r="B29" s="5">
        <f t="shared" si="8"/>
        <v>1</v>
      </c>
      <c r="C29" s="5">
        <f t="shared" si="8"/>
        <v>20</v>
      </c>
      <c r="D29" s="12" t="s">
        <v>46</v>
      </c>
      <c r="E29" s="6" t="s">
        <v>63</v>
      </c>
      <c r="F29" s="6" t="s">
        <v>110</v>
      </c>
      <c r="G29" s="4" t="s">
        <v>111</v>
      </c>
      <c r="H29" s="4" t="s">
        <v>47</v>
      </c>
      <c r="I29" s="7">
        <f t="shared" si="0"/>
        <v>2049</v>
      </c>
      <c r="J29" s="10">
        <v>2025</v>
      </c>
      <c r="K29" s="7">
        <f t="shared" si="1"/>
        <v>24</v>
      </c>
      <c r="L29" s="9">
        <f t="shared" si="2"/>
        <v>1.171303074670571E-2</v>
      </c>
      <c r="M29" s="10">
        <v>4</v>
      </c>
      <c r="N29" s="10"/>
      <c r="O29" s="10">
        <v>16</v>
      </c>
      <c r="P29" s="10"/>
      <c r="Q29" s="10"/>
      <c r="R29" s="10">
        <v>4</v>
      </c>
      <c r="S29" s="10"/>
      <c r="T29" s="10"/>
      <c r="U29" s="10"/>
      <c r="V29" s="10"/>
      <c r="W29" s="10"/>
      <c r="X29" s="10"/>
      <c r="Y29" s="10"/>
      <c r="Z29" s="10"/>
      <c r="AA29" s="11">
        <v>20210120</v>
      </c>
      <c r="AB29" s="11">
        <v>3</v>
      </c>
      <c r="AC29" s="5" t="s">
        <v>172</v>
      </c>
      <c r="AD29" s="11" t="str">
        <f t="shared" si="3"/>
        <v>이형준</v>
      </c>
      <c r="AE29" s="27" t="s">
        <v>177</v>
      </c>
      <c r="AF29" s="12"/>
    </row>
    <row r="30" spans="1:32" s="13" customFormat="1" ht="20.100000000000001" customHeight="1" x14ac:dyDescent="0.3">
      <c r="A30" s="4">
        <v>24</v>
      </c>
      <c r="B30" s="5">
        <f t="shared" si="8"/>
        <v>1</v>
      </c>
      <c r="C30" s="5">
        <f t="shared" si="8"/>
        <v>20</v>
      </c>
      <c r="D30" s="12" t="s">
        <v>46</v>
      </c>
      <c r="E30" s="6" t="s">
        <v>65</v>
      </c>
      <c r="F30" s="6" t="s">
        <v>196</v>
      </c>
      <c r="G30" s="4">
        <v>7301</v>
      </c>
      <c r="H30" s="4"/>
      <c r="I30" s="7">
        <f t="shared" si="0"/>
        <v>699</v>
      </c>
      <c r="J30" s="10">
        <v>695</v>
      </c>
      <c r="K30" s="7">
        <f t="shared" ref="K30:K65" si="10">SUM(M30:Z30)</f>
        <v>4</v>
      </c>
      <c r="L30" s="9">
        <f t="shared" si="2"/>
        <v>5.7224606580829757E-3</v>
      </c>
      <c r="M30" s="10"/>
      <c r="N30" s="10"/>
      <c r="O30" s="10"/>
      <c r="P30" s="10"/>
      <c r="Q30" s="10"/>
      <c r="R30" s="10"/>
      <c r="S30" s="10"/>
      <c r="T30" s="10"/>
      <c r="U30" s="10">
        <v>4</v>
      </c>
      <c r="V30" s="10"/>
      <c r="W30" s="10"/>
      <c r="X30" s="10"/>
      <c r="Y30" s="10"/>
      <c r="Z30" s="10"/>
      <c r="AA30" s="11">
        <v>20210120</v>
      </c>
      <c r="AB30" s="11">
        <v>8</v>
      </c>
      <c r="AC30" s="5" t="s">
        <v>173</v>
      </c>
      <c r="AD30" s="11" t="str">
        <f t="shared" si="3"/>
        <v>하선동</v>
      </c>
      <c r="AE30" s="12" t="s">
        <v>178</v>
      </c>
      <c r="AF30" s="12"/>
    </row>
    <row r="31" spans="1:32" s="13" customFormat="1" ht="20.100000000000001" customHeight="1" x14ac:dyDescent="0.3">
      <c r="A31" s="4">
        <v>25</v>
      </c>
      <c r="B31" s="5">
        <f t="shared" si="8"/>
        <v>1</v>
      </c>
      <c r="C31" s="5">
        <f t="shared" si="8"/>
        <v>20</v>
      </c>
      <c r="D31" s="12" t="s">
        <v>25</v>
      </c>
      <c r="E31" s="6" t="s">
        <v>81</v>
      </c>
      <c r="F31" s="6" t="s">
        <v>80</v>
      </c>
      <c r="G31" s="4" t="s">
        <v>59</v>
      </c>
      <c r="H31" s="4" t="s">
        <v>82</v>
      </c>
      <c r="I31" s="7">
        <f t="shared" si="0"/>
        <v>1543</v>
      </c>
      <c r="J31" s="8">
        <v>1530</v>
      </c>
      <c r="K31" s="7">
        <f t="shared" si="10"/>
        <v>13</v>
      </c>
      <c r="L31" s="9">
        <f t="shared" si="2"/>
        <v>8.4251458198314963E-3</v>
      </c>
      <c r="M31" s="10"/>
      <c r="N31" s="10"/>
      <c r="O31" s="10"/>
      <c r="P31" s="10">
        <v>13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1">
        <v>20210120</v>
      </c>
      <c r="AB31" s="11">
        <v>1</v>
      </c>
      <c r="AC31" s="5" t="s">
        <v>173</v>
      </c>
      <c r="AD31" s="11" t="str">
        <f t="shared" si="3"/>
        <v>하선동</v>
      </c>
      <c r="AE31" s="12" t="s">
        <v>178</v>
      </c>
      <c r="AF31" s="24"/>
    </row>
    <row r="32" spans="1:32" s="13" customFormat="1" ht="20.100000000000001" customHeight="1" x14ac:dyDescent="0.3">
      <c r="A32" s="4">
        <v>26</v>
      </c>
      <c r="B32" s="5">
        <f t="shared" si="8"/>
        <v>1</v>
      </c>
      <c r="C32" s="5">
        <f t="shared" si="8"/>
        <v>20</v>
      </c>
      <c r="D32" s="12" t="s">
        <v>64</v>
      </c>
      <c r="E32" s="6" t="s">
        <v>65</v>
      </c>
      <c r="F32" s="6" t="s">
        <v>67</v>
      </c>
      <c r="G32" s="4" t="s">
        <v>66</v>
      </c>
      <c r="H32" s="4" t="s">
        <v>58</v>
      </c>
      <c r="I32" s="7">
        <f t="shared" si="0"/>
        <v>1109</v>
      </c>
      <c r="J32" s="8">
        <v>870</v>
      </c>
      <c r="K32" s="7">
        <f t="shared" si="10"/>
        <v>239</v>
      </c>
      <c r="L32" s="9">
        <f t="shared" si="2"/>
        <v>0.21550946798917944</v>
      </c>
      <c r="M32" s="10"/>
      <c r="N32" s="10"/>
      <c r="O32" s="10">
        <v>220</v>
      </c>
      <c r="P32" s="10">
        <v>2</v>
      </c>
      <c r="Q32" s="10"/>
      <c r="R32" s="10">
        <v>2</v>
      </c>
      <c r="S32" s="10"/>
      <c r="T32" s="10">
        <v>15</v>
      </c>
      <c r="U32" s="10"/>
      <c r="V32" s="10"/>
      <c r="W32" s="10"/>
      <c r="X32" s="10"/>
      <c r="Y32" s="10"/>
      <c r="Z32" s="10"/>
      <c r="AA32" s="11">
        <v>20210118</v>
      </c>
      <c r="AB32" s="11">
        <v>2</v>
      </c>
      <c r="AC32" s="5" t="s">
        <v>173</v>
      </c>
      <c r="AD32" s="11" t="str">
        <f t="shared" si="3"/>
        <v>하선동</v>
      </c>
      <c r="AE32" s="12" t="s">
        <v>178</v>
      </c>
      <c r="AF32" s="12"/>
    </row>
    <row r="33" spans="1:32" s="13" customFormat="1" ht="20.100000000000001" customHeight="1" x14ac:dyDescent="0.3">
      <c r="A33" s="4">
        <v>27</v>
      </c>
      <c r="B33" s="5">
        <f t="shared" si="8"/>
        <v>1</v>
      </c>
      <c r="C33" s="5">
        <f t="shared" si="8"/>
        <v>20</v>
      </c>
      <c r="D33" s="6" t="s">
        <v>46</v>
      </c>
      <c r="E33" s="6" t="s">
        <v>71</v>
      </c>
      <c r="F33" s="6" t="s">
        <v>75</v>
      </c>
      <c r="G33" s="4" t="s">
        <v>76</v>
      </c>
      <c r="H33" s="4" t="s">
        <v>47</v>
      </c>
      <c r="I33" s="7">
        <f t="shared" si="0"/>
        <v>328</v>
      </c>
      <c r="J33" s="8">
        <v>305</v>
      </c>
      <c r="K33" s="7">
        <f t="shared" si="10"/>
        <v>23</v>
      </c>
      <c r="L33" s="9">
        <f t="shared" si="2"/>
        <v>7.0121951219512202E-2</v>
      </c>
      <c r="M33" s="10"/>
      <c r="N33" s="10"/>
      <c r="O33" s="10"/>
      <c r="P33" s="10"/>
      <c r="Q33" s="10"/>
      <c r="R33" s="10">
        <v>23</v>
      </c>
      <c r="S33" s="10"/>
      <c r="T33" s="10"/>
      <c r="U33" s="10"/>
      <c r="V33" s="10"/>
      <c r="W33" s="10"/>
      <c r="X33" s="10"/>
      <c r="Y33" s="10"/>
      <c r="Z33" s="10"/>
      <c r="AA33" s="11">
        <v>20210119</v>
      </c>
      <c r="AB33" s="11">
        <v>4</v>
      </c>
      <c r="AC33" s="5" t="s">
        <v>172</v>
      </c>
      <c r="AD33" s="11" t="str">
        <f t="shared" si="3"/>
        <v>이형준</v>
      </c>
      <c r="AE33" s="12" t="s">
        <v>178</v>
      </c>
      <c r="AF33" s="12" t="s">
        <v>197</v>
      </c>
    </row>
    <row r="34" spans="1:32" s="13" customFormat="1" ht="20.100000000000001" customHeight="1" x14ac:dyDescent="0.3">
      <c r="A34" s="4">
        <v>28</v>
      </c>
      <c r="B34" s="5">
        <f t="shared" si="8"/>
        <v>1</v>
      </c>
      <c r="C34" s="5">
        <f t="shared" si="8"/>
        <v>20</v>
      </c>
      <c r="D34" s="12" t="s">
        <v>46</v>
      </c>
      <c r="E34" s="6" t="s">
        <v>48</v>
      </c>
      <c r="F34" s="6" t="s">
        <v>60</v>
      </c>
      <c r="G34" s="4" t="s">
        <v>50</v>
      </c>
      <c r="H34" s="4" t="s">
        <v>47</v>
      </c>
      <c r="I34" s="7">
        <f t="shared" si="0"/>
        <v>2414</v>
      </c>
      <c r="J34" s="8">
        <v>2300</v>
      </c>
      <c r="K34" s="7">
        <f t="shared" si="10"/>
        <v>114</v>
      </c>
      <c r="L34" s="9">
        <f t="shared" si="2"/>
        <v>4.7224523612261808E-2</v>
      </c>
      <c r="M34" s="10">
        <v>60</v>
      </c>
      <c r="N34" s="10"/>
      <c r="O34" s="10"/>
      <c r="P34" s="10">
        <v>51</v>
      </c>
      <c r="Q34" s="10"/>
      <c r="R34" s="10">
        <v>3</v>
      </c>
      <c r="S34" s="10"/>
      <c r="T34" s="10"/>
      <c r="U34" s="10"/>
      <c r="V34" s="10"/>
      <c r="W34" s="10"/>
      <c r="X34" s="10"/>
      <c r="Y34" s="10"/>
      <c r="Z34" s="10"/>
      <c r="AA34" s="11">
        <v>20210120</v>
      </c>
      <c r="AB34" s="11">
        <v>7</v>
      </c>
      <c r="AC34" s="5" t="s">
        <v>172</v>
      </c>
      <c r="AD34" s="11" t="str">
        <f t="shared" si="3"/>
        <v>이형준</v>
      </c>
      <c r="AE34" s="12" t="s">
        <v>178</v>
      </c>
      <c r="AF34" s="12"/>
    </row>
    <row r="35" spans="1:32" s="13" customFormat="1" ht="20.100000000000001" customHeight="1" x14ac:dyDescent="0.3">
      <c r="A35" s="4">
        <v>29</v>
      </c>
      <c r="B35" s="5">
        <f t="shared" si="8"/>
        <v>1</v>
      </c>
      <c r="C35" s="5">
        <f t="shared" si="8"/>
        <v>20</v>
      </c>
      <c r="D35" s="12" t="s">
        <v>46</v>
      </c>
      <c r="E35" s="6" t="s">
        <v>48</v>
      </c>
      <c r="F35" s="6" t="s">
        <v>60</v>
      </c>
      <c r="G35" s="4" t="s">
        <v>50</v>
      </c>
      <c r="H35" s="4" t="s">
        <v>47</v>
      </c>
      <c r="I35" s="7">
        <f t="shared" si="0"/>
        <v>148</v>
      </c>
      <c r="J35" s="8">
        <v>140</v>
      </c>
      <c r="K35" s="7">
        <f t="shared" si="10"/>
        <v>8</v>
      </c>
      <c r="L35" s="9">
        <f t="shared" si="2"/>
        <v>5.4054054054054057E-2</v>
      </c>
      <c r="M35" s="10">
        <v>5</v>
      </c>
      <c r="N35" s="10"/>
      <c r="O35" s="10"/>
      <c r="P35" s="10">
        <v>3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1">
        <v>20210120</v>
      </c>
      <c r="AB35" s="11">
        <v>7</v>
      </c>
      <c r="AC35" s="5" t="s">
        <v>173</v>
      </c>
      <c r="AD35" s="11" t="str">
        <f t="shared" si="3"/>
        <v>하선동</v>
      </c>
      <c r="AE35" s="12" t="s">
        <v>178</v>
      </c>
      <c r="AF35" s="12"/>
    </row>
    <row r="36" spans="1:32" s="13" customFormat="1" ht="20.100000000000001" customHeight="1" x14ac:dyDescent="0.3">
      <c r="A36" s="4">
        <v>30</v>
      </c>
      <c r="B36" s="5">
        <f t="shared" si="8"/>
        <v>1</v>
      </c>
      <c r="C36" s="5">
        <f t="shared" si="8"/>
        <v>20</v>
      </c>
      <c r="D36" s="12"/>
      <c r="E36" s="6"/>
      <c r="F36" s="6"/>
      <c r="G36" s="4"/>
      <c r="H36" s="4"/>
      <c r="I36" s="7">
        <f t="shared" si="0"/>
        <v>397</v>
      </c>
      <c r="J36" s="8">
        <v>390</v>
      </c>
      <c r="K36" s="7">
        <f t="shared" si="10"/>
        <v>7</v>
      </c>
      <c r="L36" s="9">
        <f t="shared" si="2"/>
        <v>1.7632241813602016E-2</v>
      </c>
      <c r="M36" s="10"/>
      <c r="N36" s="10"/>
      <c r="O36" s="10"/>
      <c r="P36" s="10"/>
      <c r="Q36" s="10"/>
      <c r="R36" s="10">
        <v>5</v>
      </c>
      <c r="S36" s="10"/>
      <c r="T36" s="10"/>
      <c r="U36" s="10">
        <v>2</v>
      </c>
      <c r="V36" s="10"/>
      <c r="W36" s="10"/>
      <c r="X36" s="10"/>
      <c r="Y36" s="10"/>
      <c r="Z36" s="10"/>
      <c r="AA36" s="11">
        <v>20210119</v>
      </c>
      <c r="AB36" s="11">
        <v>14</v>
      </c>
      <c r="AC36" s="5" t="s">
        <v>173</v>
      </c>
      <c r="AD36" s="11" t="str">
        <f t="shared" si="3"/>
        <v>하선동</v>
      </c>
      <c r="AE36" s="26" t="s">
        <v>182</v>
      </c>
      <c r="AF36" s="12"/>
    </row>
    <row r="37" spans="1:32" s="13" customFormat="1" ht="20.100000000000001" customHeight="1" x14ac:dyDescent="0.3">
      <c r="A37" s="4">
        <v>31</v>
      </c>
      <c r="B37" s="5">
        <f t="shared" si="8"/>
        <v>1</v>
      </c>
      <c r="C37" s="5">
        <f t="shared" si="8"/>
        <v>20</v>
      </c>
      <c r="D37" s="12"/>
      <c r="E37" s="6"/>
      <c r="F37" s="6"/>
      <c r="G37" s="4"/>
      <c r="H37" s="4"/>
      <c r="I37" s="7">
        <f t="shared" si="0"/>
        <v>2621</v>
      </c>
      <c r="J37" s="8">
        <v>2560</v>
      </c>
      <c r="K37" s="7">
        <f t="shared" si="10"/>
        <v>61</v>
      </c>
      <c r="L37" s="9">
        <f t="shared" si="2"/>
        <v>2.327355971003434E-2</v>
      </c>
      <c r="M37" s="10">
        <v>3</v>
      </c>
      <c r="N37" s="10"/>
      <c r="O37" s="10"/>
      <c r="P37" s="10"/>
      <c r="Q37" s="10"/>
      <c r="R37" s="10">
        <v>19</v>
      </c>
      <c r="S37" s="10"/>
      <c r="T37" s="10"/>
      <c r="U37" s="10">
        <v>39</v>
      </c>
      <c r="V37" s="10"/>
      <c r="W37" s="10"/>
      <c r="X37" s="10"/>
      <c r="Y37" s="10"/>
      <c r="Z37" s="10"/>
      <c r="AA37" s="11">
        <v>20210119</v>
      </c>
      <c r="AB37" s="11">
        <v>14</v>
      </c>
      <c r="AC37" s="5" t="s">
        <v>172</v>
      </c>
      <c r="AD37" s="11" t="str">
        <f t="shared" si="3"/>
        <v>이형준</v>
      </c>
      <c r="AE37" s="26" t="s">
        <v>182</v>
      </c>
      <c r="AF37" s="12"/>
    </row>
    <row r="38" spans="1:32" s="13" customFormat="1" ht="20.100000000000001" customHeight="1" x14ac:dyDescent="0.3">
      <c r="A38" s="4">
        <v>32</v>
      </c>
      <c r="B38" s="5">
        <f t="shared" si="8"/>
        <v>1</v>
      </c>
      <c r="C38" s="5">
        <f t="shared" si="8"/>
        <v>20</v>
      </c>
      <c r="D38" s="12" t="s">
        <v>46</v>
      </c>
      <c r="E38" s="6" t="s">
        <v>63</v>
      </c>
      <c r="F38" s="6" t="s">
        <v>62</v>
      </c>
      <c r="G38" s="4" t="s">
        <v>61</v>
      </c>
      <c r="H38" s="4" t="s">
        <v>47</v>
      </c>
      <c r="I38" s="7">
        <f t="shared" si="0"/>
        <v>2933</v>
      </c>
      <c r="J38" s="8">
        <v>2930</v>
      </c>
      <c r="K38" s="7">
        <f t="shared" si="10"/>
        <v>3</v>
      </c>
      <c r="L38" s="9">
        <f t="shared" si="2"/>
        <v>1.0228435049437436E-3</v>
      </c>
      <c r="M38" s="10"/>
      <c r="N38" s="10"/>
      <c r="O38" s="10"/>
      <c r="P38" s="10"/>
      <c r="Q38" s="10"/>
      <c r="R38" s="10"/>
      <c r="S38" s="10"/>
      <c r="T38" s="10"/>
      <c r="U38" s="10">
        <v>3</v>
      </c>
      <c r="V38" s="10"/>
      <c r="W38" s="10"/>
      <c r="X38" s="10"/>
      <c r="Y38" s="10"/>
      <c r="Z38" s="10"/>
      <c r="AA38" s="11">
        <v>20210119</v>
      </c>
      <c r="AB38" s="11">
        <v>11</v>
      </c>
      <c r="AC38" s="5" t="s">
        <v>172</v>
      </c>
      <c r="AD38" s="11" t="str">
        <f t="shared" si="3"/>
        <v>이형준</v>
      </c>
      <c r="AE38" s="26" t="s">
        <v>182</v>
      </c>
      <c r="AF38" s="12"/>
    </row>
    <row r="39" spans="1:32" s="13" customFormat="1" ht="20.100000000000001" customHeight="1" x14ac:dyDescent="0.3">
      <c r="A39" s="4">
        <v>33</v>
      </c>
      <c r="B39" s="5">
        <f t="shared" si="8"/>
        <v>1</v>
      </c>
      <c r="C39" s="5">
        <f t="shared" si="8"/>
        <v>20</v>
      </c>
      <c r="D39" s="12" t="s">
        <v>46</v>
      </c>
      <c r="E39" s="6" t="s">
        <v>63</v>
      </c>
      <c r="F39" s="6" t="s">
        <v>62</v>
      </c>
      <c r="G39" s="4" t="s">
        <v>61</v>
      </c>
      <c r="H39" s="4" t="s">
        <v>47</v>
      </c>
      <c r="I39" s="7">
        <f t="shared" si="0"/>
        <v>177</v>
      </c>
      <c r="J39" s="8">
        <v>170</v>
      </c>
      <c r="K39" s="7">
        <f t="shared" si="10"/>
        <v>7</v>
      </c>
      <c r="L39" s="9">
        <f t="shared" si="2"/>
        <v>3.954802259887006E-2</v>
      </c>
      <c r="M39" s="10">
        <v>2</v>
      </c>
      <c r="N39" s="10"/>
      <c r="O39" s="10"/>
      <c r="P39" s="10"/>
      <c r="Q39" s="10"/>
      <c r="R39" s="10"/>
      <c r="S39" s="10"/>
      <c r="T39" s="10"/>
      <c r="U39" s="10">
        <v>5</v>
      </c>
      <c r="V39" s="10"/>
      <c r="W39" s="10"/>
      <c r="X39" s="10"/>
      <c r="Y39" s="10"/>
      <c r="Z39" s="10"/>
      <c r="AA39" s="11">
        <v>20210119</v>
      </c>
      <c r="AB39" s="11">
        <v>11</v>
      </c>
      <c r="AC39" s="5" t="s">
        <v>173</v>
      </c>
      <c r="AD39" s="11" t="str">
        <f t="shared" si="3"/>
        <v>하선동</v>
      </c>
      <c r="AE39" s="26" t="s">
        <v>182</v>
      </c>
      <c r="AF39" s="12"/>
    </row>
    <row r="40" spans="1:32" s="13" customFormat="1" ht="20.100000000000001" customHeight="1" x14ac:dyDescent="0.3">
      <c r="A40" s="4">
        <v>34</v>
      </c>
      <c r="B40" s="5">
        <f t="shared" si="8"/>
        <v>1</v>
      </c>
      <c r="C40" s="5">
        <f t="shared" si="8"/>
        <v>20</v>
      </c>
      <c r="D40" s="12" t="s">
        <v>176</v>
      </c>
      <c r="E40" s="6" t="s">
        <v>175</v>
      </c>
      <c r="F40" s="6" t="s">
        <v>198</v>
      </c>
      <c r="G40" s="4">
        <v>7301</v>
      </c>
      <c r="H40" s="32" t="s">
        <v>47</v>
      </c>
      <c r="I40" s="7">
        <f t="shared" si="0"/>
        <v>6120</v>
      </c>
      <c r="J40" s="8">
        <v>6120</v>
      </c>
      <c r="K40" s="7">
        <f t="shared" si="10"/>
        <v>0</v>
      </c>
      <c r="L40" s="9">
        <f t="shared" si="2"/>
        <v>0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1">
        <v>20210119</v>
      </c>
      <c r="AB40" s="11">
        <v>8</v>
      </c>
      <c r="AC40" s="5" t="s">
        <v>172</v>
      </c>
      <c r="AD40" s="11" t="str">
        <f t="shared" si="3"/>
        <v>이형준</v>
      </c>
      <c r="AE40" s="26" t="s">
        <v>182</v>
      </c>
      <c r="AF40" s="12"/>
    </row>
    <row r="41" spans="1:32" s="13" customFormat="1" ht="20.100000000000001" customHeight="1" x14ac:dyDescent="0.3">
      <c r="A41" s="4">
        <v>35</v>
      </c>
      <c r="B41" s="5">
        <f t="shared" ref="B41:C56" si="11">B40</f>
        <v>1</v>
      </c>
      <c r="C41" s="5">
        <f t="shared" si="11"/>
        <v>20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10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1"/>
      <c r="AB41" s="11"/>
      <c r="AC41" s="5"/>
      <c r="AD41" s="11"/>
      <c r="AE41" s="26"/>
      <c r="AF41" s="12"/>
    </row>
    <row r="42" spans="1:32" s="13" customFormat="1" ht="20.100000000000001" customHeight="1" x14ac:dyDescent="0.3">
      <c r="A42" s="4">
        <v>36</v>
      </c>
      <c r="B42" s="5">
        <f t="shared" si="11"/>
        <v>1</v>
      </c>
      <c r="C42" s="5">
        <f t="shared" si="11"/>
        <v>20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10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1"/>
      <c r="AB42" s="11"/>
      <c r="AC42" s="5"/>
      <c r="AD42" s="11"/>
      <c r="AE42" s="12"/>
      <c r="AF42" s="12"/>
    </row>
    <row r="43" spans="1:32" s="13" customFormat="1" ht="20.100000000000001" customHeight="1" x14ac:dyDescent="0.3">
      <c r="A43" s="4">
        <v>37</v>
      </c>
      <c r="B43" s="5">
        <f t="shared" si="11"/>
        <v>1</v>
      </c>
      <c r="C43" s="5">
        <f t="shared" si="11"/>
        <v>20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10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1"/>
      <c r="AB43" s="11"/>
      <c r="AC43" s="5"/>
      <c r="AD43" s="11" t="str">
        <f t="shared" si="3"/>
        <v/>
      </c>
      <c r="AE43" s="12"/>
      <c r="AF43" s="12"/>
    </row>
    <row r="44" spans="1:32" s="13" customFormat="1" ht="20.100000000000001" customHeight="1" x14ac:dyDescent="0.3">
      <c r="A44" s="4">
        <v>38</v>
      </c>
      <c r="B44" s="5">
        <f t="shared" si="11"/>
        <v>1</v>
      </c>
      <c r="C44" s="5">
        <f t="shared" si="11"/>
        <v>20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10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1"/>
      <c r="AB44" s="11"/>
      <c r="AC44" s="5"/>
      <c r="AD44" s="11" t="str">
        <f t="shared" si="3"/>
        <v/>
      </c>
      <c r="AE44" s="12"/>
      <c r="AF44" s="12"/>
    </row>
    <row r="45" spans="1:32" s="13" customFormat="1" ht="20.100000000000001" customHeight="1" x14ac:dyDescent="0.3">
      <c r="A45" s="4">
        <v>39</v>
      </c>
      <c r="B45" s="5">
        <f t="shared" si="11"/>
        <v>1</v>
      </c>
      <c r="C45" s="5">
        <f t="shared" si="11"/>
        <v>20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10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1"/>
      <c r="AB45" s="11"/>
      <c r="AC45" s="5"/>
      <c r="AD45" s="11" t="str">
        <f t="shared" si="3"/>
        <v/>
      </c>
      <c r="AE45" s="12"/>
      <c r="AF45" s="12"/>
    </row>
    <row r="46" spans="1:32" s="13" customFormat="1" ht="20.100000000000001" customHeight="1" x14ac:dyDescent="0.3">
      <c r="A46" s="4">
        <v>40</v>
      </c>
      <c r="B46" s="5">
        <f t="shared" si="11"/>
        <v>1</v>
      </c>
      <c r="C46" s="5">
        <f t="shared" si="11"/>
        <v>20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10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1"/>
      <c r="AB46" s="11"/>
      <c r="AC46" s="5"/>
      <c r="AD46" s="11" t="str">
        <f t="shared" si="3"/>
        <v/>
      </c>
      <c r="AE46" s="12"/>
      <c r="AF46" s="12"/>
    </row>
    <row r="47" spans="1:32" s="13" customFormat="1" ht="20.100000000000001" customHeight="1" x14ac:dyDescent="0.3">
      <c r="A47" s="4">
        <v>41</v>
      </c>
      <c r="B47" s="5">
        <f t="shared" si="11"/>
        <v>1</v>
      </c>
      <c r="C47" s="5">
        <f t="shared" si="11"/>
        <v>20</v>
      </c>
      <c r="D47" s="12"/>
      <c r="E47" s="6"/>
      <c r="F47" s="6"/>
      <c r="G47" s="4"/>
      <c r="H47" s="4"/>
      <c r="I47" s="7">
        <f t="shared" si="0"/>
        <v>0</v>
      </c>
      <c r="J47" s="8"/>
      <c r="K47" s="7">
        <f t="shared" si="10"/>
        <v>0</v>
      </c>
      <c r="L47" s="9" t="e">
        <f t="shared" si="2"/>
        <v>#DIV/0!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1"/>
      <c r="AB47" s="11"/>
      <c r="AC47" s="5"/>
      <c r="AD47" s="11" t="str">
        <f t="shared" si="3"/>
        <v/>
      </c>
      <c r="AE47" s="12"/>
      <c r="AF47" s="12"/>
    </row>
    <row r="48" spans="1:32" s="13" customFormat="1" ht="20.100000000000001" customHeight="1" x14ac:dyDescent="0.3">
      <c r="A48" s="4">
        <v>42</v>
      </c>
      <c r="B48" s="5">
        <f t="shared" si="11"/>
        <v>1</v>
      </c>
      <c r="C48" s="5">
        <f t="shared" si="11"/>
        <v>20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10"/>
        <v>0</v>
      </c>
      <c r="L48" s="9" t="e">
        <f t="shared" si="2"/>
        <v>#DIV/0!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1"/>
      <c r="AB48" s="11"/>
      <c r="AC48" s="5"/>
      <c r="AD48" s="11" t="str">
        <f t="shared" si="3"/>
        <v/>
      </c>
      <c r="AE48" s="12"/>
      <c r="AF48" s="12"/>
    </row>
    <row r="49" spans="1:32" s="13" customFormat="1" ht="20.100000000000001" customHeight="1" x14ac:dyDescent="0.3">
      <c r="A49" s="4">
        <v>43</v>
      </c>
      <c r="B49" s="5">
        <f t="shared" si="11"/>
        <v>1</v>
      </c>
      <c r="C49" s="5">
        <f t="shared" si="11"/>
        <v>20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10"/>
        <v>0</v>
      </c>
      <c r="L49" s="9" t="e">
        <f t="shared" si="2"/>
        <v>#DIV/0!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1"/>
      <c r="AB49" s="11"/>
      <c r="AC49" s="5"/>
      <c r="AD49" s="11" t="str">
        <f t="shared" si="3"/>
        <v/>
      </c>
      <c r="AE49" s="12"/>
      <c r="AF49" s="12"/>
    </row>
    <row r="50" spans="1:32" s="13" customFormat="1" ht="20.100000000000001" customHeight="1" x14ac:dyDescent="0.3">
      <c r="A50" s="4">
        <v>44</v>
      </c>
      <c r="B50" s="5">
        <f t="shared" si="11"/>
        <v>1</v>
      </c>
      <c r="C50" s="5">
        <f t="shared" si="11"/>
        <v>20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10"/>
        <v>0</v>
      </c>
      <c r="L50" s="9" t="e">
        <f t="shared" si="2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1"/>
      <c r="AB50" s="11"/>
      <c r="AC50" s="5"/>
      <c r="AD50" s="11" t="str">
        <f t="shared" si="3"/>
        <v/>
      </c>
      <c r="AE50" s="12"/>
      <c r="AF50" s="12"/>
    </row>
    <row r="51" spans="1:32" s="13" customFormat="1" ht="20.100000000000001" customHeight="1" x14ac:dyDescent="0.3">
      <c r="A51" s="4">
        <v>45</v>
      </c>
      <c r="B51" s="5">
        <f t="shared" si="11"/>
        <v>1</v>
      </c>
      <c r="C51" s="5">
        <f t="shared" si="11"/>
        <v>20</v>
      </c>
      <c r="D51" s="6"/>
      <c r="E51" s="6"/>
      <c r="F51" s="6"/>
      <c r="G51" s="4"/>
      <c r="H51" s="4"/>
      <c r="I51" s="7">
        <f t="shared" si="0"/>
        <v>0</v>
      </c>
      <c r="J51" s="8"/>
      <c r="K51" s="7">
        <f t="shared" si="10"/>
        <v>0</v>
      </c>
      <c r="L51" s="9" t="e">
        <f t="shared" si="2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1"/>
      <c r="AB51" s="11"/>
      <c r="AC51" s="5"/>
      <c r="AD51" s="11" t="str">
        <f t="shared" si="3"/>
        <v/>
      </c>
      <c r="AE51" s="12"/>
      <c r="AF51" s="12"/>
    </row>
    <row r="52" spans="1:32" s="13" customFormat="1" ht="20.100000000000001" customHeight="1" x14ac:dyDescent="0.3">
      <c r="A52" s="4">
        <v>46</v>
      </c>
      <c r="B52" s="5">
        <f t="shared" si="11"/>
        <v>1</v>
      </c>
      <c r="C52" s="5">
        <f t="shared" si="11"/>
        <v>20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10"/>
        <v>0</v>
      </c>
      <c r="L52" s="9" t="e">
        <f t="shared" si="2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1"/>
      <c r="AB52" s="11"/>
      <c r="AC52" s="5"/>
      <c r="AD52" s="11" t="str">
        <f t="shared" si="3"/>
        <v/>
      </c>
      <c r="AE52" s="12"/>
      <c r="AF52" s="12"/>
    </row>
    <row r="53" spans="1:32" s="13" customFormat="1" ht="20.100000000000001" customHeight="1" x14ac:dyDescent="0.3">
      <c r="A53" s="4">
        <v>47</v>
      </c>
      <c r="B53" s="5">
        <f t="shared" si="11"/>
        <v>1</v>
      </c>
      <c r="C53" s="5">
        <f t="shared" si="11"/>
        <v>20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10"/>
        <v>0</v>
      </c>
      <c r="L53" s="9" t="e">
        <f t="shared" si="2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1"/>
      <c r="AB53" s="11"/>
      <c r="AC53" s="5"/>
      <c r="AD53" s="11" t="str">
        <f t="shared" si="3"/>
        <v/>
      </c>
      <c r="AE53" s="12"/>
      <c r="AF53" s="12"/>
    </row>
    <row r="54" spans="1:32" s="13" customFormat="1" ht="20.100000000000001" hidden="1" customHeight="1" x14ac:dyDescent="0.3">
      <c r="A54" s="4">
        <v>29</v>
      </c>
      <c r="B54" s="5">
        <f t="shared" si="11"/>
        <v>1</v>
      </c>
      <c r="C54" s="5">
        <f t="shared" si="11"/>
        <v>20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10"/>
        <v>0</v>
      </c>
      <c r="L54" s="9" t="e">
        <f t="shared" si="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1"/>
      <c r="AB54" s="11"/>
      <c r="AC54" s="5"/>
      <c r="AD54" s="11" t="str">
        <f t="shared" si="3"/>
        <v/>
      </c>
      <c r="AE54" s="4"/>
      <c r="AF54" s="12"/>
    </row>
    <row r="55" spans="1:32" s="13" customFormat="1" ht="20.100000000000001" hidden="1" customHeight="1" x14ac:dyDescent="0.3">
      <c r="A55" s="4">
        <v>30</v>
      </c>
      <c r="B55" s="5">
        <f t="shared" si="11"/>
        <v>1</v>
      </c>
      <c r="C55" s="5">
        <f t="shared" si="11"/>
        <v>20</v>
      </c>
      <c r="D55" s="6"/>
      <c r="E55" s="25"/>
      <c r="F55" s="4"/>
      <c r="G55" s="4"/>
      <c r="H55" s="4"/>
      <c r="I55" s="7">
        <f t="shared" si="0"/>
        <v>0</v>
      </c>
      <c r="J55" s="8"/>
      <c r="K55" s="7">
        <f t="shared" si="10"/>
        <v>0</v>
      </c>
      <c r="L55" s="9" t="e">
        <f t="shared" si="2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1"/>
      <c r="AB55" s="11"/>
      <c r="AC55" s="5"/>
      <c r="AD55" s="11" t="str">
        <f t="shared" si="3"/>
        <v/>
      </c>
      <c r="AE55" s="4"/>
      <c r="AF55" s="12"/>
    </row>
    <row r="56" spans="1:32" s="13" customFormat="1" ht="20.100000000000001" hidden="1" customHeight="1" x14ac:dyDescent="0.3">
      <c r="A56" s="4">
        <v>31</v>
      </c>
      <c r="B56" s="5">
        <f t="shared" si="11"/>
        <v>1</v>
      </c>
      <c r="C56" s="5">
        <f t="shared" si="11"/>
        <v>20</v>
      </c>
      <c r="D56" s="6"/>
      <c r="E56" s="6"/>
      <c r="F56" s="4"/>
      <c r="G56" s="4"/>
      <c r="H56" s="4"/>
      <c r="I56" s="7">
        <f t="shared" si="0"/>
        <v>0</v>
      </c>
      <c r="J56" s="8"/>
      <c r="K56" s="7">
        <f t="shared" si="10"/>
        <v>0</v>
      </c>
      <c r="L56" s="9" t="e">
        <f t="shared" si="2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1"/>
      <c r="AB56" s="11"/>
      <c r="AC56" s="5"/>
      <c r="AD56" s="11" t="str">
        <f t="shared" si="3"/>
        <v/>
      </c>
      <c r="AE56" s="4"/>
      <c r="AF56" s="12"/>
    </row>
    <row r="57" spans="1:32" s="13" customFormat="1" ht="20.100000000000001" hidden="1" customHeight="1" x14ac:dyDescent="0.3">
      <c r="A57" s="4">
        <v>32</v>
      </c>
      <c r="B57" s="5">
        <f t="shared" ref="B57:C64" si="12">B56</f>
        <v>1</v>
      </c>
      <c r="C57" s="5">
        <f t="shared" si="12"/>
        <v>20</v>
      </c>
      <c r="D57" s="6"/>
      <c r="E57" s="6"/>
      <c r="F57" s="6"/>
      <c r="G57" s="4"/>
      <c r="H57" s="4"/>
      <c r="I57" s="7">
        <f t="shared" si="0"/>
        <v>0</v>
      </c>
      <c r="J57" s="8"/>
      <c r="K57" s="7">
        <f t="shared" si="10"/>
        <v>0</v>
      </c>
      <c r="L57" s="9" t="e">
        <f t="shared" si="2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1"/>
      <c r="AB57" s="11"/>
      <c r="AC57" s="5"/>
      <c r="AD57" s="11" t="str">
        <f t="shared" si="3"/>
        <v/>
      </c>
      <c r="AE57" s="4"/>
      <c r="AF57" s="12"/>
    </row>
    <row r="58" spans="1:32" s="13" customFormat="1" ht="20.100000000000001" hidden="1" customHeight="1" x14ac:dyDescent="0.3">
      <c r="A58" s="4">
        <v>33</v>
      </c>
      <c r="B58" s="5">
        <f t="shared" si="12"/>
        <v>1</v>
      </c>
      <c r="C58" s="5">
        <f t="shared" si="12"/>
        <v>20</v>
      </c>
      <c r="D58" s="6"/>
      <c r="E58" s="4"/>
      <c r="F58" s="4"/>
      <c r="G58" s="4"/>
      <c r="H58" s="4"/>
      <c r="I58" s="7">
        <f t="shared" si="0"/>
        <v>0</v>
      </c>
      <c r="J58" s="8"/>
      <c r="K58" s="7">
        <f t="shared" si="10"/>
        <v>0</v>
      </c>
      <c r="L58" s="9" t="e">
        <f t="shared" si="2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1"/>
      <c r="AB58" s="11"/>
      <c r="AC58" s="5"/>
      <c r="AD58" s="11" t="str">
        <f t="shared" si="3"/>
        <v/>
      </c>
      <c r="AE58" s="4"/>
      <c r="AF58" s="12"/>
    </row>
    <row r="59" spans="1:32" s="13" customFormat="1" ht="20.100000000000001" hidden="1" customHeight="1" x14ac:dyDescent="0.3">
      <c r="A59" s="4">
        <v>34</v>
      </c>
      <c r="B59" s="5">
        <f t="shared" si="12"/>
        <v>1</v>
      </c>
      <c r="C59" s="5">
        <f t="shared" si="12"/>
        <v>20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10"/>
        <v>0</v>
      </c>
      <c r="L59" s="9" t="e">
        <f t="shared" si="2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1"/>
      <c r="AB59" s="11"/>
      <c r="AC59" s="5"/>
      <c r="AD59" s="11" t="str">
        <f t="shared" si="3"/>
        <v/>
      </c>
      <c r="AE59" s="4"/>
      <c r="AF59" s="12"/>
    </row>
    <row r="60" spans="1:32" s="13" customFormat="1" ht="20.100000000000001" hidden="1" customHeight="1" x14ac:dyDescent="0.3">
      <c r="A60" s="4">
        <v>35</v>
      </c>
      <c r="B60" s="5">
        <f t="shared" si="12"/>
        <v>1</v>
      </c>
      <c r="C60" s="5">
        <f t="shared" si="12"/>
        <v>20</v>
      </c>
      <c r="D60" s="6"/>
      <c r="E60" s="6"/>
      <c r="F60" s="6"/>
      <c r="G60" s="4"/>
      <c r="H60" s="4"/>
      <c r="I60" s="7">
        <f t="shared" si="0"/>
        <v>0</v>
      </c>
      <c r="J60" s="8"/>
      <c r="K60" s="7">
        <f t="shared" si="10"/>
        <v>0</v>
      </c>
      <c r="L60" s="9" t="e">
        <f t="shared" si="2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1"/>
      <c r="AB60" s="11"/>
      <c r="AC60" s="5"/>
      <c r="AD60" s="11" t="str">
        <f t="shared" si="3"/>
        <v/>
      </c>
      <c r="AE60" s="4"/>
      <c r="AF60" s="12"/>
    </row>
    <row r="61" spans="1:32" s="13" customFormat="1" ht="20.100000000000001" hidden="1" customHeight="1" x14ac:dyDescent="0.3">
      <c r="A61" s="4">
        <v>36</v>
      </c>
      <c r="B61" s="5">
        <f t="shared" si="12"/>
        <v>1</v>
      </c>
      <c r="C61" s="5">
        <f t="shared" si="12"/>
        <v>20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10"/>
        <v>0</v>
      </c>
      <c r="L61" s="9" t="e">
        <f t="shared" si="2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1"/>
      <c r="AB61" s="11"/>
      <c r="AC61" s="5"/>
      <c r="AD61" s="11" t="str">
        <f t="shared" si="3"/>
        <v/>
      </c>
      <c r="AE61" s="4"/>
      <c r="AF61" s="12"/>
    </row>
    <row r="62" spans="1:32" s="13" customFormat="1" ht="20.100000000000001" hidden="1" customHeight="1" x14ac:dyDescent="0.3">
      <c r="A62" s="4">
        <v>37</v>
      </c>
      <c r="B62" s="5">
        <f t="shared" si="12"/>
        <v>1</v>
      </c>
      <c r="C62" s="5">
        <f t="shared" si="12"/>
        <v>20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10"/>
        <v>0</v>
      </c>
      <c r="L62" s="9" t="e">
        <f t="shared" si="2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1"/>
      <c r="AB62" s="11"/>
      <c r="AC62" s="5"/>
      <c r="AD62" s="11" t="str">
        <f t="shared" si="3"/>
        <v/>
      </c>
      <c r="AE62" s="4"/>
      <c r="AF62" s="12"/>
    </row>
    <row r="63" spans="1:32" s="13" customFormat="1" ht="20.100000000000001" hidden="1" customHeight="1" x14ac:dyDescent="0.3">
      <c r="A63" s="4">
        <v>38</v>
      </c>
      <c r="B63" s="5">
        <f t="shared" si="12"/>
        <v>1</v>
      </c>
      <c r="C63" s="5">
        <f t="shared" si="12"/>
        <v>20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10"/>
        <v>0</v>
      </c>
      <c r="L63" s="9" t="e">
        <f t="shared" si="2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1"/>
      <c r="AB63" s="11"/>
      <c r="AC63" s="5"/>
      <c r="AD63" s="11" t="str">
        <f t="shared" si="3"/>
        <v/>
      </c>
      <c r="AE63" s="4"/>
      <c r="AF63" s="12"/>
    </row>
    <row r="64" spans="1:32" s="13" customFormat="1" ht="20.100000000000001" hidden="1" customHeight="1" x14ac:dyDescent="0.3">
      <c r="A64" s="4">
        <v>39</v>
      </c>
      <c r="B64" s="5">
        <f t="shared" si="12"/>
        <v>1</v>
      </c>
      <c r="C64" s="5">
        <f t="shared" si="12"/>
        <v>20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10"/>
        <v>0</v>
      </c>
      <c r="L64" s="9" t="e">
        <f t="shared" si="2"/>
        <v>#DIV/0!</v>
      </c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1"/>
      <c r="AB64" s="11"/>
      <c r="AC64" s="5"/>
      <c r="AD64" s="11" t="str">
        <f t="shared" si="3"/>
        <v/>
      </c>
      <c r="AE64" s="4"/>
      <c r="AF64" s="12"/>
    </row>
    <row r="65" spans="1:32" s="13" customFormat="1" ht="20.100000000000001" hidden="1" customHeight="1" x14ac:dyDescent="0.3">
      <c r="A65" s="4">
        <v>40</v>
      </c>
      <c r="B65" s="5" t="str">
        <f t="shared" ref="B65" si="13">LEFT($A$1,1)</f>
        <v>1</v>
      </c>
      <c r="C65" s="5" t="str">
        <f t="shared" ref="C65" si="14">MID($A$1,4,2)</f>
        <v>20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10"/>
        <v>0</v>
      </c>
      <c r="L65" s="9" t="e">
        <f t="shared" si="2"/>
        <v>#DIV/0!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1"/>
      <c r="AB65" s="11"/>
      <c r="AC65" s="5"/>
      <c r="AD65" s="11" t="str">
        <f t="shared" si="3"/>
        <v/>
      </c>
      <c r="AE65" s="4"/>
      <c r="AF65" s="12"/>
    </row>
    <row r="66" spans="1:32" s="15" customFormat="1" x14ac:dyDescent="0.3">
      <c r="A66" s="49"/>
      <c r="B66" s="50"/>
      <c r="C66" s="50"/>
      <c r="D66" s="50"/>
      <c r="E66" s="50"/>
      <c r="F66" s="50"/>
      <c r="G66" s="50"/>
      <c r="H66" s="50"/>
      <c r="I66" s="40">
        <f>SUM(I7:I65)</f>
        <v>67894</v>
      </c>
      <c r="J66" s="40">
        <v>5950</v>
      </c>
      <c r="K66" s="40">
        <f t="shared" ref="K66:U66" si="15">SUM(K7:K65)</f>
        <v>1531</v>
      </c>
      <c r="L66" s="40" t="e">
        <f t="shared" si="15"/>
        <v>#DIV/0!</v>
      </c>
      <c r="M66" s="40">
        <f t="shared" si="15"/>
        <v>476</v>
      </c>
      <c r="N66" s="40">
        <f t="shared" si="15"/>
        <v>0</v>
      </c>
      <c r="O66" s="40">
        <f t="shared" si="15"/>
        <v>426</v>
      </c>
      <c r="P66" s="40">
        <f t="shared" si="15"/>
        <v>276</v>
      </c>
      <c r="Q66" s="40">
        <f t="shared" si="15"/>
        <v>0</v>
      </c>
      <c r="R66" s="40">
        <f t="shared" si="15"/>
        <v>254</v>
      </c>
      <c r="S66" s="40">
        <f t="shared" si="15"/>
        <v>0</v>
      </c>
      <c r="T66" s="40">
        <f t="shared" si="15"/>
        <v>31</v>
      </c>
      <c r="U66" s="40">
        <f t="shared" si="15"/>
        <v>68</v>
      </c>
      <c r="V66" s="33"/>
      <c r="W66" s="33"/>
      <c r="X66" s="33"/>
      <c r="Y66" s="40">
        <f>SUM(Y7:Y65)</f>
        <v>0</v>
      </c>
      <c r="Z66" s="40">
        <f>SUM(Z7:Z65)</f>
        <v>0</v>
      </c>
      <c r="AA66" s="41"/>
      <c r="AB66" s="42"/>
      <c r="AC66" s="42"/>
      <c r="AD66" s="42"/>
      <c r="AE66" s="42"/>
      <c r="AF66" s="42"/>
    </row>
    <row r="67" spans="1:32" s="15" customFormat="1" x14ac:dyDescent="0.3">
      <c r="A67" s="49"/>
      <c r="B67" s="50"/>
      <c r="C67" s="50"/>
      <c r="D67" s="50"/>
      <c r="E67" s="50"/>
      <c r="F67" s="50"/>
      <c r="G67" s="50"/>
      <c r="H67" s="5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33"/>
      <c r="W67" s="33"/>
      <c r="X67" s="33"/>
      <c r="Y67" s="40"/>
      <c r="Z67" s="40"/>
      <c r="AA67" s="42"/>
      <c r="AB67" s="42"/>
      <c r="AC67" s="42"/>
      <c r="AD67" s="42"/>
      <c r="AE67" s="42"/>
      <c r="AF67" s="42"/>
    </row>
    <row r="68" spans="1:32" ht="20.100000000000001" customHeight="1" x14ac:dyDescent="0.3">
      <c r="A68" s="4">
        <v>1</v>
      </c>
      <c r="B68" s="5">
        <v>1</v>
      </c>
      <c r="C68" s="5">
        <v>20</v>
      </c>
      <c r="D68" s="12" t="s">
        <v>186</v>
      </c>
      <c r="E68" s="6" t="s">
        <v>188</v>
      </c>
      <c r="F68" s="6" t="s">
        <v>189</v>
      </c>
      <c r="G68" s="4" t="s">
        <v>190</v>
      </c>
      <c r="H68" s="4" t="s">
        <v>191</v>
      </c>
      <c r="I68" s="7">
        <f t="shared" ref="I68:I82" si="16">J68+K68</f>
        <v>50</v>
      </c>
      <c r="J68" s="8">
        <v>50</v>
      </c>
      <c r="K68" s="7">
        <f t="shared" ref="K68:K82" si="17">SUM(M68:Z68)</f>
        <v>0</v>
      </c>
      <c r="L68" s="9">
        <f t="shared" ref="L68:L82" si="18">K68/I68</f>
        <v>0</v>
      </c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1">
        <v>20210120</v>
      </c>
      <c r="AB68" s="11">
        <v>32</v>
      </c>
      <c r="AC68" s="5" t="s">
        <v>173</v>
      </c>
      <c r="AD68" s="11" t="str">
        <f t="shared" ref="AD68:AD71" si="19">IF($AC68="A","하선동",IF($AC68="B","이형준",""))</f>
        <v>하선동</v>
      </c>
      <c r="AE68" s="11" t="s">
        <v>192</v>
      </c>
      <c r="AF68" s="12" t="s">
        <v>193</v>
      </c>
    </row>
    <row r="69" spans="1:32" ht="20.100000000000001" customHeight="1" x14ac:dyDescent="0.3">
      <c r="A69" s="4">
        <v>2</v>
      </c>
      <c r="B69" s="5">
        <f t="shared" ref="B69:C82" si="20">B68</f>
        <v>1</v>
      </c>
      <c r="C69" s="5">
        <f t="shared" si="20"/>
        <v>20</v>
      </c>
      <c r="D69" s="12"/>
      <c r="E69" s="6"/>
      <c r="F69" s="6"/>
      <c r="G69" s="4"/>
      <c r="H69" s="4"/>
      <c r="I69" s="7">
        <f t="shared" si="16"/>
        <v>0</v>
      </c>
      <c r="J69" s="8"/>
      <c r="K69" s="7">
        <f t="shared" si="17"/>
        <v>0</v>
      </c>
      <c r="L69" s="9" t="e">
        <f t="shared" si="18"/>
        <v>#DIV/0!</v>
      </c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1"/>
      <c r="AB69" s="11"/>
      <c r="AC69" s="5"/>
      <c r="AD69" s="11" t="str">
        <f t="shared" si="19"/>
        <v/>
      </c>
      <c r="AE69" s="12"/>
      <c r="AF69" s="12"/>
    </row>
    <row r="70" spans="1:32" ht="20.100000000000001" customHeight="1" x14ac:dyDescent="0.3">
      <c r="A70" s="4">
        <v>3</v>
      </c>
      <c r="B70" s="5">
        <f t="shared" si="20"/>
        <v>1</v>
      </c>
      <c r="C70" s="5">
        <f t="shared" si="20"/>
        <v>20</v>
      </c>
      <c r="D70" s="12"/>
      <c r="E70" s="6"/>
      <c r="F70" s="6"/>
      <c r="G70" s="4"/>
      <c r="H70" s="4"/>
      <c r="I70" s="7">
        <f t="shared" si="16"/>
        <v>0</v>
      </c>
      <c r="J70" s="8"/>
      <c r="K70" s="7">
        <f t="shared" si="17"/>
        <v>0</v>
      </c>
      <c r="L70" s="9" t="e">
        <f t="shared" si="18"/>
        <v>#DIV/0!</v>
      </c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1"/>
      <c r="AB70" s="5"/>
      <c r="AC70" s="5"/>
      <c r="AD70" s="11" t="str">
        <f t="shared" si="19"/>
        <v/>
      </c>
      <c r="AE70" s="12"/>
      <c r="AF70" s="12"/>
    </row>
    <row r="71" spans="1:32" ht="20.100000000000001" customHeight="1" x14ac:dyDescent="0.3">
      <c r="A71" s="4">
        <v>4</v>
      </c>
      <c r="B71" s="5">
        <f t="shared" si="20"/>
        <v>1</v>
      </c>
      <c r="C71" s="5">
        <f t="shared" si="20"/>
        <v>20</v>
      </c>
      <c r="D71" s="6"/>
      <c r="E71" s="6"/>
      <c r="F71" s="6"/>
      <c r="G71" s="4"/>
      <c r="H71" s="4"/>
      <c r="I71" s="7">
        <f t="shared" si="16"/>
        <v>0</v>
      </c>
      <c r="J71" s="8"/>
      <c r="K71" s="7">
        <f t="shared" si="17"/>
        <v>0</v>
      </c>
      <c r="L71" s="9" t="e">
        <f t="shared" si="18"/>
        <v>#DIV/0!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1"/>
      <c r="AB71" s="11"/>
      <c r="AC71" s="5"/>
      <c r="AD71" s="11" t="str">
        <f t="shared" si="19"/>
        <v/>
      </c>
      <c r="AE71" s="12"/>
      <c r="AF71" s="12"/>
    </row>
    <row r="72" spans="1:32" ht="20.100000000000001" customHeight="1" x14ac:dyDescent="0.3">
      <c r="A72" s="4">
        <v>5</v>
      </c>
      <c r="B72" s="5">
        <f t="shared" si="20"/>
        <v>1</v>
      </c>
      <c r="C72" s="5">
        <f t="shared" si="20"/>
        <v>20</v>
      </c>
      <c r="D72" s="6"/>
      <c r="E72" s="6"/>
      <c r="F72" s="6"/>
      <c r="G72" s="4"/>
      <c r="H72" s="4"/>
      <c r="I72" s="7">
        <f t="shared" si="16"/>
        <v>0</v>
      </c>
      <c r="J72" s="8"/>
      <c r="K72" s="7">
        <f t="shared" si="17"/>
        <v>0</v>
      </c>
      <c r="L72" s="9" t="e">
        <f t="shared" si="18"/>
        <v>#DIV/0!</v>
      </c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1"/>
      <c r="AB72" s="11"/>
      <c r="AC72" s="5"/>
      <c r="AD72" s="11" t="str">
        <f t="shared" ref="AD72:AD82" si="21">IF($AC72="A","하선동",IF($AC72="B","이형준",""))</f>
        <v/>
      </c>
      <c r="AE72" s="12"/>
      <c r="AF72" s="12"/>
    </row>
    <row r="73" spans="1:32" ht="20.100000000000001" customHeight="1" x14ac:dyDescent="0.3">
      <c r="A73" s="4">
        <v>6</v>
      </c>
      <c r="B73" s="5">
        <f t="shared" si="20"/>
        <v>1</v>
      </c>
      <c r="C73" s="5">
        <f t="shared" si="20"/>
        <v>20</v>
      </c>
      <c r="D73" s="6"/>
      <c r="E73" s="6"/>
      <c r="F73" s="6"/>
      <c r="G73" s="4"/>
      <c r="H73" s="4"/>
      <c r="I73" s="7">
        <f t="shared" si="16"/>
        <v>0</v>
      </c>
      <c r="J73" s="8"/>
      <c r="K73" s="7">
        <f t="shared" si="17"/>
        <v>0</v>
      </c>
      <c r="L73" s="9" t="e">
        <f t="shared" si="18"/>
        <v>#DIV/0!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1"/>
      <c r="AB73" s="11"/>
      <c r="AC73" s="5"/>
      <c r="AD73" s="11" t="str">
        <f t="shared" si="21"/>
        <v/>
      </c>
      <c r="AE73" s="12"/>
      <c r="AF73" s="12"/>
    </row>
    <row r="74" spans="1:32" ht="20.100000000000001" hidden="1" customHeight="1" x14ac:dyDescent="0.3">
      <c r="A74" s="4">
        <v>7</v>
      </c>
      <c r="B74" s="5">
        <f t="shared" si="20"/>
        <v>1</v>
      </c>
      <c r="C74" s="5">
        <f t="shared" si="20"/>
        <v>20</v>
      </c>
      <c r="D74" s="6"/>
      <c r="E74" s="6"/>
      <c r="F74" s="6"/>
      <c r="G74" s="4"/>
      <c r="H74" s="4"/>
      <c r="I74" s="7">
        <f t="shared" si="16"/>
        <v>0</v>
      </c>
      <c r="J74" s="14"/>
      <c r="K74" s="7">
        <f t="shared" si="17"/>
        <v>0</v>
      </c>
      <c r="L74" s="9" t="e">
        <f t="shared" si="18"/>
        <v>#DIV/0!</v>
      </c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1"/>
      <c r="AB74" s="11"/>
      <c r="AC74" s="5"/>
      <c r="AD74" s="11" t="str">
        <f t="shared" si="21"/>
        <v/>
      </c>
      <c r="AE74" s="12"/>
      <c r="AF74" s="12"/>
    </row>
    <row r="75" spans="1:32" ht="20.100000000000001" hidden="1" customHeight="1" x14ac:dyDescent="0.3">
      <c r="A75" s="4">
        <v>8</v>
      </c>
      <c r="B75" s="5">
        <f t="shared" si="20"/>
        <v>1</v>
      </c>
      <c r="C75" s="5">
        <f t="shared" si="20"/>
        <v>20</v>
      </c>
      <c r="D75" s="6"/>
      <c r="E75" s="6"/>
      <c r="F75" s="6"/>
      <c r="G75" s="4"/>
      <c r="H75" s="4"/>
      <c r="I75" s="7">
        <f t="shared" si="16"/>
        <v>0</v>
      </c>
      <c r="J75" s="8"/>
      <c r="K75" s="7">
        <f t="shared" si="17"/>
        <v>0</v>
      </c>
      <c r="L75" s="9" t="e">
        <f t="shared" si="18"/>
        <v>#DIV/0!</v>
      </c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1"/>
      <c r="AB75" s="11"/>
      <c r="AC75" s="5"/>
      <c r="AD75" s="11" t="str">
        <f t="shared" si="21"/>
        <v/>
      </c>
      <c r="AE75" s="12"/>
      <c r="AF75" s="12"/>
    </row>
    <row r="76" spans="1:32" ht="20.100000000000001" hidden="1" customHeight="1" x14ac:dyDescent="0.3">
      <c r="A76" s="4">
        <v>9</v>
      </c>
      <c r="B76" s="5">
        <f t="shared" si="20"/>
        <v>1</v>
      </c>
      <c r="C76" s="5">
        <f t="shared" si="20"/>
        <v>20</v>
      </c>
      <c r="D76" s="6"/>
      <c r="E76" s="6"/>
      <c r="F76" s="6"/>
      <c r="G76" s="4"/>
      <c r="H76" s="4"/>
      <c r="I76" s="7">
        <f t="shared" si="16"/>
        <v>0</v>
      </c>
      <c r="J76" s="8"/>
      <c r="K76" s="7">
        <f t="shared" si="17"/>
        <v>0</v>
      </c>
      <c r="L76" s="9" t="e">
        <f t="shared" si="18"/>
        <v>#DIV/0!</v>
      </c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1"/>
      <c r="AB76" s="11"/>
      <c r="AC76" s="5"/>
      <c r="AD76" s="11" t="str">
        <f t="shared" si="21"/>
        <v/>
      </c>
      <c r="AE76" s="12"/>
      <c r="AF76" s="12"/>
    </row>
    <row r="77" spans="1:32" ht="20.100000000000001" hidden="1" customHeight="1" x14ac:dyDescent="0.3">
      <c r="A77" s="4">
        <v>10</v>
      </c>
      <c r="B77" s="5">
        <f t="shared" si="20"/>
        <v>1</v>
      </c>
      <c r="C77" s="5">
        <f t="shared" si="20"/>
        <v>20</v>
      </c>
      <c r="D77" s="6"/>
      <c r="E77" s="6"/>
      <c r="F77" s="6"/>
      <c r="G77" s="4"/>
      <c r="H77" s="4"/>
      <c r="I77" s="7">
        <f t="shared" si="16"/>
        <v>0</v>
      </c>
      <c r="J77" s="8"/>
      <c r="K77" s="7">
        <f t="shared" si="17"/>
        <v>0</v>
      </c>
      <c r="L77" s="9" t="e">
        <f t="shared" si="18"/>
        <v>#DIV/0!</v>
      </c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1"/>
      <c r="AB77" s="11"/>
      <c r="AC77" s="5"/>
      <c r="AD77" s="11" t="str">
        <f t="shared" si="21"/>
        <v/>
      </c>
      <c r="AE77" s="12"/>
      <c r="AF77" s="12"/>
    </row>
    <row r="78" spans="1:32" ht="20.100000000000001" hidden="1" customHeight="1" x14ac:dyDescent="0.3">
      <c r="A78" s="4">
        <v>11</v>
      </c>
      <c r="B78" s="5">
        <f t="shared" si="20"/>
        <v>1</v>
      </c>
      <c r="C78" s="5">
        <f t="shared" si="20"/>
        <v>20</v>
      </c>
      <c r="D78" s="6"/>
      <c r="E78" s="6"/>
      <c r="F78" s="6"/>
      <c r="G78" s="4"/>
      <c r="H78" s="4"/>
      <c r="I78" s="7">
        <f t="shared" si="16"/>
        <v>0</v>
      </c>
      <c r="J78" s="8"/>
      <c r="K78" s="7">
        <f t="shared" si="17"/>
        <v>0</v>
      </c>
      <c r="L78" s="9" t="e">
        <f t="shared" si="18"/>
        <v>#DIV/0!</v>
      </c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1"/>
      <c r="AB78" s="11"/>
      <c r="AC78" s="5"/>
      <c r="AD78" s="11" t="str">
        <f t="shared" si="21"/>
        <v/>
      </c>
      <c r="AE78" s="12"/>
      <c r="AF78" s="12"/>
    </row>
    <row r="79" spans="1:32" ht="20.100000000000001" hidden="1" customHeight="1" x14ac:dyDescent="0.3">
      <c r="A79" s="4">
        <v>12</v>
      </c>
      <c r="B79" s="5">
        <f t="shared" si="20"/>
        <v>1</v>
      </c>
      <c r="C79" s="5">
        <f t="shared" si="20"/>
        <v>20</v>
      </c>
      <c r="D79" s="6"/>
      <c r="E79" s="6"/>
      <c r="F79" s="6"/>
      <c r="G79" s="4"/>
      <c r="H79" s="4"/>
      <c r="I79" s="7">
        <f t="shared" si="16"/>
        <v>0</v>
      </c>
      <c r="J79" s="8"/>
      <c r="K79" s="7">
        <f t="shared" si="17"/>
        <v>0</v>
      </c>
      <c r="L79" s="9" t="e">
        <f t="shared" si="18"/>
        <v>#DIV/0!</v>
      </c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1"/>
      <c r="AB79" s="11"/>
      <c r="AC79" s="5"/>
      <c r="AD79" s="11" t="str">
        <f t="shared" si="21"/>
        <v/>
      </c>
      <c r="AE79" s="12"/>
      <c r="AF79" s="12"/>
    </row>
    <row r="80" spans="1:32" ht="20.100000000000001" hidden="1" customHeight="1" x14ac:dyDescent="0.3">
      <c r="A80" s="4">
        <v>13</v>
      </c>
      <c r="B80" s="5">
        <f t="shared" si="20"/>
        <v>1</v>
      </c>
      <c r="C80" s="5">
        <f t="shared" si="20"/>
        <v>20</v>
      </c>
      <c r="D80" s="6"/>
      <c r="E80" s="6"/>
      <c r="F80" s="6"/>
      <c r="G80" s="4"/>
      <c r="H80" s="4"/>
      <c r="I80" s="7">
        <f t="shared" si="16"/>
        <v>0</v>
      </c>
      <c r="J80" s="8"/>
      <c r="K80" s="7">
        <f t="shared" si="17"/>
        <v>0</v>
      </c>
      <c r="L80" s="9" t="e">
        <f t="shared" si="18"/>
        <v>#DIV/0!</v>
      </c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1"/>
      <c r="AB80" s="11"/>
      <c r="AC80" s="5"/>
      <c r="AD80" s="11" t="str">
        <f t="shared" si="21"/>
        <v/>
      </c>
      <c r="AE80" s="12"/>
      <c r="AF80" s="12"/>
    </row>
    <row r="81" spans="1:32" ht="20.100000000000001" hidden="1" customHeight="1" x14ac:dyDescent="0.3">
      <c r="A81" s="4">
        <v>14</v>
      </c>
      <c r="B81" s="5">
        <f t="shared" si="20"/>
        <v>1</v>
      </c>
      <c r="C81" s="5">
        <f t="shared" si="20"/>
        <v>20</v>
      </c>
      <c r="D81" s="6"/>
      <c r="E81" s="6"/>
      <c r="F81" s="6"/>
      <c r="G81" s="4"/>
      <c r="H81" s="4"/>
      <c r="I81" s="7">
        <f t="shared" si="16"/>
        <v>0</v>
      </c>
      <c r="J81" s="8"/>
      <c r="K81" s="7">
        <f t="shared" si="17"/>
        <v>0</v>
      </c>
      <c r="L81" s="9" t="e">
        <f t="shared" si="18"/>
        <v>#DIV/0!</v>
      </c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1"/>
      <c r="AB81" s="11"/>
      <c r="AC81" s="5"/>
      <c r="AD81" s="11" t="str">
        <f t="shared" si="21"/>
        <v/>
      </c>
      <c r="AE81" s="12"/>
      <c r="AF81" s="12"/>
    </row>
    <row r="82" spans="1:32" ht="20.100000000000001" hidden="1" customHeight="1" x14ac:dyDescent="0.3">
      <c r="A82" s="4">
        <v>15</v>
      </c>
      <c r="B82" s="5">
        <f t="shared" si="20"/>
        <v>1</v>
      </c>
      <c r="C82" s="5">
        <f t="shared" si="20"/>
        <v>20</v>
      </c>
      <c r="D82" s="6"/>
      <c r="E82" s="6"/>
      <c r="F82" s="6"/>
      <c r="G82" s="4"/>
      <c r="H82" s="4"/>
      <c r="I82" s="7">
        <f t="shared" si="16"/>
        <v>0</v>
      </c>
      <c r="J82" s="8"/>
      <c r="K82" s="7">
        <f t="shared" si="17"/>
        <v>0</v>
      </c>
      <c r="L82" s="9" t="e">
        <f t="shared" si="18"/>
        <v>#DIV/0!</v>
      </c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1"/>
      <c r="AB82" s="11"/>
      <c r="AC82" s="5"/>
      <c r="AD82" s="11" t="str">
        <f t="shared" si="21"/>
        <v/>
      </c>
      <c r="AE82" s="4"/>
      <c r="AF82" s="12"/>
    </row>
    <row r="83" spans="1:32" ht="20.100000000000001" customHeight="1" x14ac:dyDescent="0.3">
      <c r="A83" s="4">
        <v>16</v>
      </c>
      <c r="B83" s="5">
        <v>1</v>
      </c>
      <c r="C83" s="5">
        <v>20</v>
      </c>
      <c r="D83" s="12"/>
      <c r="E83" s="6"/>
      <c r="F83" s="6"/>
      <c r="G83" s="4"/>
      <c r="H83" s="4"/>
      <c r="I83" s="7">
        <f t="shared" ref="I83:I94" si="22">J83+K83</f>
        <v>0</v>
      </c>
      <c r="J83" s="8"/>
      <c r="K83" s="7">
        <f t="shared" ref="K83:K94" si="23">SUM(M83:Z83)</f>
        <v>0</v>
      </c>
      <c r="L83" s="9" t="e">
        <f t="shared" ref="L83:L94" si="24">K83/I83</f>
        <v>#DIV/0!</v>
      </c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17</v>
      </c>
      <c r="B84" s="5">
        <f t="shared" ref="B84:C84" si="25">B83</f>
        <v>1</v>
      </c>
      <c r="C84" s="5">
        <f t="shared" si="25"/>
        <v>20</v>
      </c>
      <c r="D84" s="12"/>
      <c r="E84" s="6"/>
      <c r="F84" s="6"/>
      <c r="G84" s="4"/>
      <c r="H84" s="4"/>
      <c r="I84" s="7">
        <f t="shared" si="22"/>
        <v>0</v>
      </c>
      <c r="J84" s="8"/>
      <c r="K84" s="7">
        <f t="shared" si="23"/>
        <v>0</v>
      </c>
      <c r="L84" s="9" t="e">
        <f t="shared" si="24"/>
        <v>#DIV/0!</v>
      </c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1"/>
      <c r="AB84" s="11"/>
      <c r="AC84" s="5"/>
      <c r="AD84" s="11"/>
      <c r="AE84" s="12"/>
      <c r="AF84" s="12"/>
    </row>
    <row r="85" spans="1:32" ht="20.100000000000001" customHeight="1" x14ac:dyDescent="0.3">
      <c r="A85" s="4">
        <v>18</v>
      </c>
      <c r="B85" s="5">
        <f t="shared" ref="B85:C85" si="26">B84</f>
        <v>1</v>
      </c>
      <c r="C85" s="5">
        <f t="shared" si="26"/>
        <v>20</v>
      </c>
      <c r="D85" s="12"/>
      <c r="E85" s="6"/>
      <c r="F85" s="6"/>
      <c r="G85" s="4"/>
      <c r="H85" s="4"/>
      <c r="I85" s="7">
        <f t="shared" si="22"/>
        <v>0</v>
      </c>
      <c r="J85" s="8"/>
      <c r="K85" s="7">
        <f t="shared" si="23"/>
        <v>0</v>
      </c>
      <c r="L85" s="9" t="e">
        <f t="shared" si="24"/>
        <v>#DIV/0!</v>
      </c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1"/>
      <c r="AB85" s="5"/>
      <c r="AC85" s="5"/>
      <c r="AD85" s="11"/>
      <c r="AE85" s="12"/>
      <c r="AF85" s="12"/>
    </row>
    <row r="86" spans="1:32" ht="20.100000000000001" customHeight="1" x14ac:dyDescent="0.3">
      <c r="A86" s="4">
        <v>19</v>
      </c>
      <c r="B86" s="5">
        <f t="shared" ref="B86:C86" si="27">B85</f>
        <v>1</v>
      </c>
      <c r="C86" s="5">
        <f t="shared" si="27"/>
        <v>20</v>
      </c>
      <c r="D86" s="6"/>
      <c r="E86" s="6"/>
      <c r="F86" s="6"/>
      <c r="G86" s="4"/>
      <c r="H86" s="4"/>
      <c r="I86" s="7">
        <f t="shared" si="22"/>
        <v>0</v>
      </c>
      <c r="J86" s="8"/>
      <c r="K86" s="7">
        <f t="shared" si="23"/>
        <v>0</v>
      </c>
      <c r="L86" s="9" t="e">
        <f t="shared" si="24"/>
        <v>#DIV/0!</v>
      </c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1"/>
      <c r="AB86" s="11"/>
      <c r="AC86" s="5"/>
      <c r="AD86" s="11"/>
      <c r="AE86" s="12"/>
      <c r="AF86" s="12"/>
    </row>
    <row r="87" spans="1:32" ht="20.100000000000001" customHeight="1" x14ac:dyDescent="0.3">
      <c r="A87" s="4">
        <v>20</v>
      </c>
      <c r="B87" s="5">
        <f t="shared" ref="B87:C87" si="28">B86</f>
        <v>1</v>
      </c>
      <c r="C87" s="5">
        <f t="shared" si="28"/>
        <v>20</v>
      </c>
      <c r="D87" s="6"/>
      <c r="E87" s="6"/>
      <c r="F87" s="6"/>
      <c r="G87" s="4"/>
      <c r="H87" s="4"/>
      <c r="I87" s="7">
        <f t="shared" si="22"/>
        <v>0</v>
      </c>
      <c r="J87" s="8"/>
      <c r="K87" s="7">
        <f t="shared" si="23"/>
        <v>0</v>
      </c>
      <c r="L87" s="9" t="e">
        <f t="shared" si="24"/>
        <v>#DIV/0!</v>
      </c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1"/>
      <c r="AB87" s="11"/>
      <c r="AC87" s="5"/>
      <c r="AD87" s="11" t="str">
        <f t="shared" ref="AD87:AD88" si="29">IF($AC87="A","하선동",IF($AC87="B","이형준",""))</f>
        <v/>
      </c>
      <c r="AE87" s="12"/>
      <c r="AF87" s="12"/>
    </row>
    <row r="88" spans="1:32" ht="20.100000000000001" customHeight="1" x14ac:dyDescent="0.3">
      <c r="A88" s="4">
        <v>21</v>
      </c>
      <c r="B88" s="5">
        <f t="shared" ref="B88:C88" si="30">B87</f>
        <v>1</v>
      </c>
      <c r="C88" s="5">
        <f t="shared" si="30"/>
        <v>20</v>
      </c>
      <c r="D88" s="6"/>
      <c r="E88" s="6"/>
      <c r="F88" s="6"/>
      <c r="G88" s="4"/>
      <c r="H88" s="4"/>
      <c r="I88" s="7">
        <f t="shared" si="22"/>
        <v>0</v>
      </c>
      <c r="J88" s="8"/>
      <c r="K88" s="7">
        <f t="shared" si="23"/>
        <v>0</v>
      </c>
      <c r="L88" s="9" t="e">
        <f t="shared" si="24"/>
        <v>#DIV/0!</v>
      </c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1"/>
      <c r="AB88" s="11"/>
      <c r="AC88" s="5"/>
      <c r="AD88" s="11" t="str">
        <f t="shared" si="29"/>
        <v/>
      </c>
      <c r="AE88" s="12"/>
      <c r="AF88" s="12"/>
    </row>
    <row r="89" spans="1:32" ht="20.100000000000001" customHeight="1" x14ac:dyDescent="0.3">
      <c r="A89" s="4">
        <v>22</v>
      </c>
      <c r="B89" s="5">
        <v>1</v>
      </c>
      <c r="C89" s="5">
        <v>20</v>
      </c>
      <c r="D89" s="12"/>
      <c r="E89" s="6"/>
      <c r="F89" s="6"/>
      <c r="G89" s="4"/>
      <c r="H89" s="4"/>
      <c r="I89" s="7">
        <f t="shared" si="22"/>
        <v>0</v>
      </c>
      <c r="J89" s="8"/>
      <c r="K89" s="7">
        <f t="shared" si="23"/>
        <v>0</v>
      </c>
      <c r="L89" s="9" t="e">
        <f t="shared" si="24"/>
        <v>#DIV/0!</v>
      </c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1"/>
      <c r="AB89" s="11"/>
      <c r="AC89" s="5"/>
      <c r="AD89" s="11"/>
      <c r="AE89" s="12"/>
      <c r="AF89" s="12"/>
    </row>
    <row r="90" spans="1:32" ht="20.100000000000001" customHeight="1" x14ac:dyDescent="0.3">
      <c r="A90" s="4">
        <v>23</v>
      </c>
      <c r="B90" s="5">
        <f t="shared" ref="B90:C90" si="31">B89</f>
        <v>1</v>
      </c>
      <c r="C90" s="5">
        <f t="shared" si="31"/>
        <v>20</v>
      </c>
      <c r="D90" s="12"/>
      <c r="E90" s="6"/>
      <c r="F90" s="6"/>
      <c r="G90" s="4"/>
      <c r="H90" s="4"/>
      <c r="I90" s="7">
        <f t="shared" si="22"/>
        <v>0</v>
      </c>
      <c r="J90" s="8"/>
      <c r="K90" s="7">
        <f t="shared" si="23"/>
        <v>0</v>
      </c>
      <c r="L90" s="9" t="e">
        <f t="shared" si="24"/>
        <v>#DIV/0!</v>
      </c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1"/>
      <c r="AB90" s="11"/>
      <c r="AC90" s="5"/>
      <c r="AD90" s="11"/>
      <c r="AE90" s="12"/>
      <c r="AF90" s="12"/>
    </row>
    <row r="91" spans="1:32" ht="20.100000000000001" customHeight="1" x14ac:dyDescent="0.3">
      <c r="A91" s="4">
        <v>24</v>
      </c>
      <c r="B91" s="5">
        <f t="shared" ref="B91:C91" si="32">B90</f>
        <v>1</v>
      </c>
      <c r="C91" s="5">
        <f t="shared" si="32"/>
        <v>20</v>
      </c>
      <c r="D91" s="12"/>
      <c r="E91" s="6"/>
      <c r="F91" s="6"/>
      <c r="G91" s="4"/>
      <c r="H91" s="4"/>
      <c r="I91" s="7">
        <f t="shared" si="22"/>
        <v>0</v>
      </c>
      <c r="J91" s="8"/>
      <c r="K91" s="7">
        <f t="shared" si="23"/>
        <v>0</v>
      </c>
      <c r="L91" s="9" t="e">
        <f t="shared" si="24"/>
        <v>#DIV/0!</v>
      </c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1"/>
      <c r="AB91" s="5"/>
      <c r="AC91" s="5"/>
      <c r="AD91" s="11"/>
      <c r="AE91" s="12"/>
      <c r="AF91" s="12"/>
    </row>
    <row r="92" spans="1:32" x14ac:dyDescent="0.3">
      <c r="A92" s="4">
        <v>25</v>
      </c>
      <c r="B92" s="5">
        <f t="shared" ref="B92:C92" si="33">B91</f>
        <v>1</v>
      </c>
      <c r="C92" s="5">
        <f t="shared" si="33"/>
        <v>20</v>
      </c>
      <c r="D92" s="6"/>
      <c r="E92" s="6"/>
      <c r="F92" s="6"/>
      <c r="G92" s="4"/>
      <c r="H92" s="4"/>
      <c r="I92" s="7">
        <f t="shared" si="22"/>
        <v>0</v>
      </c>
      <c r="J92" s="8"/>
      <c r="K92" s="7">
        <f t="shared" si="23"/>
        <v>0</v>
      </c>
      <c r="L92" s="9" t="e">
        <f t="shared" si="24"/>
        <v>#DIV/0!</v>
      </c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1"/>
      <c r="AB92" s="11"/>
      <c r="AC92" s="5"/>
      <c r="AD92" s="11"/>
      <c r="AE92" s="12"/>
      <c r="AF92" s="12"/>
    </row>
    <row r="93" spans="1:32" x14ac:dyDescent="0.3">
      <c r="A93" s="4">
        <v>26</v>
      </c>
      <c r="B93" s="5">
        <f t="shared" ref="B93:C93" si="34">B92</f>
        <v>1</v>
      </c>
      <c r="C93" s="5">
        <f t="shared" si="34"/>
        <v>20</v>
      </c>
      <c r="D93" s="6"/>
      <c r="E93" s="6"/>
      <c r="F93" s="6"/>
      <c r="G93" s="4"/>
      <c r="H93" s="4"/>
      <c r="I93" s="7">
        <f t="shared" si="22"/>
        <v>0</v>
      </c>
      <c r="J93" s="8"/>
      <c r="K93" s="7">
        <f t="shared" si="23"/>
        <v>0</v>
      </c>
      <c r="L93" s="9" t="e">
        <f t="shared" si="24"/>
        <v>#DIV/0!</v>
      </c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1"/>
      <c r="AB93" s="11"/>
      <c r="AC93" s="5"/>
      <c r="AD93" s="11" t="str">
        <f t="shared" ref="AD93:AD94" si="35">IF($AC93="A","하선동",IF($AC93="B","이형준",""))</f>
        <v/>
      </c>
      <c r="AE93" s="12"/>
      <c r="AF93" s="12"/>
    </row>
    <row r="94" spans="1:32" x14ac:dyDescent="0.3">
      <c r="A94" s="4">
        <v>27</v>
      </c>
      <c r="B94" s="5">
        <f t="shared" ref="B94:C94" si="36">B93</f>
        <v>1</v>
      </c>
      <c r="C94" s="5">
        <f t="shared" si="36"/>
        <v>20</v>
      </c>
      <c r="D94" s="6"/>
      <c r="E94" s="6"/>
      <c r="F94" s="6"/>
      <c r="G94" s="4"/>
      <c r="H94" s="4"/>
      <c r="I94" s="7">
        <f t="shared" si="22"/>
        <v>0</v>
      </c>
      <c r="J94" s="8"/>
      <c r="K94" s="7">
        <f t="shared" si="23"/>
        <v>0</v>
      </c>
      <c r="L94" s="9" t="e">
        <f t="shared" si="24"/>
        <v>#DIV/0!</v>
      </c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1"/>
      <c r="AB94" s="11"/>
      <c r="AC94" s="5"/>
      <c r="AD94" s="11" t="str">
        <f t="shared" si="35"/>
        <v/>
      </c>
      <c r="AE94" s="12"/>
      <c r="AF94" s="12"/>
    </row>
  </sheetData>
  <dataConsolidate/>
  <mergeCells count="37">
    <mergeCell ref="Z66:Z67"/>
    <mergeCell ref="AA66:AF67"/>
    <mergeCell ref="Q66:Q67"/>
    <mergeCell ref="R66:R67"/>
    <mergeCell ref="T66:T67"/>
    <mergeCell ref="U66:U67"/>
    <mergeCell ref="Y66:Y67"/>
    <mergeCell ref="M66:M67"/>
    <mergeCell ref="H5:H6"/>
    <mergeCell ref="I5:I6"/>
    <mergeCell ref="J5:J6"/>
    <mergeCell ref="K5:K6"/>
    <mergeCell ref="L5:L6"/>
    <mergeCell ref="M5:Z5"/>
    <mergeCell ref="A66:H67"/>
    <mergeCell ref="I66:I67"/>
    <mergeCell ref="J66:J67"/>
    <mergeCell ref="K66:K67"/>
    <mergeCell ref="L66:L67"/>
    <mergeCell ref="S66:S67"/>
    <mergeCell ref="N66:N67"/>
    <mergeCell ref="O66:O67"/>
    <mergeCell ref="P66:P67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A65:AF65 D54:AF64 I53:J53 M52:AD53 J33:J52 A7:A64 M51:AB51 L50:AB50 F47 L27:Q27 I28:Q29 L26:Z26 I31:Z32 S27:Z29 J30:Z30 L33:Z33 AB26:AD33 AF7:AF15 P20:P25 I21:O25 AF17:AF24 AF29:AF53 Q21:AD25 I7:AD20 L34:AD49">
    <cfRule type="expression" dxfId="5121" priority="1619">
      <formula>$L7&gt;0.15</formula>
    </cfRule>
    <cfRule type="expression" dxfId="5120" priority="1620">
      <formula>AND($L7&gt;0.08,$L7&lt;0.15)</formula>
    </cfRule>
  </conditionalFormatting>
  <conditionalFormatting sqref="E70:F71 D82:AF82 E72:AD77 D78:AD81 I68:AC71 AF68:AF81 A68:A94">
    <cfRule type="expression" dxfId="5119" priority="1617">
      <formula>$L68&gt;0.15</formula>
    </cfRule>
    <cfRule type="expression" dxfId="5118" priority="1618">
      <formula>AND($L68&gt;0.08,$L68&lt;0.15)</formula>
    </cfRule>
  </conditionalFormatting>
  <conditionalFormatting sqref="G70:H71 H69">
    <cfRule type="expression" dxfId="5117" priority="1615">
      <formula>$L69&gt;0.15</formula>
    </cfRule>
    <cfRule type="expression" dxfId="5116" priority="1616">
      <formula>AND($L69&gt;0.08,$L69&lt;0.15)</formula>
    </cfRule>
  </conditionalFormatting>
  <conditionalFormatting sqref="B7:C64">
    <cfRule type="expression" dxfId="5115" priority="1613">
      <formula>$L7&gt;0.15</formula>
    </cfRule>
    <cfRule type="expression" dxfId="5114" priority="1614">
      <formula>AND($L7&gt;0.08,$L7&lt;0.15)</formula>
    </cfRule>
  </conditionalFormatting>
  <conditionalFormatting sqref="B68:C68">
    <cfRule type="expression" dxfId="5113" priority="1611">
      <formula>$L68&gt;0.15</formula>
    </cfRule>
    <cfRule type="expression" dxfId="5112" priority="1612">
      <formula>AND($L68&gt;0.08,$L68&lt;0.15)</formula>
    </cfRule>
  </conditionalFormatting>
  <conditionalFormatting sqref="B69:C81">
    <cfRule type="expression" dxfId="5111" priority="1609">
      <formula>$L69&gt;0.15</formula>
    </cfRule>
    <cfRule type="expression" dxfId="5110" priority="1610">
      <formula>AND($L69&gt;0.08,$L69&lt;0.15)</formula>
    </cfRule>
  </conditionalFormatting>
  <conditionalFormatting sqref="B82:C82">
    <cfRule type="expression" dxfId="5109" priority="1607">
      <formula>$L82&gt;0.15</formula>
    </cfRule>
    <cfRule type="expression" dxfId="5108" priority="1608">
      <formula>AND($L82&gt;0.08,$L82&lt;0.15)</formula>
    </cfRule>
  </conditionalFormatting>
  <conditionalFormatting sqref="D71">
    <cfRule type="expression" dxfId="5107" priority="1605">
      <formula>$L71&gt;0.15</formula>
    </cfRule>
    <cfRule type="expression" dxfId="5106" priority="1606">
      <formula>AND($L71&gt;0.08,$L71&lt;0.15)</formula>
    </cfRule>
  </conditionalFormatting>
  <conditionalFormatting sqref="D72">
    <cfRule type="expression" dxfId="5105" priority="1603">
      <formula>$L72&gt;0.15</formula>
    </cfRule>
    <cfRule type="expression" dxfId="5104" priority="1604">
      <formula>AND($L72&gt;0.08,$L72&lt;0.15)</formula>
    </cfRule>
  </conditionalFormatting>
  <conditionalFormatting sqref="D73">
    <cfRule type="expression" dxfId="5103" priority="1601">
      <formula>$L73&gt;0.15</formula>
    </cfRule>
    <cfRule type="expression" dxfId="5102" priority="1602">
      <formula>AND($L73&gt;0.08,$L73&lt;0.15)</formula>
    </cfRule>
  </conditionalFormatting>
  <conditionalFormatting sqref="D74">
    <cfRule type="expression" dxfId="5101" priority="1599">
      <formula>$L74&gt;0.15</formula>
    </cfRule>
    <cfRule type="expression" dxfId="5100" priority="1600">
      <formula>AND($L74&gt;0.08,$L74&lt;0.15)</formula>
    </cfRule>
  </conditionalFormatting>
  <conditionalFormatting sqref="D75">
    <cfRule type="expression" dxfId="5099" priority="1597">
      <formula>$L75&gt;0.15</formula>
    </cfRule>
    <cfRule type="expression" dxfId="5098" priority="1598">
      <formula>AND($L75&gt;0.08,$L75&lt;0.15)</formula>
    </cfRule>
  </conditionalFormatting>
  <conditionalFormatting sqref="D76">
    <cfRule type="expression" dxfId="5097" priority="1595">
      <formula>$L76&gt;0.15</formula>
    </cfRule>
    <cfRule type="expression" dxfId="5096" priority="1596">
      <formula>AND($L76&gt;0.08,$L76&lt;0.15)</formula>
    </cfRule>
  </conditionalFormatting>
  <conditionalFormatting sqref="D77">
    <cfRule type="expression" dxfId="5095" priority="1593">
      <formula>$L77&gt;0.15</formula>
    </cfRule>
    <cfRule type="expression" dxfId="5094" priority="1594">
      <formula>AND($L77&gt;0.08,$L77&lt;0.15)</formula>
    </cfRule>
  </conditionalFormatting>
  <conditionalFormatting sqref="AE42:AE53">
    <cfRule type="expression" dxfId="5093" priority="1585">
      <formula>$L42&gt;0.15</formula>
    </cfRule>
    <cfRule type="expression" dxfId="5092" priority="1586">
      <formula>AND($L42&gt;0.08,$L42&lt;0.15)</formula>
    </cfRule>
  </conditionalFormatting>
  <conditionalFormatting sqref="AE18:AE41">
    <cfRule type="expression" dxfId="5091" priority="1591">
      <formula>$L18&gt;0.15</formula>
    </cfRule>
    <cfRule type="expression" dxfId="5090" priority="1592">
      <formula>AND($L18&gt;0.08,$L18&lt;0.15)</formula>
    </cfRule>
  </conditionalFormatting>
  <conditionalFormatting sqref="AE71:AE81">
    <cfRule type="expression" dxfId="5089" priority="1589">
      <formula>$L71&gt;0.15</formula>
    </cfRule>
    <cfRule type="expression" dxfId="5088" priority="1590">
      <formula>AND($L71&gt;0.08,$L71&lt;0.15)</formula>
    </cfRule>
  </conditionalFormatting>
  <conditionalFormatting sqref="AE42:AE53">
    <cfRule type="expression" dxfId="5087" priority="1587">
      <formula>$L42&gt;0.15</formula>
    </cfRule>
    <cfRule type="expression" dxfId="5086" priority="1588">
      <formula>AND($L42&gt;0.08,$L42&lt;0.15)</formula>
    </cfRule>
  </conditionalFormatting>
  <conditionalFormatting sqref="D47">
    <cfRule type="expression" dxfId="5085" priority="1583">
      <formula>$L47&gt;0.15</formula>
    </cfRule>
    <cfRule type="expression" dxfId="5084" priority="1584">
      <formula>AND($L47&gt;0.08,$L47&lt;0.15)</formula>
    </cfRule>
  </conditionalFormatting>
  <conditionalFormatting sqref="K33:K38">
    <cfRule type="expression" dxfId="5083" priority="1581">
      <formula>$L33&gt;0.15</formula>
    </cfRule>
    <cfRule type="expression" dxfId="5082" priority="1582">
      <formula>AND($L33&gt;0.08,$L33&lt;0.15)</formula>
    </cfRule>
  </conditionalFormatting>
  <conditionalFormatting sqref="K39:K44">
    <cfRule type="expression" dxfId="5081" priority="1579">
      <formula>$L39&gt;0.15</formula>
    </cfRule>
    <cfRule type="expression" dxfId="5080" priority="1580">
      <formula>AND($L39&gt;0.08,$L39&lt;0.15)</formula>
    </cfRule>
  </conditionalFormatting>
  <conditionalFormatting sqref="K45:K47">
    <cfRule type="expression" dxfId="5079" priority="1577">
      <formula>$L45&gt;0.15</formula>
    </cfRule>
    <cfRule type="expression" dxfId="5078" priority="1578">
      <formula>AND($L45&gt;0.08,$L45&lt;0.15)</formula>
    </cfRule>
  </conditionalFormatting>
  <conditionalFormatting sqref="K48:K53">
    <cfRule type="expression" dxfId="5077" priority="1575">
      <formula>$L48&gt;0.15</formula>
    </cfRule>
    <cfRule type="expression" dxfId="5076" priority="1576">
      <formula>AND($L48&gt;0.08,$L48&lt;0.15)</formula>
    </cfRule>
  </conditionalFormatting>
  <conditionalFormatting sqref="I33:I38">
    <cfRule type="expression" dxfId="5075" priority="1573">
      <formula>$L33&gt;0.15</formula>
    </cfRule>
    <cfRule type="expression" dxfId="5074" priority="1574">
      <formula>AND($L33&gt;0.08,$L33&lt;0.15)</formula>
    </cfRule>
  </conditionalFormatting>
  <conditionalFormatting sqref="I39:I43">
    <cfRule type="expression" dxfId="5073" priority="1571">
      <formula>$L39&gt;0.15</formula>
    </cfRule>
    <cfRule type="expression" dxfId="5072" priority="1572">
      <formula>AND($L39&gt;0.08,$L39&lt;0.15)</formula>
    </cfRule>
  </conditionalFormatting>
  <conditionalFormatting sqref="I44:I46">
    <cfRule type="expression" dxfId="5071" priority="1569">
      <formula>$L44&gt;0.15</formula>
    </cfRule>
    <cfRule type="expression" dxfId="5070" priority="1570">
      <formula>AND($L44&gt;0.08,$L44&lt;0.15)</formula>
    </cfRule>
  </conditionalFormatting>
  <conditionalFormatting sqref="I47:I52">
    <cfRule type="expression" dxfId="5069" priority="1567">
      <formula>$L47&gt;0.15</formula>
    </cfRule>
    <cfRule type="expression" dxfId="5068" priority="1568">
      <formula>AND($L47&gt;0.08,$L47&lt;0.15)</formula>
    </cfRule>
  </conditionalFormatting>
  <conditionalFormatting sqref="L51:L53">
    <cfRule type="expression" dxfId="5067" priority="1565">
      <formula>$L51&gt;0.15</formula>
    </cfRule>
    <cfRule type="expression" dxfId="5066" priority="1566">
      <formula>AND($L51&gt;0.08,$L51&lt;0.15)</formula>
    </cfRule>
  </conditionalFormatting>
  <conditionalFormatting sqref="AC50:AD51">
    <cfRule type="expression" dxfId="5065" priority="1563">
      <formula>$L50&gt;0.15</formula>
    </cfRule>
    <cfRule type="expression" dxfId="5064" priority="1564">
      <formula>AND($L50&gt;0.08,$L50&lt;0.15)</formula>
    </cfRule>
  </conditionalFormatting>
  <conditionalFormatting sqref="F40">
    <cfRule type="expression" dxfId="5063" priority="1547">
      <formula>$L40&gt;0.15</formula>
    </cfRule>
    <cfRule type="expression" dxfId="5062" priority="1548">
      <formula>AND($L40&gt;0.08,$L40&lt;0.15)</formula>
    </cfRule>
  </conditionalFormatting>
  <conditionalFormatting sqref="G41:H41">
    <cfRule type="expression" dxfId="5061" priority="1533">
      <formula>$L41&gt;0.15</formula>
    </cfRule>
    <cfRule type="expression" dxfId="5060" priority="1534">
      <formula>AND($L41&gt;0.08,$L41&lt;0.15)</formula>
    </cfRule>
  </conditionalFormatting>
  <conditionalFormatting sqref="G41:H41">
    <cfRule type="expression" dxfId="5059" priority="1531">
      <formula>$L41&gt;0.15</formula>
    </cfRule>
    <cfRule type="expression" dxfId="5058" priority="1532">
      <formula>AND($L41&gt;0.08,$L41&lt;0.15)</formula>
    </cfRule>
  </conditionalFormatting>
  <conditionalFormatting sqref="E42:F42">
    <cfRule type="expression" dxfId="5057" priority="1519">
      <formula>$L42&gt;0.15</formula>
    </cfRule>
    <cfRule type="expression" dxfId="5056" priority="1520">
      <formula>AND($L42&gt;0.08,$L42&lt;0.15)</formula>
    </cfRule>
  </conditionalFormatting>
  <conditionalFormatting sqref="D41">
    <cfRule type="expression" dxfId="5055" priority="1545">
      <formula>$L41&gt;0.15</formula>
    </cfRule>
    <cfRule type="expression" dxfId="5054" priority="1546">
      <formula>AND($L41&gt;0.08,$L41&lt;0.15)</formula>
    </cfRule>
  </conditionalFormatting>
  <conditionalFormatting sqref="D41">
    <cfRule type="expression" dxfId="5053" priority="1543">
      <formula>$L41&gt;0.15</formula>
    </cfRule>
    <cfRule type="expression" dxfId="5052" priority="1544">
      <formula>AND($L41&gt;0.08,$L41&lt;0.15)</formula>
    </cfRule>
  </conditionalFormatting>
  <conditionalFormatting sqref="D41">
    <cfRule type="expression" dxfId="5051" priority="1541">
      <formula>$L41&gt;0.15</formula>
    </cfRule>
    <cfRule type="expression" dxfId="5050" priority="1542">
      <formula>AND($L41&gt;0.08,$L41&lt;0.15)</formula>
    </cfRule>
  </conditionalFormatting>
  <conditionalFormatting sqref="E41:F41">
    <cfRule type="expression" dxfId="5049" priority="1539">
      <formula>$L41&gt;0.15</formula>
    </cfRule>
    <cfRule type="expression" dxfId="5048" priority="1540">
      <formula>AND($L41&gt;0.08,$L41&lt;0.15)</formula>
    </cfRule>
  </conditionalFormatting>
  <conditionalFormatting sqref="E41:F41">
    <cfRule type="expression" dxfId="5047" priority="1537">
      <formula>$L41&gt;0.15</formula>
    </cfRule>
    <cfRule type="expression" dxfId="5046" priority="1538">
      <formula>AND($L41&gt;0.08,$L41&lt;0.15)</formula>
    </cfRule>
  </conditionalFormatting>
  <conditionalFormatting sqref="E41:F41">
    <cfRule type="expression" dxfId="5045" priority="1535">
      <formula>$L41&gt;0.15</formula>
    </cfRule>
    <cfRule type="expression" dxfId="5044" priority="1536">
      <formula>AND($L41&gt;0.08,$L41&lt;0.15)</formula>
    </cfRule>
  </conditionalFormatting>
  <conditionalFormatting sqref="D42">
    <cfRule type="expression" dxfId="5043" priority="1529">
      <formula>$L42&gt;0.15</formula>
    </cfRule>
    <cfRule type="expression" dxfId="5042" priority="1530">
      <formula>AND($L42&gt;0.08,$L42&lt;0.15)</formula>
    </cfRule>
  </conditionalFormatting>
  <conditionalFormatting sqref="D42">
    <cfRule type="expression" dxfId="5041" priority="1527">
      <formula>$L42&gt;0.15</formula>
    </cfRule>
    <cfRule type="expression" dxfId="5040" priority="1528">
      <formula>AND($L42&gt;0.08,$L42&lt;0.15)</formula>
    </cfRule>
  </conditionalFormatting>
  <conditionalFormatting sqref="D42">
    <cfRule type="expression" dxfId="5039" priority="1525">
      <formula>$L42&gt;0.15</formula>
    </cfRule>
    <cfRule type="expression" dxfId="5038" priority="1526">
      <formula>AND($L42&gt;0.08,$L42&lt;0.15)</formula>
    </cfRule>
  </conditionalFormatting>
  <conditionalFormatting sqref="E42:F42">
    <cfRule type="expression" dxfId="5037" priority="1523">
      <formula>$L42&gt;0.15</formula>
    </cfRule>
    <cfRule type="expression" dxfId="5036" priority="1524">
      <formula>AND($L42&gt;0.08,$L42&lt;0.15)</formula>
    </cfRule>
  </conditionalFormatting>
  <conditionalFormatting sqref="E42:F42">
    <cfRule type="expression" dxfId="5035" priority="1521">
      <formula>$L42&gt;0.15</formula>
    </cfRule>
    <cfRule type="expression" dxfId="5034" priority="1522">
      <formula>AND($L42&gt;0.08,$L42&lt;0.15)</formula>
    </cfRule>
  </conditionalFormatting>
  <conditionalFormatting sqref="G42:H42">
    <cfRule type="expression" dxfId="5033" priority="1517">
      <formula>$L42&gt;0.15</formula>
    </cfRule>
    <cfRule type="expression" dxfId="5032" priority="1518">
      <formula>AND($L42&gt;0.08,$L42&lt;0.15)</formula>
    </cfRule>
  </conditionalFormatting>
  <conditionalFormatting sqref="G42:H42">
    <cfRule type="expression" dxfId="5031" priority="1515">
      <formula>$L42&gt;0.15</formula>
    </cfRule>
    <cfRule type="expression" dxfId="5030" priority="1516">
      <formula>AND($L42&gt;0.08,$L42&lt;0.15)</formula>
    </cfRule>
  </conditionalFormatting>
  <conditionalFormatting sqref="G43:H43">
    <cfRule type="expression" dxfId="5029" priority="1505">
      <formula>$L43&gt;0.15</formula>
    </cfRule>
    <cfRule type="expression" dxfId="5028" priority="1506">
      <formula>AND($L43&gt;0.08,$L43&lt;0.15)</formula>
    </cfRule>
  </conditionalFormatting>
  <conditionalFormatting sqref="D43">
    <cfRule type="expression" dxfId="5027" priority="1503">
      <formula>$L43&gt;0.15</formula>
    </cfRule>
    <cfRule type="expression" dxfId="5026" priority="1504">
      <formula>AND($L43&gt;0.08,$L43&lt;0.15)</formula>
    </cfRule>
  </conditionalFormatting>
  <conditionalFormatting sqref="G43:H43">
    <cfRule type="expression" dxfId="5025" priority="1507">
      <formula>$L43&gt;0.15</formula>
    </cfRule>
    <cfRule type="expression" dxfId="5024" priority="1508">
      <formula>AND($L43&gt;0.08,$L43&lt;0.15)</formula>
    </cfRule>
  </conditionalFormatting>
  <conditionalFormatting sqref="E43:F43">
    <cfRule type="expression" dxfId="5023" priority="1509">
      <formula>$L43&gt;0.15</formula>
    </cfRule>
    <cfRule type="expression" dxfId="5022" priority="1510">
      <formula>AND($L43&gt;0.08,$L43&lt;0.15)</formula>
    </cfRule>
  </conditionalFormatting>
  <conditionalFormatting sqref="E43:F43">
    <cfRule type="expression" dxfId="5021" priority="1513">
      <formula>$L43&gt;0.15</formula>
    </cfRule>
    <cfRule type="expression" dxfId="5020" priority="1514">
      <formula>AND($L43&gt;0.08,$L43&lt;0.15)</formula>
    </cfRule>
  </conditionalFormatting>
  <conditionalFormatting sqref="E43:F43">
    <cfRule type="expression" dxfId="5019" priority="1511">
      <formula>$L43&gt;0.15</formula>
    </cfRule>
    <cfRule type="expression" dxfId="5018" priority="1512">
      <formula>AND($L43&gt;0.08,$L43&lt;0.15)</formula>
    </cfRule>
  </conditionalFormatting>
  <conditionalFormatting sqref="D44">
    <cfRule type="expression" dxfId="5017" priority="1501">
      <formula>$L44&gt;0.15</formula>
    </cfRule>
    <cfRule type="expression" dxfId="5016" priority="1502">
      <formula>AND($L44&gt;0.08,$L44&lt;0.15)</formula>
    </cfRule>
  </conditionalFormatting>
  <conditionalFormatting sqref="E44:H44">
    <cfRule type="expression" dxfId="5015" priority="1499">
      <formula>$L44&gt;0.15</formula>
    </cfRule>
    <cfRule type="expression" dxfId="5014" priority="1500">
      <formula>AND($L44&gt;0.08,$L44&lt;0.15)</formula>
    </cfRule>
  </conditionalFormatting>
  <conditionalFormatting sqref="D45">
    <cfRule type="expression" dxfId="5013" priority="1497">
      <formula>$L45&gt;0.15</formula>
    </cfRule>
    <cfRule type="expression" dxfId="5012" priority="1498">
      <formula>AND($L45&gt;0.08,$L45&lt;0.15)</formula>
    </cfRule>
  </conditionalFormatting>
  <conditionalFormatting sqref="E45:H45">
    <cfRule type="expression" dxfId="5011" priority="1495">
      <formula>$L45&gt;0.15</formula>
    </cfRule>
    <cfRule type="expression" dxfId="5010" priority="1496">
      <formula>AND($L45&gt;0.08,$L45&lt;0.15)</formula>
    </cfRule>
  </conditionalFormatting>
  <conditionalFormatting sqref="D46">
    <cfRule type="expression" dxfId="5009" priority="1493">
      <formula>$L46&gt;0.15</formula>
    </cfRule>
    <cfRule type="expression" dxfId="5008" priority="1494">
      <formula>AND($L46&gt;0.08,$L46&lt;0.15)</formula>
    </cfRule>
  </conditionalFormatting>
  <conditionalFormatting sqref="D46">
    <cfRule type="expression" dxfId="5007" priority="1491">
      <formula>$L46&gt;0.15</formula>
    </cfRule>
    <cfRule type="expression" dxfId="5006" priority="1492">
      <formula>AND($L46&gt;0.08,$L46&lt;0.15)</formula>
    </cfRule>
  </conditionalFormatting>
  <conditionalFormatting sqref="D46">
    <cfRule type="expression" dxfId="5005" priority="1489">
      <formula>$L46&gt;0.15</formula>
    </cfRule>
    <cfRule type="expression" dxfId="5004" priority="1490">
      <formula>AND($L46&gt;0.08,$L46&lt;0.15)</formula>
    </cfRule>
  </conditionalFormatting>
  <conditionalFormatting sqref="E46:F46">
    <cfRule type="expression" dxfId="5003" priority="1481">
      <formula>$L46&gt;0.15</formula>
    </cfRule>
    <cfRule type="expression" dxfId="5002" priority="1482">
      <formula>AND($L46&gt;0.08,$L46&lt;0.15)</formula>
    </cfRule>
  </conditionalFormatting>
  <conditionalFormatting sqref="E46:F46">
    <cfRule type="expression" dxfId="5001" priority="1479">
      <formula>$L46&gt;0.15</formula>
    </cfRule>
    <cfRule type="expression" dxfId="5000" priority="1480">
      <formula>AND($L46&gt;0.08,$L46&lt;0.15)</formula>
    </cfRule>
  </conditionalFormatting>
  <conditionalFormatting sqref="G46:H46">
    <cfRule type="expression" dxfId="4999" priority="1477">
      <formula>$L46&gt;0.15</formula>
    </cfRule>
    <cfRule type="expression" dxfId="4998" priority="1478">
      <formula>AND($L46&gt;0.08,$L46&lt;0.15)</formula>
    </cfRule>
  </conditionalFormatting>
  <conditionalFormatting sqref="G46:H46">
    <cfRule type="expression" dxfId="4997" priority="1483">
      <formula>$L46&gt;0.15</formula>
    </cfRule>
    <cfRule type="expression" dxfId="4996" priority="1484">
      <formula>AND($L46&gt;0.08,$L46&lt;0.15)</formula>
    </cfRule>
  </conditionalFormatting>
  <conditionalFormatting sqref="E46:F46">
    <cfRule type="expression" dxfId="4995" priority="1487">
      <formula>$L46&gt;0.15</formula>
    </cfRule>
    <cfRule type="expression" dxfId="4994" priority="1488">
      <formula>AND($L46&gt;0.08,$L46&lt;0.15)</formula>
    </cfRule>
  </conditionalFormatting>
  <conditionalFormatting sqref="E46:F46">
    <cfRule type="expression" dxfId="4993" priority="1485">
      <formula>$L46&gt;0.15</formula>
    </cfRule>
    <cfRule type="expression" dxfId="4992" priority="1486">
      <formula>AND($L46&gt;0.08,$L46&lt;0.15)</formula>
    </cfRule>
  </conditionalFormatting>
  <conditionalFormatting sqref="E46:F46">
    <cfRule type="expression" dxfId="4991" priority="1469">
      <formula>$L46&gt;0.15</formula>
    </cfRule>
    <cfRule type="expression" dxfId="4990" priority="1470">
      <formula>AND($L46&gt;0.08,$L46&lt;0.15)</formula>
    </cfRule>
  </conditionalFormatting>
  <conditionalFormatting sqref="E46:F46">
    <cfRule type="expression" dxfId="4989" priority="1467">
      <formula>$L46&gt;0.15</formula>
    </cfRule>
    <cfRule type="expression" dxfId="4988" priority="1468">
      <formula>AND($L46&gt;0.08,$L46&lt;0.15)</formula>
    </cfRule>
  </conditionalFormatting>
  <conditionalFormatting sqref="H46">
    <cfRule type="expression" dxfId="4987" priority="1465">
      <formula>$L46&gt;0.15</formula>
    </cfRule>
    <cfRule type="expression" dxfId="4986" priority="1466">
      <formula>AND($L46&gt;0.08,$L46&lt;0.15)</formula>
    </cfRule>
  </conditionalFormatting>
  <conditionalFormatting sqref="H46">
    <cfRule type="expression" dxfId="4985" priority="1471">
      <formula>$L46&gt;0.15</formula>
    </cfRule>
    <cfRule type="expression" dxfId="4984" priority="1472">
      <formula>AND($L46&gt;0.08,$L46&lt;0.15)</formula>
    </cfRule>
  </conditionalFormatting>
  <conditionalFormatting sqref="E46:F46">
    <cfRule type="expression" dxfId="4983" priority="1475">
      <formula>$L46&gt;0.15</formula>
    </cfRule>
    <cfRule type="expression" dxfId="4982" priority="1476">
      <formula>AND($L46&gt;0.08,$L46&lt;0.15)</formula>
    </cfRule>
  </conditionalFormatting>
  <conditionalFormatting sqref="E46:F46">
    <cfRule type="expression" dxfId="4981" priority="1473">
      <formula>$L46&gt;0.15</formula>
    </cfRule>
    <cfRule type="expression" dxfId="4980" priority="1474">
      <formula>AND($L46&gt;0.08,$L46&lt;0.15)</formula>
    </cfRule>
  </conditionalFormatting>
  <conditionalFormatting sqref="G46">
    <cfRule type="expression" dxfId="4979" priority="1461">
      <formula>$L46&gt;0.15</formula>
    </cfRule>
    <cfRule type="expression" dxfId="4978" priority="1462">
      <formula>AND($L46&gt;0.08,$L46&lt;0.15)</formula>
    </cfRule>
  </conditionalFormatting>
  <conditionalFormatting sqref="G46">
    <cfRule type="expression" dxfId="4977" priority="1463">
      <formula>$L46&gt;0.15</formula>
    </cfRule>
    <cfRule type="expression" dxfId="4976" priority="1464">
      <formula>AND($L46&gt;0.08,$L46&lt;0.15)</formula>
    </cfRule>
  </conditionalFormatting>
  <conditionalFormatting sqref="G47:H47">
    <cfRule type="expression" dxfId="4975" priority="1457">
      <formula>$L47&gt;0.15</formula>
    </cfRule>
    <cfRule type="expression" dxfId="4974" priority="1458">
      <formula>AND($L47&gt;0.08,$L47&lt;0.15)</formula>
    </cfRule>
  </conditionalFormatting>
  <conditionalFormatting sqref="G47:H47">
    <cfRule type="expression" dxfId="4973" priority="1459">
      <formula>$L47&gt;0.15</formula>
    </cfRule>
    <cfRule type="expression" dxfId="4972" priority="1460">
      <formula>AND($L47&gt;0.08,$L47&lt;0.15)</formula>
    </cfRule>
  </conditionalFormatting>
  <conditionalFormatting sqref="E47">
    <cfRule type="expression" dxfId="4971" priority="1451">
      <formula>$L47&gt;0.15</formula>
    </cfRule>
    <cfRule type="expression" dxfId="4970" priority="1452">
      <formula>AND($L47&gt;0.08,$L47&lt;0.15)</formula>
    </cfRule>
  </conditionalFormatting>
  <conditionalFormatting sqref="E47">
    <cfRule type="expression" dxfId="4969" priority="1449">
      <formula>$L47&gt;0.15</formula>
    </cfRule>
    <cfRule type="expression" dxfId="4968" priority="1450">
      <formula>AND($L47&gt;0.08,$L47&lt;0.15)</formula>
    </cfRule>
  </conditionalFormatting>
  <conditionalFormatting sqref="E47">
    <cfRule type="expression" dxfId="4967" priority="1455">
      <formula>$L47&gt;0.15</formula>
    </cfRule>
    <cfRule type="expression" dxfId="4966" priority="1456">
      <formula>AND($L47&gt;0.08,$L47&lt;0.15)</formula>
    </cfRule>
  </conditionalFormatting>
  <conditionalFormatting sqref="E47">
    <cfRule type="expression" dxfId="4965" priority="1453">
      <formula>$L47&gt;0.15</formula>
    </cfRule>
    <cfRule type="expression" dxfId="4964" priority="1454">
      <formula>AND($L47&gt;0.08,$L47&lt;0.15)</formula>
    </cfRule>
  </conditionalFormatting>
  <conditionalFormatting sqref="E47">
    <cfRule type="expression" dxfId="4963" priority="1443">
      <formula>$L47&gt;0.15</formula>
    </cfRule>
    <cfRule type="expression" dxfId="4962" priority="1444">
      <formula>AND($L47&gt;0.08,$L47&lt;0.15)</formula>
    </cfRule>
  </conditionalFormatting>
  <conditionalFormatting sqref="E47">
    <cfRule type="expression" dxfId="4961" priority="1441">
      <formula>$L47&gt;0.15</formula>
    </cfRule>
    <cfRule type="expression" dxfId="4960" priority="1442">
      <formula>AND($L47&gt;0.08,$L47&lt;0.15)</formula>
    </cfRule>
  </conditionalFormatting>
  <conditionalFormatting sqref="E47">
    <cfRule type="expression" dxfId="4959" priority="1447">
      <formula>$L47&gt;0.15</formula>
    </cfRule>
    <cfRule type="expression" dxfId="4958" priority="1448">
      <formula>AND($L47&gt;0.08,$L47&lt;0.15)</formula>
    </cfRule>
  </conditionalFormatting>
  <conditionalFormatting sqref="E47">
    <cfRule type="expression" dxfId="4957" priority="1445">
      <formula>$L47&gt;0.15</formula>
    </cfRule>
    <cfRule type="expression" dxfId="4956" priority="1446">
      <formula>AND($L47&gt;0.08,$L47&lt;0.15)</formula>
    </cfRule>
  </conditionalFormatting>
  <conditionalFormatting sqref="AE69:AE70">
    <cfRule type="expression" dxfId="4955" priority="1437">
      <formula>$L69&gt;0.15</formula>
    </cfRule>
    <cfRule type="expression" dxfId="4954" priority="1438">
      <formula>AND($L69&gt;0.08,$L69&lt;0.15)</formula>
    </cfRule>
  </conditionalFormatting>
  <conditionalFormatting sqref="AE69:AE70">
    <cfRule type="expression" dxfId="4953" priority="1439">
      <formula>$L69&gt;0.15</formula>
    </cfRule>
    <cfRule type="expression" dxfId="4952" priority="1440">
      <formula>AND($L69&gt;0.08,$L69&lt;0.15)</formula>
    </cfRule>
  </conditionalFormatting>
  <conditionalFormatting sqref="E48:F48">
    <cfRule type="expression" dxfId="4951" priority="1433">
      <formula>$L48&gt;0.15</formula>
    </cfRule>
    <cfRule type="expression" dxfId="4950" priority="1434">
      <formula>AND($L48&gt;0.08,$L48&lt;0.15)</formula>
    </cfRule>
  </conditionalFormatting>
  <conditionalFormatting sqref="E48:F48">
    <cfRule type="expression" dxfId="4949" priority="1429">
      <formula>$L48&gt;0.15</formula>
    </cfRule>
    <cfRule type="expression" dxfId="4948" priority="1430">
      <formula>AND($L48&gt;0.08,$L48&lt;0.15)</formula>
    </cfRule>
  </conditionalFormatting>
  <conditionalFormatting sqref="E48:F48">
    <cfRule type="expression" dxfId="4947" priority="1427">
      <formula>$L48&gt;0.15</formula>
    </cfRule>
    <cfRule type="expression" dxfId="4946" priority="1428">
      <formula>AND($L48&gt;0.08,$L48&lt;0.15)</formula>
    </cfRule>
  </conditionalFormatting>
  <conditionalFormatting sqref="G48:H48">
    <cfRule type="expression" dxfId="4945" priority="1425">
      <formula>$L48&gt;0.15</formula>
    </cfRule>
    <cfRule type="expression" dxfId="4944" priority="1426">
      <formula>AND($L48&gt;0.08,$L48&lt;0.15)</formula>
    </cfRule>
  </conditionalFormatting>
  <conditionalFormatting sqref="G48:H48">
    <cfRule type="expression" dxfId="4943" priority="1431">
      <formula>$L48&gt;0.15</formula>
    </cfRule>
    <cfRule type="expression" dxfId="4942" priority="1432">
      <formula>AND($L48&gt;0.08,$L48&lt;0.15)</formula>
    </cfRule>
  </conditionalFormatting>
  <conditionalFormatting sqref="E48:F48">
    <cfRule type="expression" dxfId="4941" priority="1435">
      <formula>$L48&gt;0.15</formula>
    </cfRule>
    <cfRule type="expression" dxfId="4940" priority="1436">
      <formula>AND($L48&gt;0.08,$L48&lt;0.15)</formula>
    </cfRule>
  </conditionalFormatting>
  <conditionalFormatting sqref="D48">
    <cfRule type="expression" dxfId="4939" priority="1423">
      <formula>$L48&gt;0.15</formula>
    </cfRule>
    <cfRule type="expression" dxfId="4938" priority="1424">
      <formula>AND($L48&gt;0.08,$L48&lt;0.15)</formula>
    </cfRule>
  </conditionalFormatting>
  <conditionalFormatting sqref="D48">
    <cfRule type="expression" dxfId="4937" priority="1421">
      <formula>$L48&gt;0.15</formula>
    </cfRule>
    <cfRule type="expression" dxfId="4936" priority="1422">
      <formula>AND($L48&gt;0.08,$L48&lt;0.15)</formula>
    </cfRule>
  </conditionalFormatting>
  <conditionalFormatting sqref="E49:F49">
    <cfRule type="expression" dxfId="4935" priority="1417">
      <formula>$L49&gt;0.15</formula>
    </cfRule>
    <cfRule type="expression" dxfId="4934" priority="1418">
      <formula>AND($L49&gt;0.08,$L49&lt;0.15)</formula>
    </cfRule>
  </conditionalFormatting>
  <conditionalFormatting sqref="E49:F49">
    <cfRule type="expression" dxfId="4933" priority="1413">
      <formula>$L49&gt;0.15</formula>
    </cfRule>
    <cfRule type="expression" dxfId="4932" priority="1414">
      <formula>AND($L49&gt;0.08,$L49&lt;0.15)</formula>
    </cfRule>
  </conditionalFormatting>
  <conditionalFormatting sqref="E49:F49">
    <cfRule type="expression" dxfId="4931" priority="1411">
      <formula>$L49&gt;0.15</formula>
    </cfRule>
    <cfRule type="expression" dxfId="4930" priority="1412">
      <formula>AND($L49&gt;0.08,$L49&lt;0.15)</formula>
    </cfRule>
  </conditionalFormatting>
  <conditionalFormatting sqref="G49:H49">
    <cfRule type="expression" dxfId="4929" priority="1409">
      <formula>$L49&gt;0.15</formula>
    </cfRule>
    <cfRule type="expression" dxfId="4928" priority="1410">
      <formula>AND($L49&gt;0.08,$L49&lt;0.15)</formula>
    </cfRule>
  </conditionalFormatting>
  <conditionalFormatting sqref="G49:H49">
    <cfRule type="expression" dxfId="4927" priority="1415">
      <formula>$L49&gt;0.15</formula>
    </cfRule>
    <cfRule type="expression" dxfId="4926" priority="1416">
      <formula>AND($L49&gt;0.08,$L49&lt;0.15)</formula>
    </cfRule>
  </conditionalFormatting>
  <conditionalFormatting sqref="E49:F49">
    <cfRule type="expression" dxfId="4925" priority="1419">
      <formula>$L49&gt;0.15</formula>
    </cfRule>
    <cfRule type="expression" dxfId="4924" priority="1420">
      <formula>AND($L49&gt;0.08,$L49&lt;0.15)</formula>
    </cfRule>
  </conditionalFormatting>
  <conditionalFormatting sqref="D49">
    <cfRule type="expression" dxfId="4923" priority="1407">
      <formula>$L49&gt;0.15</formula>
    </cfRule>
    <cfRule type="expression" dxfId="4922" priority="1408">
      <formula>AND($L49&gt;0.08,$L49&lt;0.15)</formula>
    </cfRule>
  </conditionalFormatting>
  <conditionalFormatting sqref="D49">
    <cfRule type="expression" dxfId="4921" priority="1405">
      <formula>$L49&gt;0.15</formula>
    </cfRule>
    <cfRule type="expression" dxfId="4920" priority="1406">
      <formula>AND($L49&gt;0.08,$L49&lt;0.15)</formula>
    </cfRule>
  </conditionalFormatting>
  <conditionalFormatting sqref="D51">
    <cfRule type="expression" dxfId="4919" priority="1403">
      <formula>$L51&gt;0.15</formula>
    </cfRule>
    <cfRule type="expression" dxfId="4918" priority="1404">
      <formula>AND($L51&gt;0.08,$L51&lt;0.15)</formula>
    </cfRule>
  </conditionalFormatting>
  <conditionalFormatting sqref="D51">
    <cfRule type="expression" dxfId="4917" priority="1401">
      <formula>$L51&gt;0.15</formula>
    </cfRule>
    <cfRule type="expression" dxfId="4916" priority="1402">
      <formula>AND($L51&gt;0.08,$L51&lt;0.15)</formula>
    </cfRule>
  </conditionalFormatting>
  <conditionalFormatting sqref="D51">
    <cfRule type="expression" dxfId="4915" priority="1399">
      <formula>$L51&gt;0.15</formula>
    </cfRule>
    <cfRule type="expression" dxfId="4914" priority="1400">
      <formula>AND($L51&gt;0.08,$L51&lt;0.15)</formula>
    </cfRule>
  </conditionalFormatting>
  <conditionalFormatting sqref="E51:F51">
    <cfRule type="expression" dxfId="4913" priority="1391">
      <formula>$L51&gt;0.15</formula>
    </cfRule>
    <cfRule type="expression" dxfId="4912" priority="1392">
      <formula>AND($L51&gt;0.08,$L51&lt;0.15)</formula>
    </cfRule>
  </conditionalFormatting>
  <conditionalFormatting sqref="E51:F51">
    <cfRule type="expression" dxfId="4911" priority="1389">
      <formula>$L51&gt;0.15</formula>
    </cfRule>
    <cfRule type="expression" dxfId="4910" priority="1390">
      <formula>AND($L51&gt;0.08,$L51&lt;0.15)</formula>
    </cfRule>
  </conditionalFormatting>
  <conditionalFormatting sqref="G51:H51">
    <cfRule type="expression" dxfId="4909" priority="1387">
      <formula>$L51&gt;0.15</formula>
    </cfRule>
    <cfRule type="expression" dxfId="4908" priority="1388">
      <formula>AND($L51&gt;0.08,$L51&lt;0.15)</formula>
    </cfRule>
  </conditionalFormatting>
  <conditionalFormatting sqref="G51:H51">
    <cfRule type="expression" dxfId="4907" priority="1393">
      <formula>$L51&gt;0.15</formula>
    </cfRule>
    <cfRule type="expression" dxfId="4906" priority="1394">
      <formula>AND($L51&gt;0.08,$L51&lt;0.15)</formula>
    </cfRule>
  </conditionalFormatting>
  <conditionalFormatting sqref="E51:F51">
    <cfRule type="expression" dxfId="4905" priority="1397">
      <formula>$L51&gt;0.15</formula>
    </cfRule>
    <cfRule type="expression" dxfId="4904" priority="1398">
      <formula>AND($L51&gt;0.08,$L51&lt;0.15)</formula>
    </cfRule>
  </conditionalFormatting>
  <conditionalFormatting sqref="E51:F51">
    <cfRule type="expression" dxfId="4903" priority="1395">
      <formula>$L51&gt;0.15</formula>
    </cfRule>
    <cfRule type="expression" dxfId="4902" priority="1396">
      <formula>AND($L51&gt;0.08,$L51&lt;0.15)</formula>
    </cfRule>
  </conditionalFormatting>
  <conditionalFormatting sqref="D52">
    <cfRule type="expression" dxfId="4901" priority="1385">
      <formula>$L52&gt;0.15</formula>
    </cfRule>
    <cfRule type="expression" dxfId="4900" priority="1386">
      <formula>AND($L52&gt;0.08,$L52&lt;0.15)</formula>
    </cfRule>
  </conditionalFormatting>
  <conditionalFormatting sqref="D52">
    <cfRule type="expression" dxfId="4899" priority="1383">
      <formula>$L52&gt;0.15</formula>
    </cfRule>
    <cfRule type="expression" dxfId="4898" priority="1384">
      <formula>AND($L52&gt;0.08,$L52&lt;0.15)</formula>
    </cfRule>
  </conditionalFormatting>
  <conditionalFormatting sqref="D52">
    <cfRule type="expression" dxfId="4897" priority="1381">
      <formula>$L52&gt;0.15</formula>
    </cfRule>
    <cfRule type="expression" dxfId="4896" priority="1382">
      <formula>AND($L52&gt;0.08,$L52&lt;0.15)</formula>
    </cfRule>
  </conditionalFormatting>
  <conditionalFormatting sqref="E52:F52">
    <cfRule type="expression" dxfId="4895" priority="1373">
      <formula>$L52&gt;0.15</formula>
    </cfRule>
    <cfRule type="expression" dxfId="4894" priority="1374">
      <formula>AND($L52&gt;0.08,$L52&lt;0.15)</formula>
    </cfRule>
  </conditionalFormatting>
  <conditionalFormatting sqref="E52:F52">
    <cfRule type="expression" dxfId="4893" priority="1371">
      <formula>$L52&gt;0.15</formula>
    </cfRule>
    <cfRule type="expression" dxfId="4892" priority="1372">
      <formula>AND($L52&gt;0.08,$L52&lt;0.15)</formula>
    </cfRule>
  </conditionalFormatting>
  <conditionalFormatting sqref="G52:H52">
    <cfRule type="expression" dxfId="4891" priority="1369">
      <formula>$L52&gt;0.15</formula>
    </cfRule>
    <cfRule type="expression" dxfId="4890" priority="1370">
      <formula>AND($L52&gt;0.08,$L52&lt;0.15)</formula>
    </cfRule>
  </conditionalFormatting>
  <conditionalFormatting sqref="G52:H52">
    <cfRule type="expression" dxfId="4889" priority="1375">
      <formula>$L52&gt;0.15</formula>
    </cfRule>
    <cfRule type="expression" dxfId="4888" priority="1376">
      <formula>AND($L52&gt;0.08,$L52&lt;0.15)</formula>
    </cfRule>
  </conditionalFormatting>
  <conditionalFormatting sqref="E52:F52">
    <cfRule type="expression" dxfId="4887" priority="1379">
      <formula>$L52&gt;0.15</formula>
    </cfRule>
    <cfRule type="expression" dxfId="4886" priority="1380">
      <formula>AND($L52&gt;0.08,$L52&lt;0.15)</formula>
    </cfRule>
  </conditionalFormatting>
  <conditionalFormatting sqref="E52:F52">
    <cfRule type="expression" dxfId="4885" priority="1377">
      <formula>$L52&gt;0.15</formula>
    </cfRule>
    <cfRule type="expression" dxfId="4884" priority="1378">
      <formula>AND($L52&gt;0.08,$L52&lt;0.15)</formula>
    </cfRule>
  </conditionalFormatting>
  <conditionalFormatting sqref="D53">
    <cfRule type="expression" dxfId="4883" priority="1367">
      <formula>$L53&gt;0.15</formula>
    </cfRule>
    <cfRule type="expression" dxfId="4882" priority="1368">
      <formula>AND($L53&gt;0.08,$L53&lt;0.15)</formula>
    </cfRule>
  </conditionalFormatting>
  <conditionalFormatting sqref="D53">
    <cfRule type="expression" dxfId="4881" priority="1365">
      <formula>$L53&gt;0.15</formula>
    </cfRule>
    <cfRule type="expression" dxfId="4880" priority="1366">
      <formula>AND($L53&gt;0.08,$L53&lt;0.15)</formula>
    </cfRule>
  </conditionalFormatting>
  <conditionalFormatting sqref="D53">
    <cfRule type="expression" dxfId="4879" priority="1363">
      <formula>$L53&gt;0.15</formula>
    </cfRule>
    <cfRule type="expression" dxfId="4878" priority="1364">
      <formula>AND($L53&gt;0.08,$L53&lt;0.15)</formula>
    </cfRule>
  </conditionalFormatting>
  <conditionalFormatting sqref="E53:F53">
    <cfRule type="expression" dxfId="4877" priority="1355">
      <formula>$L53&gt;0.15</formula>
    </cfRule>
    <cfRule type="expression" dxfId="4876" priority="1356">
      <formula>AND($L53&gt;0.08,$L53&lt;0.15)</formula>
    </cfRule>
  </conditionalFormatting>
  <conditionalFormatting sqref="E53:F53">
    <cfRule type="expression" dxfId="4875" priority="1353">
      <formula>$L53&gt;0.15</formula>
    </cfRule>
    <cfRule type="expression" dxfId="4874" priority="1354">
      <formula>AND($L53&gt;0.08,$L53&lt;0.15)</formula>
    </cfRule>
  </conditionalFormatting>
  <conditionalFormatting sqref="G53:H53">
    <cfRule type="expression" dxfId="4873" priority="1351">
      <formula>$L53&gt;0.15</formula>
    </cfRule>
    <cfRule type="expression" dxfId="4872" priority="1352">
      <formula>AND($L53&gt;0.08,$L53&lt;0.15)</formula>
    </cfRule>
  </conditionalFormatting>
  <conditionalFormatting sqref="G53:H53">
    <cfRule type="expression" dxfId="4871" priority="1357">
      <formula>$L53&gt;0.15</formula>
    </cfRule>
    <cfRule type="expression" dxfId="4870" priority="1358">
      <formula>AND($L53&gt;0.08,$L53&lt;0.15)</formula>
    </cfRule>
  </conditionalFormatting>
  <conditionalFormatting sqref="E53:F53">
    <cfRule type="expression" dxfId="4869" priority="1361">
      <formula>$L53&gt;0.15</formula>
    </cfRule>
    <cfRule type="expression" dxfId="4868" priority="1362">
      <formula>AND($L53&gt;0.08,$L53&lt;0.15)</formula>
    </cfRule>
  </conditionalFormatting>
  <conditionalFormatting sqref="E53:F53">
    <cfRule type="expression" dxfId="4867" priority="1359">
      <formula>$L53&gt;0.15</formula>
    </cfRule>
    <cfRule type="expression" dxfId="4866" priority="1360">
      <formula>AND($L53&gt;0.08,$L53&lt;0.15)</formula>
    </cfRule>
  </conditionalFormatting>
  <conditionalFormatting sqref="E50:H50">
    <cfRule type="expression" dxfId="4865" priority="1349">
      <formula>$L50&gt;0.15</formula>
    </cfRule>
    <cfRule type="expression" dxfId="4864" priority="1350">
      <formula>AND($L50&gt;0.08,$L50&lt;0.15)</formula>
    </cfRule>
  </conditionalFormatting>
  <conditionalFormatting sqref="D50">
    <cfRule type="expression" dxfId="4863" priority="1347">
      <formula>$L50&gt;0.15</formula>
    </cfRule>
    <cfRule type="expression" dxfId="4862" priority="1348">
      <formula>AND($L50&gt;0.08,$L50&lt;0.15)</formula>
    </cfRule>
  </conditionalFormatting>
  <conditionalFormatting sqref="R27:R29">
    <cfRule type="expression" dxfId="4861" priority="1345">
      <formula>$L27&gt;0.15</formula>
    </cfRule>
    <cfRule type="expression" dxfId="4860" priority="1346">
      <formula>AND($L27&gt;0.08,$L27&lt;0.15)</formula>
    </cfRule>
  </conditionalFormatting>
  <conditionalFormatting sqref="I26:K26">
    <cfRule type="expression" dxfId="4859" priority="1343">
      <formula>$L26&gt;0.15</formula>
    </cfRule>
    <cfRule type="expression" dxfId="4858" priority="1344">
      <formula>AND($L26&gt;0.08,$L26&lt;0.15)</formula>
    </cfRule>
  </conditionalFormatting>
  <conditionalFormatting sqref="I27:K27">
    <cfRule type="expression" dxfId="4857" priority="1341">
      <formula>$L27&gt;0.15</formula>
    </cfRule>
    <cfRule type="expression" dxfId="4856" priority="1342">
      <formula>AND($L27&gt;0.08,$L27&lt;0.15)</formula>
    </cfRule>
  </conditionalFormatting>
  <conditionalFormatting sqref="P20:Q20">
    <cfRule type="expression" dxfId="4855" priority="1327">
      <formula>$L20&gt;0.15</formula>
    </cfRule>
    <cfRule type="expression" dxfId="4854" priority="1328">
      <formula>AND($L20&gt;0.08,$L20&lt;0.15)</formula>
    </cfRule>
  </conditionalFormatting>
  <conditionalFormatting sqref="P20:Q20">
    <cfRule type="expression" dxfId="4853" priority="1325">
      <formula>$L20&gt;0.15</formula>
    </cfRule>
    <cfRule type="expression" dxfId="4852" priority="1326">
      <formula>AND($L20&gt;0.08,$L20&lt;0.15)</formula>
    </cfRule>
  </conditionalFormatting>
  <conditionalFormatting sqref="M20">
    <cfRule type="expression" dxfId="4851" priority="1339">
      <formula>$L20&gt;0.15</formula>
    </cfRule>
    <cfRule type="expression" dxfId="4850" priority="1340">
      <formula>AND($L20&gt;0.08,$L20&lt;0.15)</formula>
    </cfRule>
  </conditionalFormatting>
  <conditionalFormatting sqref="M20">
    <cfRule type="expression" dxfId="4849" priority="1337">
      <formula>$L20&gt;0.15</formula>
    </cfRule>
    <cfRule type="expression" dxfId="4848" priority="1338">
      <formula>AND($L20&gt;0.08,$L20&lt;0.15)</formula>
    </cfRule>
  </conditionalFormatting>
  <conditionalFormatting sqref="M20">
    <cfRule type="expression" dxfId="4847" priority="1335">
      <formula>$L20&gt;0.15</formula>
    </cfRule>
    <cfRule type="expression" dxfId="4846" priority="1336">
      <formula>AND($L20&gt;0.08,$L20&lt;0.15)</formula>
    </cfRule>
  </conditionalFormatting>
  <conditionalFormatting sqref="N20:O20">
    <cfRule type="expression" dxfId="4845" priority="1333">
      <formula>$L20&gt;0.15</formula>
    </cfRule>
    <cfRule type="expression" dxfId="4844" priority="1334">
      <formula>AND($L20&gt;0.08,$L20&lt;0.15)</formula>
    </cfRule>
  </conditionalFormatting>
  <conditionalFormatting sqref="N20:O20">
    <cfRule type="expression" dxfId="4843" priority="1331">
      <formula>$L20&gt;0.15</formula>
    </cfRule>
    <cfRule type="expression" dxfId="4842" priority="1332">
      <formula>AND($L20&gt;0.08,$L20&lt;0.15)</formula>
    </cfRule>
  </conditionalFormatting>
  <conditionalFormatting sqref="N20:O20">
    <cfRule type="expression" dxfId="4841" priority="1329">
      <formula>$L20&gt;0.15</formula>
    </cfRule>
    <cfRule type="expression" dxfId="4840" priority="1330">
      <formula>AND($L20&gt;0.08,$L20&lt;0.15)</formula>
    </cfRule>
  </conditionalFormatting>
  <conditionalFormatting sqref="AA30">
    <cfRule type="expression" dxfId="4839" priority="1323">
      <formula>$L30&gt;0.15</formula>
    </cfRule>
    <cfRule type="expression" dxfId="4838" priority="1324">
      <formula>AND($L30&gt;0.08,$L30&lt;0.15)</formula>
    </cfRule>
  </conditionalFormatting>
  <conditionalFormatting sqref="AA34">
    <cfRule type="expression" dxfId="4837" priority="1321">
      <formula>$L34&gt;0.15</formula>
    </cfRule>
    <cfRule type="expression" dxfId="4836" priority="1322">
      <formula>AND($L34&gt;0.08,$L34&lt;0.15)</formula>
    </cfRule>
  </conditionalFormatting>
  <conditionalFormatting sqref="AA35">
    <cfRule type="expression" dxfId="4835" priority="1319">
      <formula>$L35&gt;0.15</formula>
    </cfRule>
    <cfRule type="expression" dxfId="4834" priority="1320">
      <formula>AND($L35&gt;0.08,$L35&lt;0.15)</formula>
    </cfRule>
  </conditionalFormatting>
  <conditionalFormatting sqref="AA37">
    <cfRule type="expression" dxfId="4833" priority="1317">
      <formula>$L37&gt;0.15</formula>
    </cfRule>
    <cfRule type="expression" dxfId="4832" priority="1318">
      <formula>AND($L37&gt;0.08,$L37&lt;0.15)</formula>
    </cfRule>
  </conditionalFormatting>
  <conditionalFormatting sqref="E68:F68">
    <cfRule type="expression" dxfId="4831" priority="1303">
      <formula>$L68&gt;0.15</formula>
    </cfRule>
    <cfRule type="expression" dxfId="4830" priority="1304">
      <formula>AND($L68&gt;0.08,$L68&lt;0.15)</formula>
    </cfRule>
  </conditionalFormatting>
  <conditionalFormatting sqref="H68">
    <cfRule type="expression" dxfId="4829" priority="1301">
      <formula>$L68&gt;0.15</formula>
    </cfRule>
    <cfRule type="expression" dxfId="4828" priority="1302">
      <formula>AND($L68&gt;0.08,$L68&lt;0.15)</formula>
    </cfRule>
  </conditionalFormatting>
  <conditionalFormatting sqref="G68">
    <cfRule type="expression" dxfId="4827" priority="1299">
      <formula>$L68&gt;0.15</formula>
    </cfRule>
    <cfRule type="expression" dxfId="4826" priority="1300">
      <formula>AND($L68&gt;0.08,$L68&lt;0.15)</formula>
    </cfRule>
  </conditionalFormatting>
  <conditionalFormatting sqref="G68">
    <cfRule type="expression" dxfId="4825" priority="1297">
      <formula>$L68&gt;0.15</formula>
    </cfRule>
    <cfRule type="expression" dxfId="4824" priority="1298">
      <formula>AND($L68&gt;0.08,$L68&lt;0.15)</formula>
    </cfRule>
  </conditionalFormatting>
  <conditionalFormatting sqref="D68">
    <cfRule type="expression" dxfId="4823" priority="1295">
      <formula>$L68&gt;0.15</formula>
    </cfRule>
    <cfRule type="expression" dxfId="4822" priority="1296">
      <formula>AND($L68&gt;0.08,$L68&lt;0.15)</formula>
    </cfRule>
  </conditionalFormatting>
  <conditionalFormatting sqref="AE7:AE20">
    <cfRule type="expression" dxfId="4821" priority="1291">
      <formula>$L7&gt;0.15</formula>
    </cfRule>
    <cfRule type="expression" dxfId="4820" priority="1292">
      <formula>AND($L7&gt;0.08,$L7&lt;0.15)</formula>
    </cfRule>
  </conditionalFormatting>
  <conditionalFormatting sqref="AE7:AE20">
    <cfRule type="expression" dxfId="4819" priority="1293">
      <formula>$L7&gt;0.15</formula>
    </cfRule>
    <cfRule type="expression" dxfId="4818" priority="1294">
      <formula>AND($L7&gt;0.08,$L7&lt;0.15)</formula>
    </cfRule>
  </conditionalFormatting>
  <conditionalFormatting sqref="AA29">
    <cfRule type="expression" dxfId="4817" priority="1289">
      <formula>$L29&gt;0.15</formula>
    </cfRule>
    <cfRule type="expression" dxfId="4816" priority="1290">
      <formula>AND($L29&gt;0.08,$L29&lt;0.15)</formula>
    </cfRule>
  </conditionalFormatting>
  <conditionalFormatting sqref="AA31">
    <cfRule type="expression" dxfId="4815" priority="1287">
      <formula>$L31&gt;0.15</formula>
    </cfRule>
    <cfRule type="expression" dxfId="4814" priority="1288">
      <formula>AND($L31&gt;0.08,$L31&lt;0.15)</formula>
    </cfRule>
  </conditionalFormatting>
  <conditionalFormatting sqref="AA26:AA28">
    <cfRule type="expression" dxfId="4813" priority="1285">
      <formula>$L26&gt;0.15</formula>
    </cfRule>
    <cfRule type="expression" dxfId="4812" priority="1286">
      <formula>AND($L26&gt;0.08,$L26&lt;0.15)</formula>
    </cfRule>
  </conditionalFormatting>
  <conditionalFormatting sqref="I30">
    <cfRule type="expression" dxfId="4811" priority="1283">
      <formula>$L30&gt;0.15</formula>
    </cfRule>
    <cfRule type="expression" dxfId="4810" priority="1284">
      <formula>AND($L30&gt;0.08,$L30&lt;0.15)</formula>
    </cfRule>
  </conditionalFormatting>
  <conditionalFormatting sqref="D70">
    <cfRule type="expression" dxfId="4809" priority="1281">
      <formula>$L70&gt;0.15</formula>
    </cfRule>
    <cfRule type="expression" dxfId="4808" priority="1282">
      <formula>AND($L70&gt;0.08,$L70&lt;0.15)</formula>
    </cfRule>
  </conditionalFormatting>
  <conditionalFormatting sqref="AA32:AA33">
    <cfRule type="expression" dxfId="4807" priority="1279">
      <formula>$L32&gt;0.15</formula>
    </cfRule>
    <cfRule type="expression" dxfId="4806" priority="1280">
      <formula>AND($L32&gt;0.08,$L32&lt;0.15)</formula>
    </cfRule>
  </conditionalFormatting>
  <conditionalFormatting sqref="P19">
    <cfRule type="expression" dxfId="4805" priority="1269">
      <formula>$L19&gt;0.15</formula>
    </cfRule>
    <cfRule type="expression" dxfId="4804" priority="1270">
      <formula>AND($L19&gt;0.08,$L19&lt;0.15)</formula>
    </cfRule>
  </conditionalFormatting>
  <conditionalFormatting sqref="P19">
    <cfRule type="expression" dxfId="4803" priority="1267">
      <formula>$L19&gt;0.15</formula>
    </cfRule>
    <cfRule type="expression" dxfId="4802" priority="1268">
      <formula>AND($L19&gt;0.08,$L19&lt;0.15)</formula>
    </cfRule>
  </conditionalFormatting>
  <conditionalFormatting sqref="E36:F36">
    <cfRule type="expression" dxfId="4801" priority="1261">
      <formula>$L36&gt;0.15</formula>
    </cfRule>
    <cfRule type="expression" dxfId="4800" priority="1262">
      <formula>AND($L36&gt;0.08,$L36&lt;0.15)</formula>
    </cfRule>
  </conditionalFormatting>
  <conditionalFormatting sqref="E36:F36">
    <cfRule type="expression" dxfId="4799" priority="1263">
      <formula>$L36&gt;0.15</formula>
    </cfRule>
    <cfRule type="expression" dxfId="4798" priority="1264">
      <formula>AND($L36&gt;0.08,$L36&lt;0.15)</formula>
    </cfRule>
  </conditionalFormatting>
  <conditionalFormatting sqref="D36">
    <cfRule type="expression" dxfId="4797" priority="1265">
      <formula>$L36&gt;0.15</formula>
    </cfRule>
    <cfRule type="expression" dxfId="4796" priority="1266">
      <formula>AND($L36&gt;0.08,$L36&lt;0.15)</formula>
    </cfRule>
  </conditionalFormatting>
  <conditionalFormatting sqref="E36:F36">
    <cfRule type="expression" dxfId="4795" priority="1257">
      <formula>$L36&gt;0.15</formula>
    </cfRule>
    <cfRule type="expression" dxfId="4794" priority="1258">
      <formula>AND($L36&gt;0.08,$L36&lt;0.15)</formula>
    </cfRule>
  </conditionalFormatting>
  <conditionalFormatting sqref="E36:F36">
    <cfRule type="expression" dxfId="4793" priority="1255">
      <formula>$L36&gt;0.15</formula>
    </cfRule>
    <cfRule type="expression" dxfId="4792" priority="1256">
      <formula>AND($L36&gt;0.08,$L36&lt;0.15)</formula>
    </cfRule>
  </conditionalFormatting>
  <conditionalFormatting sqref="G36:H36">
    <cfRule type="expression" dxfId="4791" priority="1253">
      <formula>$L36&gt;0.15</formula>
    </cfRule>
    <cfRule type="expression" dxfId="4790" priority="1254">
      <formula>AND($L36&gt;0.08,$L36&lt;0.15)</formula>
    </cfRule>
  </conditionalFormatting>
  <conditionalFormatting sqref="G36:H36">
    <cfRule type="expression" dxfId="4789" priority="1259">
      <formula>$L36&gt;0.15</formula>
    </cfRule>
    <cfRule type="expression" dxfId="4788" priority="1260">
      <formula>AND($L36&gt;0.08,$L36&lt;0.15)</formula>
    </cfRule>
  </conditionalFormatting>
  <conditionalFormatting sqref="E37:F37">
    <cfRule type="expression" dxfId="4787" priority="1249">
      <formula>$L37&gt;0.15</formula>
    </cfRule>
    <cfRule type="expression" dxfId="4786" priority="1250">
      <formula>AND($L37&gt;0.08,$L37&lt;0.15)</formula>
    </cfRule>
  </conditionalFormatting>
  <conditionalFormatting sqref="E37:F37">
    <cfRule type="expression" dxfId="4785" priority="1245">
      <formula>$L37&gt;0.15</formula>
    </cfRule>
    <cfRule type="expression" dxfId="4784" priority="1246">
      <formula>AND($L37&gt;0.08,$L37&lt;0.15)</formula>
    </cfRule>
  </conditionalFormatting>
  <conditionalFormatting sqref="E37:F37">
    <cfRule type="expression" dxfId="4783" priority="1243">
      <formula>$L37&gt;0.15</formula>
    </cfRule>
    <cfRule type="expression" dxfId="4782" priority="1244">
      <formula>AND($L37&gt;0.08,$L37&lt;0.15)</formula>
    </cfRule>
  </conditionalFormatting>
  <conditionalFormatting sqref="G37:H37">
    <cfRule type="expression" dxfId="4781" priority="1241">
      <formula>$L37&gt;0.15</formula>
    </cfRule>
    <cfRule type="expression" dxfId="4780" priority="1242">
      <formula>AND($L37&gt;0.08,$L37&lt;0.15)</formula>
    </cfRule>
  </conditionalFormatting>
  <conditionalFormatting sqref="G37:H37">
    <cfRule type="expression" dxfId="4779" priority="1247">
      <formula>$L37&gt;0.15</formula>
    </cfRule>
    <cfRule type="expression" dxfId="4778" priority="1248">
      <formula>AND($L37&gt;0.08,$L37&lt;0.15)</formula>
    </cfRule>
  </conditionalFormatting>
  <conditionalFormatting sqref="E37:F37">
    <cfRule type="expression" dxfId="4777" priority="1251">
      <formula>$L37&gt;0.15</formula>
    </cfRule>
    <cfRule type="expression" dxfId="4776" priority="1252">
      <formula>AND($L37&gt;0.08,$L37&lt;0.15)</formula>
    </cfRule>
  </conditionalFormatting>
  <conditionalFormatting sqref="D37">
    <cfRule type="expression" dxfId="4775" priority="1239">
      <formula>$L37&gt;0.15</formula>
    </cfRule>
    <cfRule type="expression" dxfId="4774" priority="1240">
      <formula>AND($L37&gt;0.08,$L37&lt;0.15)</formula>
    </cfRule>
  </conditionalFormatting>
  <conditionalFormatting sqref="D37">
    <cfRule type="expression" dxfId="4773" priority="1237">
      <formula>$L37&gt;0.15</formula>
    </cfRule>
    <cfRule type="expression" dxfId="4772" priority="1238">
      <formula>AND($L37&gt;0.08,$L37&lt;0.15)</formula>
    </cfRule>
  </conditionalFormatting>
  <conditionalFormatting sqref="E36:F36">
    <cfRule type="expression" dxfId="4771" priority="1233">
      <formula>$L36&gt;0.15</formula>
    </cfRule>
    <cfRule type="expression" dxfId="4770" priority="1234">
      <formula>AND($L36&gt;0.08,$L36&lt;0.15)</formula>
    </cfRule>
  </conditionalFormatting>
  <conditionalFormatting sqref="E36:F36">
    <cfRule type="expression" dxfId="4769" priority="1229">
      <formula>$L36&gt;0.15</formula>
    </cfRule>
    <cfRule type="expression" dxfId="4768" priority="1230">
      <formula>AND($L36&gt;0.08,$L36&lt;0.15)</formula>
    </cfRule>
  </conditionalFormatting>
  <conditionalFormatting sqref="E36:F36">
    <cfRule type="expression" dxfId="4767" priority="1227">
      <formula>$L36&gt;0.15</formula>
    </cfRule>
    <cfRule type="expression" dxfId="4766" priority="1228">
      <formula>AND($L36&gt;0.08,$L36&lt;0.15)</formula>
    </cfRule>
  </conditionalFormatting>
  <conditionalFormatting sqref="G36:H36">
    <cfRule type="expression" dxfId="4765" priority="1225">
      <formula>$L36&gt;0.15</formula>
    </cfRule>
    <cfRule type="expression" dxfId="4764" priority="1226">
      <formula>AND($L36&gt;0.08,$L36&lt;0.15)</formula>
    </cfRule>
  </conditionalFormatting>
  <conditionalFormatting sqref="G36:H36">
    <cfRule type="expression" dxfId="4763" priority="1231">
      <formula>$L36&gt;0.15</formula>
    </cfRule>
    <cfRule type="expression" dxfId="4762" priority="1232">
      <formula>AND($L36&gt;0.08,$L36&lt;0.15)</formula>
    </cfRule>
  </conditionalFormatting>
  <conditionalFormatting sqref="E36:F36">
    <cfRule type="expression" dxfId="4761" priority="1235">
      <formula>$L36&gt;0.15</formula>
    </cfRule>
    <cfRule type="expression" dxfId="4760" priority="1236">
      <formula>AND($L36&gt;0.08,$L36&lt;0.15)</formula>
    </cfRule>
  </conditionalFormatting>
  <conditionalFormatting sqref="D36">
    <cfRule type="expression" dxfId="4759" priority="1223">
      <formula>$L36&gt;0.15</formula>
    </cfRule>
    <cfRule type="expression" dxfId="4758" priority="1224">
      <formula>AND($L36&gt;0.08,$L36&lt;0.15)</formula>
    </cfRule>
  </conditionalFormatting>
  <conditionalFormatting sqref="D36">
    <cfRule type="expression" dxfId="4757" priority="1221">
      <formula>$L36&gt;0.15</formula>
    </cfRule>
    <cfRule type="expression" dxfId="4756" priority="1222">
      <formula>AND($L36&gt;0.08,$L36&lt;0.15)</formula>
    </cfRule>
  </conditionalFormatting>
  <conditionalFormatting sqref="E37:F37">
    <cfRule type="expression" dxfId="4755" priority="1217">
      <formula>$L37&gt;0.15</formula>
    </cfRule>
    <cfRule type="expression" dxfId="4754" priority="1218">
      <formula>AND($L37&gt;0.08,$L37&lt;0.15)</formula>
    </cfRule>
  </conditionalFormatting>
  <conditionalFormatting sqref="E37:F37">
    <cfRule type="expression" dxfId="4753" priority="1213">
      <formula>$L37&gt;0.15</formula>
    </cfRule>
    <cfRule type="expression" dxfId="4752" priority="1214">
      <formula>AND($L37&gt;0.08,$L37&lt;0.15)</formula>
    </cfRule>
  </conditionalFormatting>
  <conditionalFormatting sqref="E37:F37">
    <cfRule type="expression" dxfId="4751" priority="1211">
      <formula>$L37&gt;0.15</formula>
    </cfRule>
    <cfRule type="expression" dxfId="4750" priority="1212">
      <formula>AND($L37&gt;0.08,$L37&lt;0.15)</formula>
    </cfRule>
  </conditionalFormatting>
  <conditionalFormatting sqref="G37:H37">
    <cfRule type="expression" dxfId="4749" priority="1209">
      <formula>$L37&gt;0.15</formula>
    </cfRule>
    <cfRule type="expression" dxfId="4748" priority="1210">
      <formula>AND($L37&gt;0.08,$L37&lt;0.15)</formula>
    </cfRule>
  </conditionalFormatting>
  <conditionalFormatting sqref="G37:H37">
    <cfRule type="expression" dxfId="4747" priority="1215">
      <formula>$L37&gt;0.15</formula>
    </cfRule>
    <cfRule type="expression" dxfId="4746" priority="1216">
      <formula>AND($L37&gt;0.08,$L37&lt;0.15)</formula>
    </cfRule>
  </conditionalFormatting>
  <conditionalFormatting sqref="E37:F37">
    <cfRule type="expression" dxfId="4745" priority="1219">
      <formula>$L37&gt;0.15</formula>
    </cfRule>
    <cfRule type="expression" dxfId="4744" priority="1220">
      <formula>AND($L37&gt;0.08,$L37&lt;0.15)</formula>
    </cfRule>
  </conditionalFormatting>
  <conditionalFormatting sqref="D37">
    <cfRule type="expression" dxfId="4743" priority="1207">
      <formula>$L37&gt;0.15</formula>
    </cfRule>
    <cfRule type="expression" dxfId="4742" priority="1208">
      <formula>AND($L37&gt;0.08,$L37&lt;0.15)</formula>
    </cfRule>
  </conditionalFormatting>
  <conditionalFormatting sqref="D37">
    <cfRule type="expression" dxfId="4741" priority="1205">
      <formula>$L37&gt;0.15</formula>
    </cfRule>
    <cfRule type="expression" dxfId="4740" priority="1206">
      <formula>AND($L37&gt;0.08,$L37&lt;0.15)</formula>
    </cfRule>
  </conditionalFormatting>
  <conditionalFormatting sqref="AF16">
    <cfRule type="expression" dxfId="4739" priority="1153">
      <formula>$L16&gt;0.15</formula>
    </cfRule>
    <cfRule type="expression" dxfId="4738" priority="1154">
      <formula>AND($L16&gt;0.08,$L16&lt;0.15)</formula>
    </cfRule>
  </conditionalFormatting>
  <conditionalFormatting sqref="E20:F20">
    <cfRule type="expression" dxfId="4737" priority="1151">
      <formula>$L20&gt;0.15</formula>
    </cfRule>
    <cfRule type="expression" dxfId="4736" priority="1152">
      <formula>AND($L20&gt;0.08,$L20&lt;0.15)</formula>
    </cfRule>
  </conditionalFormatting>
  <conditionalFormatting sqref="D20">
    <cfRule type="expression" dxfId="4735" priority="1149">
      <formula>$L20&gt;0.15</formula>
    </cfRule>
    <cfRule type="expression" dxfId="4734" priority="1150">
      <formula>AND($L20&gt;0.08,$L20&lt;0.15)</formula>
    </cfRule>
  </conditionalFormatting>
  <conditionalFormatting sqref="G20:H20">
    <cfRule type="expression" dxfId="4733" priority="1147">
      <formula>$L20&gt;0.15</formula>
    </cfRule>
    <cfRule type="expression" dxfId="4732" priority="1148">
      <formula>AND($L20&gt;0.08,$L20&lt;0.15)</formula>
    </cfRule>
  </conditionalFormatting>
  <conditionalFormatting sqref="G20:H20">
    <cfRule type="expression" dxfId="4731" priority="1145">
      <formula>$L20&gt;0.15</formula>
    </cfRule>
    <cfRule type="expression" dxfId="4730" priority="1146">
      <formula>AND($L20&gt;0.08,$L20&lt;0.15)</formula>
    </cfRule>
  </conditionalFormatting>
  <conditionalFormatting sqref="AF27">
    <cfRule type="expression" dxfId="4729" priority="1143">
      <formula>$L27&gt;0.15</formula>
    </cfRule>
    <cfRule type="expression" dxfId="4728" priority="1144">
      <formula>AND($L27&gt;0.08,$L27&lt;0.15)</formula>
    </cfRule>
  </conditionalFormatting>
  <conditionalFormatting sqref="AF28">
    <cfRule type="expression" dxfId="4727" priority="1141">
      <formula>$L28&gt;0.15</formula>
    </cfRule>
    <cfRule type="expression" dxfId="4726" priority="1142">
      <formula>AND($L28&gt;0.08,$L28&lt;0.15)</formula>
    </cfRule>
  </conditionalFormatting>
  <conditionalFormatting sqref="E69:F69">
    <cfRule type="expression" dxfId="4725" priority="1015">
      <formula>$L69&gt;0.15</formula>
    </cfRule>
    <cfRule type="expression" dxfId="4724" priority="1016">
      <formula>AND($L69&gt;0.08,$L69&lt;0.15)</formula>
    </cfRule>
  </conditionalFormatting>
  <conditionalFormatting sqref="G69">
    <cfRule type="expression" dxfId="4723" priority="1013">
      <formula>$L69&gt;0.15</formula>
    </cfRule>
    <cfRule type="expression" dxfId="4722" priority="1014">
      <formula>AND($L69&gt;0.08,$L69&lt;0.15)</formula>
    </cfRule>
  </conditionalFormatting>
  <conditionalFormatting sqref="D69">
    <cfRule type="expression" dxfId="4721" priority="1011">
      <formula>$L69&gt;0.15</formula>
    </cfRule>
    <cfRule type="expression" dxfId="4720" priority="1012">
      <formula>AND($L69&gt;0.08,$L69&lt;0.15)</formula>
    </cfRule>
  </conditionalFormatting>
  <conditionalFormatting sqref="I18">
    <cfRule type="expression" dxfId="4719" priority="949">
      <formula>$L18&gt;0.15</formula>
    </cfRule>
    <cfRule type="expression" dxfId="4718" priority="950">
      <formula>AND($L18&gt;0.08,$L18&lt;0.15)</formula>
    </cfRule>
  </conditionalFormatting>
  <conditionalFormatting sqref="E18:F18">
    <cfRule type="expression" dxfId="4717" priority="947">
      <formula>$L18&gt;0.15</formula>
    </cfRule>
    <cfRule type="expression" dxfId="4716" priority="948">
      <formula>AND($L18&gt;0.08,$L18&lt;0.15)</formula>
    </cfRule>
  </conditionalFormatting>
  <conditionalFormatting sqref="D18">
    <cfRule type="expression" dxfId="4715" priority="945">
      <formula>$L18&gt;0.15</formula>
    </cfRule>
    <cfRule type="expression" dxfId="4714" priority="946">
      <formula>AND($L18&gt;0.08,$L18&lt;0.15)</formula>
    </cfRule>
  </conditionalFormatting>
  <conditionalFormatting sqref="G18:H18">
    <cfRule type="expression" dxfId="4713" priority="943">
      <formula>$L18&gt;0.15</formula>
    </cfRule>
    <cfRule type="expression" dxfId="4712" priority="944">
      <formula>AND($L18&gt;0.08,$L18&lt;0.15)</formula>
    </cfRule>
  </conditionalFormatting>
  <conditionalFormatting sqref="G18:H18">
    <cfRule type="expression" dxfId="4711" priority="941">
      <formula>$L18&gt;0.15</formula>
    </cfRule>
    <cfRule type="expression" dxfId="4710" priority="942">
      <formula>AND($L18&gt;0.08,$L18&lt;0.15)</formula>
    </cfRule>
  </conditionalFormatting>
  <conditionalFormatting sqref="E19:F19">
    <cfRule type="expression" dxfId="4709" priority="939">
      <formula>$L19&gt;0.15</formula>
    </cfRule>
    <cfRule type="expression" dxfId="4708" priority="940">
      <formula>AND($L19&gt;0.08,$L19&lt;0.15)</formula>
    </cfRule>
  </conditionalFormatting>
  <conditionalFormatting sqref="D19">
    <cfRule type="expression" dxfId="4707" priority="937">
      <formula>$L19&gt;0.15</formula>
    </cfRule>
    <cfRule type="expression" dxfId="4706" priority="938">
      <formula>AND($L19&gt;0.08,$L19&lt;0.15)</formula>
    </cfRule>
  </conditionalFormatting>
  <conditionalFormatting sqref="G19:H19">
    <cfRule type="expression" dxfId="4705" priority="935">
      <formula>$L19&gt;0.15</formula>
    </cfRule>
    <cfRule type="expression" dxfId="4704" priority="936">
      <formula>AND($L19&gt;0.08,$L19&lt;0.15)</formula>
    </cfRule>
  </conditionalFormatting>
  <conditionalFormatting sqref="G19:H19">
    <cfRule type="expression" dxfId="4703" priority="933">
      <formula>$L19&gt;0.15</formula>
    </cfRule>
    <cfRule type="expression" dxfId="4702" priority="934">
      <formula>AND($L19&gt;0.08,$L19&lt;0.15)</formula>
    </cfRule>
  </conditionalFormatting>
  <conditionalFormatting sqref="AF25:AF26">
    <cfRule type="expression" dxfId="4701" priority="843">
      <formula>$L25&gt;0.15</formula>
    </cfRule>
    <cfRule type="expression" dxfId="4700" priority="844">
      <formula>AND($L25&gt;0.08,$L25&lt;0.15)</formula>
    </cfRule>
  </conditionalFormatting>
  <conditionalFormatting sqref="E85:F86 E87:AD88 I83:AD86 AF83:AF88">
    <cfRule type="expression" dxfId="4699" priority="841">
      <formula>$L83&gt;0.15</formula>
    </cfRule>
    <cfRule type="expression" dxfId="4698" priority="842">
      <formula>AND($L83&gt;0.08,$L83&lt;0.15)</formula>
    </cfRule>
  </conditionalFormatting>
  <conditionalFormatting sqref="G85:H86 H84">
    <cfRule type="expression" dxfId="4697" priority="839">
      <formula>$L84&gt;0.15</formula>
    </cfRule>
    <cfRule type="expression" dxfId="4696" priority="840">
      <formula>AND($L84&gt;0.08,$L84&lt;0.15)</formula>
    </cfRule>
  </conditionalFormatting>
  <conditionalFormatting sqref="B83">
    <cfRule type="expression" dxfId="4695" priority="837">
      <formula>$L83&gt;0.15</formula>
    </cfRule>
    <cfRule type="expression" dxfId="4694" priority="838">
      <formula>AND($L83&gt;0.08,$L83&lt;0.15)</formula>
    </cfRule>
  </conditionalFormatting>
  <conditionalFormatting sqref="B84:B88">
    <cfRule type="expression" dxfId="4693" priority="835">
      <formula>$L84&gt;0.15</formula>
    </cfRule>
    <cfRule type="expression" dxfId="4692" priority="836">
      <formula>AND($L84&gt;0.08,$L84&lt;0.15)</formula>
    </cfRule>
  </conditionalFormatting>
  <conditionalFormatting sqref="D86">
    <cfRule type="expression" dxfId="4691" priority="833">
      <formula>$L86&gt;0.15</formula>
    </cfRule>
    <cfRule type="expression" dxfId="4690" priority="834">
      <formula>AND($L86&gt;0.08,$L86&lt;0.15)</formula>
    </cfRule>
  </conditionalFormatting>
  <conditionalFormatting sqref="D87">
    <cfRule type="expression" dxfId="4689" priority="831">
      <formula>$L87&gt;0.15</formula>
    </cfRule>
    <cfRule type="expression" dxfId="4688" priority="832">
      <formula>AND($L87&gt;0.08,$L87&lt;0.15)</formula>
    </cfRule>
  </conditionalFormatting>
  <conditionalFormatting sqref="D88">
    <cfRule type="expression" dxfId="4687" priority="829">
      <formula>$L88&gt;0.15</formula>
    </cfRule>
    <cfRule type="expression" dxfId="4686" priority="830">
      <formula>AND($L88&gt;0.08,$L88&lt;0.15)</formula>
    </cfRule>
  </conditionalFormatting>
  <conditionalFormatting sqref="AE86:AE88">
    <cfRule type="expression" dxfId="4685" priority="827">
      <formula>$L86&gt;0.15</formula>
    </cfRule>
    <cfRule type="expression" dxfId="4684" priority="828">
      <formula>AND($L86&gt;0.08,$L86&lt;0.15)</formula>
    </cfRule>
  </conditionalFormatting>
  <conditionalFormatting sqref="AE83:AE85">
    <cfRule type="expression" dxfId="4683" priority="823">
      <formula>$L83&gt;0.15</formula>
    </cfRule>
    <cfRule type="expression" dxfId="4682" priority="824">
      <formula>AND($L83&gt;0.08,$L83&lt;0.15)</formula>
    </cfRule>
  </conditionalFormatting>
  <conditionalFormatting sqref="AE83:AE85">
    <cfRule type="expression" dxfId="4681" priority="825">
      <formula>$L83&gt;0.15</formula>
    </cfRule>
    <cfRule type="expression" dxfId="4680" priority="826">
      <formula>AND($L83&gt;0.08,$L83&lt;0.15)</formula>
    </cfRule>
  </conditionalFormatting>
  <conditionalFormatting sqref="E83:F83">
    <cfRule type="expression" dxfId="4679" priority="821">
      <formula>$L83&gt;0.15</formula>
    </cfRule>
    <cfRule type="expression" dxfId="4678" priority="822">
      <formula>AND($L83&gt;0.08,$L83&lt;0.15)</formula>
    </cfRule>
  </conditionalFormatting>
  <conditionalFormatting sqref="H83">
    <cfRule type="expression" dxfId="4677" priority="819">
      <formula>$L83&gt;0.15</formula>
    </cfRule>
    <cfRule type="expression" dxfId="4676" priority="820">
      <formula>AND($L83&gt;0.08,$L83&lt;0.15)</formula>
    </cfRule>
  </conditionalFormatting>
  <conditionalFormatting sqref="G83">
    <cfRule type="expression" dxfId="4675" priority="817">
      <formula>$L83&gt;0.15</formula>
    </cfRule>
    <cfRule type="expression" dxfId="4674" priority="818">
      <formula>AND($L83&gt;0.08,$L83&lt;0.15)</formula>
    </cfRule>
  </conditionalFormatting>
  <conditionalFormatting sqref="G83">
    <cfRule type="expression" dxfId="4673" priority="815">
      <formula>$L83&gt;0.15</formula>
    </cfRule>
    <cfRule type="expression" dxfId="4672" priority="816">
      <formula>AND($L83&gt;0.08,$L83&lt;0.15)</formula>
    </cfRule>
  </conditionalFormatting>
  <conditionalFormatting sqref="D83">
    <cfRule type="expression" dxfId="4671" priority="813">
      <formula>$L83&gt;0.15</formula>
    </cfRule>
    <cfRule type="expression" dxfId="4670" priority="814">
      <formula>AND($L83&gt;0.08,$L83&lt;0.15)</formula>
    </cfRule>
  </conditionalFormatting>
  <conditionalFormatting sqref="D85">
    <cfRule type="expression" dxfId="4669" priority="811">
      <formula>$L85&gt;0.15</formula>
    </cfRule>
    <cfRule type="expression" dxfId="4668" priority="812">
      <formula>AND($L85&gt;0.08,$L85&lt;0.15)</formula>
    </cfRule>
  </conditionalFormatting>
  <conditionalFormatting sqref="E84:F84">
    <cfRule type="expression" dxfId="4667" priority="809">
      <formula>$L84&gt;0.15</formula>
    </cfRule>
    <cfRule type="expression" dxfId="4666" priority="810">
      <formula>AND($L84&gt;0.08,$L84&lt;0.15)</formula>
    </cfRule>
  </conditionalFormatting>
  <conditionalFormatting sqref="G84">
    <cfRule type="expression" dxfId="4665" priority="807">
      <formula>$L84&gt;0.15</formula>
    </cfRule>
    <cfRule type="expression" dxfId="4664" priority="808">
      <formula>AND($L84&gt;0.08,$L84&lt;0.15)</formula>
    </cfRule>
  </conditionalFormatting>
  <conditionalFormatting sqref="D84">
    <cfRule type="expression" dxfId="4663" priority="805">
      <formula>$L84&gt;0.15</formula>
    </cfRule>
    <cfRule type="expression" dxfId="4662" priority="806">
      <formula>AND($L84&gt;0.08,$L84&lt;0.15)</formula>
    </cfRule>
  </conditionalFormatting>
  <conditionalFormatting sqref="E91:F92 E93:AD94 I89:AD92 AF89:AF94">
    <cfRule type="expression" dxfId="4661" priority="803">
      <formula>$L89&gt;0.15</formula>
    </cfRule>
    <cfRule type="expression" dxfId="4660" priority="804">
      <formula>AND($L89&gt;0.08,$L89&lt;0.15)</formula>
    </cfRule>
  </conditionalFormatting>
  <conditionalFormatting sqref="G91:H92 H90">
    <cfRule type="expression" dxfId="4659" priority="801">
      <formula>$L90&gt;0.15</formula>
    </cfRule>
    <cfRule type="expression" dxfId="4658" priority="802">
      <formula>AND($L90&gt;0.08,$L90&lt;0.15)</formula>
    </cfRule>
  </conditionalFormatting>
  <conditionalFormatting sqref="B89">
    <cfRule type="expression" dxfId="4657" priority="799">
      <formula>$L89&gt;0.15</formula>
    </cfRule>
    <cfRule type="expression" dxfId="4656" priority="800">
      <formula>AND($L89&gt;0.08,$L89&lt;0.15)</formula>
    </cfRule>
  </conditionalFormatting>
  <conditionalFormatting sqref="B90:B94">
    <cfRule type="expression" dxfId="4655" priority="797">
      <formula>$L90&gt;0.15</formula>
    </cfRule>
    <cfRule type="expression" dxfId="4654" priority="798">
      <formula>AND($L90&gt;0.08,$L90&lt;0.15)</formula>
    </cfRule>
  </conditionalFormatting>
  <conditionalFormatting sqref="D92">
    <cfRule type="expression" dxfId="4653" priority="795">
      <formula>$L92&gt;0.15</formula>
    </cfRule>
    <cfRule type="expression" dxfId="4652" priority="796">
      <formula>AND($L92&gt;0.08,$L92&lt;0.15)</formula>
    </cfRule>
  </conditionalFormatting>
  <conditionalFormatting sqref="D93">
    <cfRule type="expression" dxfId="4651" priority="793">
      <formula>$L93&gt;0.15</formula>
    </cfRule>
    <cfRule type="expression" dxfId="4650" priority="794">
      <formula>AND($L93&gt;0.08,$L93&lt;0.15)</formula>
    </cfRule>
  </conditionalFormatting>
  <conditionalFormatting sqref="D94">
    <cfRule type="expression" dxfId="4649" priority="791">
      <formula>$L94&gt;0.15</formula>
    </cfRule>
    <cfRule type="expression" dxfId="4648" priority="792">
      <formula>AND($L94&gt;0.08,$L94&lt;0.15)</formula>
    </cfRule>
  </conditionalFormatting>
  <conditionalFormatting sqref="AE92:AE94">
    <cfRule type="expression" dxfId="4647" priority="789">
      <formula>$L92&gt;0.15</formula>
    </cfRule>
    <cfRule type="expression" dxfId="4646" priority="790">
      <formula>AND($L92&gt;0.08,$L92&lt;0.15)</formula>
    </cfRule>
  </conditionalFormatting>
  <conditionalFormatting sqref="AE89:AE91">
    <cfRule type="expression" dxfId="4645" priority="785">
      <formula>$L89&gt;0.15</formula>
    </cfRule>
    <cfRule type="expression" dxfId="4644" priority="786">
      <formula>AND($L89&gt;0.08,$L89&lt;0.15)</formula>
    </cfRule>
  </conditionalFormatting>
  <conditionalFormatting sqref="AE89:AE91">
    <cfRule type="expression" dxfId="4643" priority="787">
      <formula>$L89&gt;0.15</formula>
    </cfRule>
    <cfRule type="expression" dxfId="4642" priority="788">
      <formula>AND($L89&gt;0.08,$L89&lt;0.15)</formula>
    </cfRule>
  </conditionalFormatting>
  <conditionalFormatting sqref="E89:F89">
    <cfRule type="expression" dxfId="4641" priority="783">
      <formula>$L89&gt;0.15</formula>
    </cfRule>
    <cfRule type="expression" dxfId="4640" priority="784">
      <formula>AND($L89&gt;0.08,$L89&lt;0.15)</formula>
    </cfRule>
  </conditionalFormatting>
  <conditionalFormatting sqref="H89">
    <cfRule type="expression" dxfId="4639" priority="781">
      <formula>$L89&gt;0.15</formula>
    </cfRule>
    <cfRule type="expression" dxfId="4638" priority="782">
      <formula>AND($L89&gt;0.08,$L89&lt;0.15)</formula>
    </cfRule>
  </conditionalFormatting>
  <conditionalFormatting sqref="G89">
    <cfRule type="expression" dxfId="4637" priority="779">
      <formula>$L89&gt;0.15</formula>
    </cfRule>
    <cfRule type="expression" dxfId="4636" priority="780">
      <formula>AND($L89&gt;0.08,$L89&lt;0.15)</formula>
    </cfRule>
  </conditionalFormatting>
  <conditionalFormatting sqref="G89">
    <cfRule type="expression" dxfId="4635" priority="777">
      <formula>$L89&gt;0.15</formula>
    </cfRule>
    <cfRule type="expression" dxfId="4634" priority="778">
      <formula>AND($L89&gt;0.08,$L89&lt;0.15)</formula>
    </cfRule>
  </conditionalFormatting>
  <conditionalFormatting sqref="D89">
    <cfRule type="expression" dxfId="4633" priority="775">
      <formula>$L89&gt;0.15</formula>
    </cfRule>
    <cfRule type="expression" dxfId="4632" priority="776">
      <formula>AND($L89&gt;0.08,$L89&lt;0.15)</formula>
    </cfRule>
  </conditionalFormatting>
  <conditionalFormatting sqref="D91">
    <cfRule type="expression" dxfId="4631" priority="773">
      <formula>$L91&gt;0.15</formula>
    </cfRule>
    <cfRule type="expression" dxfId="4630" priority="774">
      <formula>AND($L91&gt;0.08,$L91&lt;0.15)</formula>
    </cfRule>
  </conditionalFormatting>
  <conditionalFormatting sqref="E90:F90">
    <cfRule type="expression" dxfId="4629" priority="771">
      <formula>$L90&gt;0.15</formula>
    </cfRule>
    <cfRule type="expression" dxfId="4628" priority="772">
      <formula>AND($L90&gt;0.08,$L90&lt;0.15)</formula>
    </cfRule>
  </conditionalFormatting>
  <conditionalFormatting sqref="G90">
    <cfRule type="expression" dxfId="4627" priority="769">
      <formula>$L90&gt;0.15</formula>
    </cfRule>
    <cfRule type="expression" dxfId="4626" priority="770">
      <formula>AND($L90&gt;0.08,$L90&lt;0.15)</formula>
    </cfRule>
  </conditionalFormatting>
  <conditionalFormatting sqref="D90">
    <cfRule type="expression" dxfId="4625" priority="767">
      <formula>$L90&gt;0.15</formula>
    </cfRule>
    <cfRule type="expression" dxfId="4624" priority="768">
      <formula>AND($L90&gt;0.08,$L90&lt;0.15)</formula>
    </cfRule>
  </conditionalFormatting>
  <conditionalFormatting sqref="C83">
    <cfRule type="expression" dxfId="4623" priority="765">
      <formula>$L83&gt;0.15</formula>
    </cfRule>
    <cfRule type="expression" dxfId="4622" priority="766">
      <formula>AND($L83&gt;0.08,$L83&lt;0.15)</formula>
    </cfRule>
  </conditionalFormatting>
  <conditionalFormatting sqref="C84:C88">
    <cfRule type="expression" dxfId="4621" priority="763">
      <formula>$L84&gt;0.15</formula>
    </cfRule>
    <cfRule type="expression" dxfId="4620" priority="764">
      <formula>AND($L84&gt;0.08,$L84&lt;0.15)</formula>
    </cfRule>
  </conditionalFormatting>
  <conditionalFormatting sqref="C89">
    <cfRule type="expression" dxfId="4619" priority="761">
      <formula>$L89&gt;0.15</formula>
    </cfRule>
    <cfRule type="expression" dxfId="4618" priority="762">
      <formula>AND($L89&gt;0.08,$L89&lt;0.15)</formula>
    </cfRule>
  </conditionalFormatting>
  <conditionalFormatting sqref="C90:C94">
    <cfRule type="expression" dxfId="4617" priority="759">
      <formula>$L90&gt;0.15</formula>
    </cfRule>
    <cfRule type="expression" dxfId="4616" priority="760">
      <formula>AND($L90&gt;0.08,$L90&lt;0.15)</formula>
    </cfRule>
  </conditionalFormatting>
  <conditionalFormatting sqref="AE68">
    <cfRule type="expression" dxfId="4615" priority="741">
      <formula>$L68&gt;0.15</formula>
    </cfRule>
    <cfRule type="expression" dxfId="4614" priority="742">
      <formula>AND($L68&gt;0.08,$L68&lt;0.15)</formula>
    </cfRule>
  </conditionalFormatting>
  <conditionalFormatting sqref="AD68:AD71">
    <cfRule type="expression" dxfId="4613" priority="739">
      <formula>$L68&gt;0.15</formula>
    </cfRule>
    <cfRule type="expression" dxfId="4612" priority="740">
      <formula>AND($L68&gt;0.08,$L68&lt;0.15)</formula>
    </cfRule>
  </conditionalFormatting>
  <conditionalFormatting sqref="E10:F10">
    <cfRule type="expression" dxfId="4611" priority="735">
      <formula>$L10&gt;0.15</formula>
    </cfRule>
    <cfRule type="expression" dxfId="4610" priority="736">
      <formula>AND($L10&gt;0.08,$L10&lt;0.15)</formula>
    </cfRule>
  </conditionalFormatting>
  <conditionalFormatting sqref="E10:F10">
    <cfRule type="expression" dxfId="4609" priority="731">
      <formula>$L10&gt;0.15</formula>
    </cfRule>
    <cfRule type="expression" dxfId="4608" priority="732">
      <formula>AND($L10&gt;0.08,$L10&lt;0.15)</formula>
    </cfRule>
  </conditionalFormatting>
  <conditionalFormatting sqref="E10:F10">
    <cfRule type="expression" dxfId="4607" priority="729">
      <formula>$L10&gt;0.15</formula>
    </cfRule>
    <cfRule type="expression" dxfId="4606" priority="730">
      <formula>AND($L10&gt;0.08,$L10&lt;0.15)</formula>
    </cfRule>
  </conditionalFormatting>
  <conditionalFormatting sqref="G10:H10">
    <cfRule type="expression" dxfId="4605" priority="727">
      <formula>$L10&gt;0.15</formula>
    </cfRule>
    <cfRule type="expression" dxfId="4604" priority="728">
      <formula>AND($L10&gt;0.08,$L10&lt;0.15)</formula>
    </cfRule>
  </conditionalFormatting>
  <conditionalFormatting sqref="G10:H10">
    <cfRule type="expression" dxfId="4603" priority="733">
      <formula>$L10&gt;0.15</formula>
    </cfRule>
    <cfRule type="expression" dxfId="4602" priority="734">
      <formula>AND($L10&gt;0.08,$L10&lt;0.15)</formula>
    </cfRule>
  </conditionalFormatting>
  <conditionalFormatting sqref="E10:F10">
    <cfRule type="expression" dxfId="4601" priority="737">
      <formula>$L10&gt;0.15</formula>
    </cfRule>
    <cfRule type="expression" dxfId="4600" priority="738">
      <formula>AND($L10&gt;0.08,$L10&lt;0.15)</formula>
    </cfRule>
  </conditionalFormatting>
  <conditionalFormatting sqref="D10">
    <cfRule type="expression" dxfId="4599" priority="725">
      <formula>$L10&gt;0.15</formula>
    </cfRule>
    <cfRule type="expression" dxfId="4598" priority="726">
      <formula>AND($L10&gt;0.08,$L10&lt;0.15)</formula>
    </cfRule>
  </conditionalFormatting>
  <conditionalFormatting sqref="D10">
    <cfRule type="expression" dxfId="4597" priority="723">
      <formula>$L10&gt;0.15</formula>
    </cfRule>
    <cfRule type="expression" dxfId="4596" priority="724">
      <formula>AND($L10&gt;0.08,$L10&lt;0.15)</formula>
    </cfRule>
  </conditionalFormatting>
  <conditionalFormatting sqref="E10:F10">
    <cfRule type="expression" dxfId="4595" priority="719">
      <formula>$L10&gt;0.15</formula>
    </cfRule>
    <cfRule type="expression" dxfId="4594" priority="720">
      <formula>AND($L10&gt;0.08,$L10&lt;0.15)</formula>
    </cfRule>
  </conditionalFormatting>
  <conditionalFormatting sqref="E10:F10">
    <cfRule type="expression" dxfId="4593" priority="715">
      <formula>$L10&gt;0.15</formula>
    </cfRule>
    <cfRule type="expression" dxfId="4592" priority="716">
      <formula>AND($L10&gt;0.08,$L10&lt;0.15)</formula>
    </cfRule>
  </conditionalFormatting>
  <conditionalFormatting sqref="E10:F10">
    <cfRule type="expression" dxfId="4591" priority="713">
      <formula>$L10&gt;0.15</formula>
    </cfRule>
    <cfRule type="expression" dxfId="4590" priority="714">
      <formula>AND($L10&gt;0.08,$L10&lt;0.15)</formula>
    </cfRule>
  </conditionalFormatting>
  <conditionalFormatting sqref="G10:H10">
    <cfRule type="expression" dxfId="4589" priority="711">
      <formula>$L10&gt;0.15</formula>
    </cfRule>
    <cfRule type="expression" dxfId="4588" priority="712">
      <formula>AND($L10&gt;0.08,$L10&lt;0.15)</formula>
    </cfRule>
  </conditionalFormatting>
  <conditionalFormatting sqref="G10:H10">
    <cfRule type="expression" dxfId="4587" priority="717">
      <formula>$L10&gt;0.15</formula>
    </cfRule>
    <cfRule type="expression" dxfId="4586" priority="718">
      <formula>AND($L10&gt;0.08,$L10&lt;0.15)</formula>
    </cfRule>
  </conditionalFormatting>
  <conditionalFormatting sqref="E10:F10">
    <cfRule type="expression" dxfId="4585" priority="721">
      <formula>$L10&gt;0.15</formula>
    </cfRule>
    <cfRule type="expression" dxfId="4584" priority="722">
      <formula>AND($L10&gt;0.08,$L10&lt;0.15)</formula>
    </cfRule>
  </conditionalFormatting>
  <conditionalFormatting sqref="D10">
    <cfRule type="expression" dxfId="4583" priority="709">
      <formula>$L10&gt;0.15</formula>
    </cfRule>
    <cfRule type="expression" dxfId="4582" priority="710">
      <formula>AND($L10&gt;0.08,$L10&lt;0.15)</formula>
    </cfRule>
  </conditionalFormatting>
  <conditionalFormatting sqref="D10">
    <cfRule type="expression" dxfId="4581" priority="707">
      <formula>$L10&gt;0.15</formula>
    </cfRule>
    <cfRule type="expression" dxfId="4580" priority="708">
      <formula>AND($L10&gt;0.08,$L10&lt;0.15)</formula>
    </cfRule>
  </conditionalFormatting>
  <conditionalFormatting sqref="E11:F11">
    <cfRule type="expression" dxfId="4579" priority="703">
      <formula>$L11&gt;0.15</formula>
    </cfRule>
    <cfRule type="expression" dxfId="4578" priority="704">
      <formula>AND($L11&gt;0.08,$L11&lt;0.15)</formula>
    </cfRule>
  </conditionalFormatting>
  <conditionalFormatting sqref="E11:F11">
    <cfRule type="expression" dxfId="4577" priority="699">
      <formula>$L11&gt;0.15</formula>
    </cfRule>
    <cfRule type="expression" dxfId="4576" priority="700">
      <formula>AND($L11&gt;0.08,$L11&lt;0.15)</formula>
    </cfRule>
  </conditionalFormatting>
  <conditionalFormatting sqref="E11:F11">
    <cfRule type="expression" dxfId="4575" priority="697">
      <formula>$L11&gt;0.15</formula>
    </cfRule>
    <cfRule type="expression" dxfId="4574" priority="698">
      <formula>AND($L11&gt;0.08,$L11&lt;0.15)</formula>
    </cfRule>
  </conditionalFormatting>
  <conditionalFormatting sqref="G11:H11">
    <cfRule type="expression" dxfId="4573" priority="695">
      <formula>$L11&gt;0.15</formula>
    </cfRule>
    <cfRule type="expression" dxfId="4572" priority="696">
      <formula>AND($L11&gt;0.08,$L11&lt;0.15)</formula>
    </cfRule>
  </conditionalFormatting>
  <conditionalFormatting sqref="G11:H11">
    <cfRule type="expression" dxfId="4571" priority="701">
      <formula>$L11&gt;0.15</formula>
    </cfRule>
    <cfRule type="expression" dxfId="4570" priority="702">
      <formula>AND($L11&gt;0.08,$L11&lt;0.15)</formula>
    </cfRule>
  </conditionalFormatting>
  <conditionalFormatting sqref="E11:F11">
    <cfRule type="expression" dxfId="4569" priority="705">
      <formula>$L11&gt;0.15</formula>
    </cfRule>
    <cfRule type="expression" dxfId="4568" priority="706">
      <formula>AND($L11&gt;0.08,$L11&lt;0.15)</formula>
    </cfRule>
  </conditionalFormatting>
  <conditionalFormatting sqref="D11">
    <cfRule type="expression" dxfId="4567" priority="693">
      <formula>$L11&gt;0.15</formula>
    </cfRule>
    <cfRule type="expression" dxfId="4566" priority="694">
      <formula>AND($L11&gt;0.08,$L11&lt;0.15)</formula>
    </cfRule>
  </conditionalFormatting>
  <conditionalFormatting sqref="D11">
    <cfRule type="expression" dxfId="4565" priority="691">
      <formula>$L11&gt;0.15</formula>
    </cfRule>
    <cfRule type="expression" dxfId="4564" priority="692">
      <formula>AND($L11&gt;0.08,$L11&lt;0.15)</formula>
    </cfRule>
  </conditionalFormatting>
  <conditionalFormatting sqref="E11:F11">
    <cfRule type="expression" dxfId="4563" priority="687">
      <formula>$L11&gt;0.15</formula>
    </cfRule>
    <cfRule type="expression" dxfId="4562" priority="688">
      <formula>AND($L11&gt;0.08,$L11&lt;0.15)</formula>
    </cfRule>
  </conditionalFormatting>
  <conditionalFormatting sqref="E11:F11">
    <cfRule type="expression" dxfId="4561" priority="683">
      <formula>$L11&gt;0.15</formula>
    </cfRule>
    <cfRule type="expression" dxfId="4560" priority="684">
      <formula>AND($L11&gt;0.08,$L11&lt;0.15)</formula>
    </cfRule>
  </conditionalFormatting>
  <conditionalFormatting sqref="E11:F11">
    <cfRule type="expression" dxfId="4559" priority="681">
      <formula>$L11&gt;0.15</formula>
    </cfRule>
    <cfRule type="expression" dxfId="4558" priority="682">
      <formula>AND($L11&gt;0.08,$L11&lt;0.15)</formula>
    </cfRule>
  </conditionalFormatting>
  <conditionalFormatting sqref="G11:H11">
    <cfRule type="expression" dxfId="4557" priority="679">
      <formula>$L11&gt;0.15</formula>
    </cfRule>
    <cfRule type="expression" dxfId="4556" priority="680">
      <formula>AND($L11&gt;0.08,$L11&lt;0.15)</formula>
    </cfRule>
  </conditionalFormatting>
  <conditionalFormatting sqref="G11:H11">
    <cfRule type="expression" dxfId="4555" priority="685">
      <formula>$L11&gt;0.15</formula>
    </cfRule>
    <cfRule type="expression" dxfId="4554" priority="686">
      <formula>AND($L11&gt;0.08,$L11&lt;0.15)</formula>
    </cfRule>
  </conditionalFormatting>
  <conditionalFormatting sqref="E11:F11">
    <cfRule type="expression" dxfId="4553" priority="689">
      <formula>$L11&gt;0.15</formula>
    </cfRule>
    <cfRule type="expression" dxfId="4552" priority="690">
      <formula>AND($L11&gt;0.08,$L11&lt;0.15)</formula>
    </cfRule>
  </conditionalFormatting>
  <conditionalFormatting sqref="D11">
    <cfRule type="expression" dxfId="4551" priority="677">
      <formula>$L11&gt;0.15</formula>
    </cfRule>
    <cfRule type="expression" dxfId="4550" priority="678">
      <formula>AND($L11&gt;0.08,$L11&lt;0.15)</formula>
    </cfRule>
  </conditionalFormatting>
  <conditionalFormatting sqref="D11">
    <cfRule type="expression" dxfId="4549" priority="675">
      <formula>$L11&gt;0.15</formula>
    </cfRule>
    <cfRule type="expression" dxfId="4548" priority="676">
      <formula>AND($L11&gt;0.08,$L11&lt;0.15)</formula>
    </cfRule>
  </conditionalFormatting>
  <conditionalFormatting sqref="D12">
    <cfRule type="expression" dxfId="4547" priority="673">
      <formula>$L12&gt;0.15</formula>
    </cfRule>
    <cfRule type="expression" dxfId="4546" priority="674">
      <formula>AND($L12&gt;0.08,$L12&lt;0.15)</formula>
    </cfRule>
  </conditionalFormatting>
  <conditionalFormatting sqref="E12:F12">
    <cfRule type="expression" dxfId="4545" priority="671">
      <formula>$L12&gt;0.15</formula>
    </cfRule>
    <cfRule type="expression" dxfId="4544" priority="672">
      <formula>AND($L12&gt;0.08,$L12&lt;0.15)</formula>
    </cfRule>
  </conditionalFormatting>
  <conditionalFormatting sqref="E12:F12">
    <cfRule type="expression" dxfId="4543" priority="669">
      <formula>$L12&gt;0.15</formula>
    </cfRule>
    <cfRule type="expression" dxfId="4542" priority="670">
      <formula>AND($L12&gt;0.08,$L12&lt;0.15)</formula>
    </cfRule>
  </conditionalFormatting>
  <conditionalFormatting sqref="E12:F12">
    <cfRule type="expression" dxfId="4541" priority="667">
      <formula>$L12&gt;0.15</formula>
    </cfRule>
    <cfRule type="expression" dxfId="4540" priority="668">
      <formula>AND($L12&gt;0.08,$L12&lt;0.15)</formula>
    </cfRule>
  </conditionalFormatting>
  <conditionalFormatting sqref="G12:H12">
    <cfRule type="expression" dxfId="4539" priority="665">
      <formula>$L12&gt;0.15</formula>
    </cfRule>
    <cfRule type="expression" dxfId="4538" priority="666">
      <formula>AND($L12&gt;0.08,$L12&lt;0.15)</formula>
    </cfRule>
  </conditionalFormatting>
  <conditionalFormatting sqref="G12:H12">
    <cfRule type="expression" dxfId="4537" priority="663">
      <formula>$L12&gt;0.15</formula>
    </cfRule>
    <cfRule type="expression" dxfId="4536" priority="664">
      <formula>AND($L12&gt;0.08,$L12&lt;0.15)</formula>
    </cfRule>
  </conditionalFormatting>
  <conditionalFormatting sqref="D13">
    <cfRule type="expression" dxfId="4535" priority="661">
      <formula>$L13&gt;0.15</formula>
    </cfRule>
    <cfRule type="expression" dxfId="4534" priority="662">
      <formula>AND($L13&gt;0.08,$L13&lt;0.15)</formula>
    </cfRule>
  </conditionalFormatting>
  <conditionalFormatting sqref="E13:F13">
    <cfRule type="expression" dxfId="4533" priority="659">
      <formula>$L13&gt;0.15</formula>
    </cfRule>
    <cfRule type="expression" dxfId="4532" priority="660">
      <formula>AND($L13&gt;0.08,$L13&lt;0.15)</formula>
    </cfRule>
  </conditionalFormatting>
  <conditionalFormatting sqref="E13:F13">
    <cfRule type="expression" dxfId="4531" priority="657">
      <formula>$L13&gt;0.15</formula>
    </cfRule>
    <cfRule type="expression" dxfId="4530" priority="658">
      <formula>AND($L13&gt;0.08,$L13&lt;0.15)</formula>
    </cfRule>
  </conditionalFormatting>
  <conditionalFormatting sqref="E13:F13">
    <cfRule type="expression" dxfId="4529" priority="655">
      <formula>$L13&gt;0.15</formula>
    </cfRule>
    <cfRule type="expression" dxfId="4528" priority="656">
      <formula>AND($L13&gt;0.08,$L13&lt;0.15)</formula>
    </cfRule>
  </conditionalFormatting>
  <conditionalFormatting sqref="G13:H13">
    <cfRule type="expression" dxfId="4527" priority="653">
      <formula>$L13&gt;0.15</formula>
    </cfRule>
    <cfRule type="expression" dxfId="4526" priority="654">
      <formula>AND($L13&gt;0.08,$L13&lt;0.15)</formula>
    </cfRule>
  </conditionalFormatting>
  <conditionalFormatting sqref="G13:H13">
    <cfRule type="expression" dxfId="4525" priority="651">
      <formula>$L13&gt;0.15</formula>
    </cfRule>
    <cfRule type="expression" dxfId="4524" priority="652">
      <formula>AND($L13&gt;0.08,$L13&lt;0.15)</formula>
    </cfRule>
  </conditionalFormatting>
  <conditionalFormatting sqref="D14">
    <cfRule type="expression" dxfId="4523" priority="649">
      <formula>$L14&gt;0.15</formula>
    </cfRule>
    <cfRule type="expression" dxfId="4522" priority="650">
      <formula>AND($L14&gt;0.08,$L14&lt;0.15)</formula>
    </cfRule>
  </conditionalFormatting>
  <conditionalFormatting sqref="E14:F14">
    <cfRule type="expression" dxfId="4521" priority="647">
      <formula>$L14&gt;0.15</formula>
    </cfRule>
    <cfRule type="expression" dxfId="4520" priority="648">
      <formula>AND($L14&gt;0.08,$L14&lt;0.15)</formula>
    </cfRule>
  </conditionalFormatting>
  <conditionalFormatting sqref="E14:F14">
    <cfRule type="expression" dxfId="4519" priority="645">
      <formula>$L14&gt;0.15</formula>
    </cfRule>
    <cfRule type="expression" dxfId="4518" priority="646">
      <formula>AND($L14&gt;0.08,$L14&lt;0.15)</formula>
    </cfRule>
  </conditionalFormatting>
  <conditionalFormatting sqref="E14:F14">
    <cfRule type="expression" dxfId="4517" priority="643">
      <formula>$L14&gt;0.15</formula>
    </cfRule>
    <cfRule type="expression" dxfId="4516" priority="644">
      <formula>AND($L14&gt;0.08,$L14&lt;0.15)</formula>
    </cfRule>
  </conditionalFormatting>
  <conditionalFormatting sqref="G14:H14">
    <cfRule type="expression" dxfId="4515" priority="641">
      <formula>$L14&gt;0.15</formula>
    </cfRule>
    <cfRule type="expression" dxfId="4514" priority="642">
      <formula>AND($L14&gt;0.08,$L14&lt;0.15)</formula>
    </cfRule>
  </conditionalFormatting>
  <conditionalFormatting sqref="G14:H14">
    <cfRule type="expression" dxfId="4513" priority="639">
      <formula>$L14&gt;0.15</formula>
    </cfRule>
    <cfRule type="expression" dxfId="4512" priority="640">
      <formula>AND($L14&gt;0.08,$L14&lt;0.15)</formula>
    </cfRule>
  </conditionalFormatting>
  <conditionalFormatting sqref="D14">
    <cfRule type="expression" dxfId="4511" priority="637">
      <formula>$L14&gt;0.15</formula>
    </cfRule>
    <cfRule type="expression" dxfId="4510" priority="638">
      <formula>AND($L14&gt;0.08,$L14&lt;0.15)</formula>
    </cfRule>
  </conditionalFormatting>
  <conditionalFormatting sqref="E14:F14">
    <cfRule type="expression" dxfId="4509" priority="635">
      <formula>$L14&gt;0.15</formula>
    </cfRule>
    <cfRule type="expression" dxfId="4508" priority="636">
      <formula>AND($L14&gt;0.08,$L14&lt;0.15)</formula>
    </cfRule>
  </conditionalFormatting>
  <conditionalFormatting sqref="E14:F14">
    <cfRule type="expression" dxfId="4507" priority="633">
      <formula>$L14&gt;0.15</formula>
    </cfRule>
    <cfRule type="expression" dxfId="4506" priority="634">
      <formula>AND($L14&gt;0.08,$L14&lt;0.15)</formula>
    </cfRule>
  </conditionalFormatting>
  <conditionalFormatting sqref="E14:F14">
    <cfRule type="expression" dxfId="4505" priority="631">
      <formula>$L14&gt;0.15</formula>
    </cfRule>
    <cfRule type="expression" dxfId="4504" priority="632">
      <formula>AND($L14&gt;0.08,$L14&lt;0.15)</formula>
    </cfRule>
  </conditionalFormatting>
  <conditionalFormatting sqref="G14:H14">
    <cfRule type="expression" dxfId="4503" priority="629">
      <formula>$L14&gt;0.15</formula>
    </cfRule>
    <cfRule type="expression" dxfId="4502" priority="630">
      <formula>AND($L14&gt;0.08,$L14&lt;0.15)</formula>
    </cfRule>
  </conditionalFormatting>
  <conditionalFormatting sqref="G14:H14">
    <cfRule type="expression" dxfId="4501" priority="627">
      <formula>$L14&gt;0.15</formula>
    </cfRule>
    <cfRule type="expression" dxfId="4500" priority="628">
      <formula>AND($L14&gt;0.08,$L14&lt;0.15)</formula>
    </cfRule>
  </conditionalFormatting>
  <conditionalFormatting sqref="F15">
    <cfRule type="expression" dxfId="4499" priority="625">
      <formula>$L15&gt;0.15</formula>
    </cfRule>
    <cfRule type="expression" dxfId="4498" priority="626">
      <formula>AND($L15&gt;0.08,$L15&lt;0.15)</formula>
    </cfRule>
  </conditionalFormatting>
  <conditionalFormatting sqref="G15:H15">
    <cfRule type="expression" dxfId="4497" priority="623">
      <formula>$L15&gt;0.15</formula>
    </cfRule>
    <cfRule type="expression" dxfId="4496" priority="624">
      <formula>AND($L15&gt;0.08,$L15&lt;0.15)</formula>
    </cfRule>
  </conditionalFormatting>
  <conditionalFormatting sqref="G15:H15">
    <cfRule type="expression" dxfId="4495" priority="621">
      <formula>$L15&gt;0.15</formula>
    </cfRule>
    <cfRule type="expression" dxfId="4494" priority="622">
      <formula>AND($L15&gt;0.08,$L15&lt;0.15)</formula>
    </cfRule>
  </conditionalFormatting>
  <conditionalFormatting sqref="E15">
    <cfRule type="expression" dxfId="4493" priority="615">
      <formula>$L15&gt;0.15</formula>
    </cfRule>
    <cfRule type="expression" dxfId="4492" priority="616">
      <formula>AND($L15&gt;0.08,$L15&lt;0.15)</formula>
    </cfRule>
  </conditionalFormatting>
  <conditionalFormatting sqref="E15">
    <cfRule type="expression" dxfId="4491" priority="617">
      <formula>$L15&gt;0.15</formula>
    </cfRule>
    <cfRule type="expression" dxfId="4490" priority="618">
      <formula>AND($L15&gt;0.08,$L15&lt;0.15)</formula>
    </cfRule>
  </conditionalFormatting>
  <conditionalFormatting sqref="D15">
    <cfRule type="expression" dxfId="4489" priority="619">
      <formula>$L15&gt;0.15</formula>
    </cfRule>
    <cfRule type="expression" dxfId="4488" priority="620">
      <formula>AND($L15&gt;0.08,$L15&lt;0.15)</formula>
    </cfRule>
  </conditionalFormatting>
  <conditionalFormatting sqref="E15">
    <cfRule type="expression" dxfId="4487" priority="613">
      <formula>$L15&gt;0.15</formula>
    </cfRule>
    <cfRule type="expression" dxfId="4486" priority="614">
      <formula>AND($L15&gt;0.08,$L15&lt;0.15)</formula>
    </cfRule>
  </conditionalFormatting>
  <conditionalFormatting sqref="E15">
    <cfRule type="expression" dxfId="4485" priority="611">
      <formula>$L15&gt;0.15</formula>
    </cfRule>
    <cfRule type="expression" dxfId="4484" priority="612">
      <formula>AND($L15&gt;0.08,$L15&lt;0.15)</formula>
    </cfRule>
  </conditionalFormatting>
  <conditionalFormatting sqref="E16:F16">
    <cfRule type="expression" dxfId="4483" priority="607">
      <formula>$L16&gt;0.15</formula>
    </cfRule>
    <cfRule type="expression" dxfId="4482" priority="608">
      <formula>AND($L16&gt;0.08,$L16&lt;0.15)</formula>
    </cfRule>
  </conditionalFormatting>
  <conditionalFormatting sqref="E16:F16">
    <cfRule type="expression" dxfId="4481" priority="603">
      <formula>$L16&gt;0.15</formula>
    </cfRule>
    <cfRule type="expression" dxfId="4480" priority="604">
      <formula>AND($L16&gt;0.08,$L16&lt;0.15)</formula>
    </cfRule>
  </conditionalFormatting>
  <conditionalFormatting sqref="E16:F16">
    <cfRule type="expression" dxfId="4479" priority="601">
      <formula>$L16&gt;0.15</formula>
    </cfRule>
    <cfRule type="expression" dxfId="4478" priority="602">
      <formula>AND($L16&gt;0.08,$L16&lt;0.15)</formula>
    </cfRule>
  </conditionalFormatting>
  <conditionalFormatting sqref="G16:H16">
    <cfRule type="expression" dxfId="4477" priority="599">
      <formula>$L16&gt;0.15</formula>
    </cfRule>
    <cfRule type="expression" dxfId="4476" priority="600">
      <formula>AND($L16&gt;0.08,$L16&lt;0.15)</formula>
    </cfRule>
  </conditionalFormatting>
  <conditionalFormatting sqref="G16:H16">
    <cfRule type="expression" dxfId="4475" priority="605">
      <formula>$L16&gt;0.15</formula>
    </cfRule>
    <cfRule type="expression" dxfId="4474" priority="606">
      <formula>AND($L16&gt;0.08,$L16&lt;0.15)</formula>
    </cfRule>
  </conditionalFormatting>
  <conditionalFormatting sqref="E16:F16">
    <cfRule type="expression" dxfId="4473" priority="609">
      <formula>$L16&gt;0.15</formula>
    </cfRule>
    <cfRule type="expression" dxfId="4472" priority="610">
      <formula>AND($L16&gt;0.08,$L16&lt;0.15)</formula>
    </cfRule>
  </conditionalFormatting>
  <conditionalFormatting sqref="D16">
    <cfRule type="expression" dxfId="4471" priority="597">
      <formula>$L16&gt;0.15</formula>
    </cfRule>
    <cfRule type="expression" dxfId="4470" priority="598">
      <formula>AND($L16&gt;0.08,$L16&lt;0.15)</formula>
    </cfRule>
  </conditionalFormatting>
  <conditionalFormatting sqref="D16">
    <cfRule type="expression" dxfId="4469" priority="595">
      <formula>$L16&gt;0.15</formula>
    </cfRule>
    <cfRule type="expression" dxfId="4468" priority="596">
      <formula>AND($L16&gt;0.08,$L16&lt;0.15)</formula>
    </cfRule>
  </conditionalFormatting>
  <conditionalFormatting sqref="E16:F16">
    <cfRule type="expression" dxfId="4467" priority="593">
      <formula>$L16&gt;0.15</formula>
    </cfRule>
    <cfRule type="expression" dxfId="4466" priority="594">
      <formula>AND($L16&gt;0.08,$L16&lt;0.15)</formula>
    </cfRule>
  </conditionalFormatting>
  <conditionalFormatting sqref="D16">
    <cfRule type="expression" dxfId="4465" priority="591">
      <formula>$L16&gt;0.15</formula>
    </cfRule>
    <cfRule type="expression" dxfId="4464" priority="592">
      <formula>AND($L16&gt;0.08,$L16&lt;0.15)</formula>
    </cfRule>
  </conditionalFormatting>
  <conditionalFormatting sqref="G16:H16">
    <cfRule type="expression" dxfId="4463" priority="589">
      <formula>$L16&gt;0.15</formula>
    </cfRule>
    <cfRule type="expression" dxfId="4462" priority="590">
      <formula>AND($L16&gt;0.08,$L16&lt;0.15)</formula>
    </cfRule>
  </conditionalFormatting>
  <conditionalFormatting sqref="G16:H16">
    <cfRule type="expression" dxfId="4461" priority="587">
      <formula>$L16&gt;0.15</formula>
    </cfRule>
    <cfRule type="expression" dxfId="4460" priority="588">
      <formula>AND($L16&gt;0.08,$L16&lt;0.15)</formula>
    </cfRule>
  </conditionalFormatting>
  <conditionalFormatting sqref="F17">
    <cfRule type="expression" dxfId="4459" priority="585">
      <formula>$L17&gt;0.15</formula>
    </cfRule>
    <cfRule type="expression" dxfId="4458" priority="586">
      <formula>AND($L17&gt;0.08,$L17&lt;0.15)</formula>
    </cfRule>
  </conditionalFormatting>
  <conditionalFormatting sqref="G17:H17">
    <cfRule type="expression" dxfId="4457" priority="583">
      <formula>$L17&gt;0.15</formula>
    </cfRule>
    <cfRule type="expression" dxfId="4456" priority="584">
      <formula>AND($L17&gt;0.08,$L17&lt;0.15)</formula>
    </cfRule>
  </conditionalFormatting>
  <conditionalFormatting sqref="G17:H17">
    <cfRule type="expression" dxfId="4455" priority="581">
      <formula>$L17&gt;0.15</formula>
    </cfRule>
    <cfRule type="expression" dxfId="4454" priority="582">
      <formula>AND($L17&gt;0.08,$L17&lt;0.15)</formula>
    </cfRule>
  </conditionalFormatting>
  <conditionalFormatting sqref="E17">
    <cfRule type="expression" dxfId="4453" priority="575">
      <formula>$L17&gt;0.15</formula>
    </cfRule>
    <cfRule type="expression" dxfId="4452" priority="576">
      <formula>AND($L17&gt;0.08,$L17&lt;0.15)</formula>
    </cfRule>
  </conditionalFormatting>
  <conditionalFormatting sqref="E17">
    <cfRule type="expression" dxfId="4451" priority="577">
      <formula>$L17&gt;0.15</formula>
    </cfRule>
    <cfRule type="expression" dxfId="4450" priority="578">
      <formula>AND($L17&gt;0.08,$L17&lt;0.15)</formula>
    </cfRule>
  </conditionalFormatting>
  <conditionalFormatting sqref="D17">
    <cfRule type="expression" dxfId="4449" priority="579">
      <formula>$L17&gt;0.15</formula>
    </cfRule>
    <cfRule type="expression" dxfId="4448" priority="580">
      <formula>AND($L17&gt;0.08,$L17&lt;0.15)</formula>
    </cfRule>
  </conditionalFormatting>
  <conditionalFormatting sqref="E17">
    <cfRule type="expression" dxfId="4447" priority="573">
      <formula>$L17&gt;0.15</formula>
    </cfRule>
    <cfRule type="expression" dxfId="4446" priority="574">
      <formula>AND($L17&gt;0.08,$L17&lt;0.15)</formula>
    </cfRule>
  </conditionalFormatting>
  <conditionalFormatting sqref="E17">
    <cfRule type="expression" dxfId="4445" priority="571">
      <formula>$L17&gt;0.15</formula>
    </cfRule>
    <cfRule type="expression" dxfId="4444" priority="572">
      <formula>AND($L17&gt;0.08,$L17&lt;0.15)</formula>
    </cfRule>
  </conditionalFormatting>
  <conditionalFormatting sqref="E10:F10">
    <cfRule type="expression" dxfId="4443" priority="565">
      <formula>$L10&gt;0.15</formula>
    </cfRule>
    <cfRule type="expression" dxfId="4442" priority="566">
      <formula>AND($L10&gt;0.08,$L10&lt;0.15)</formula>
    </cfRule>
  </conditionalFormatting>
  <conditionalFormatting sqref="E10:F10">
    <cfRule type="expression" dxfId="4441" priority="567">
      <formula>$L10&gt;0.15</formula>
    </cfRule>
    <cfRule type="expression" dxfId="4440" priority="568">
      <formula>AND($L10&gt;0.08,$L10&lt;0.15)</formula>
    </cfRule>
  </conditionalFormatting>
  <conditionalFormatting sqref="D10">
    <cfRule type="expression" dxfId="4439" priority="569">
      <formula>$L10&gt;0.15</formula>
    </cfRule>
    <cfRule type="expression" dxfId="4438" priority="570">
      <formula>AND($L10&gt;0.08,$L10&lt;0.15)</formula>
    </cfRule>
  </conditionalFormatting>
  <conditionalFormatting sqref="E10:F10">
    <cfRule type="expression" dxfId="4437" priority="561">
      <formula>$L10&gt;0.15</formula>
    </cfRule>
    <cfRule type="expression" dxfId="4436" priority="562">
      <formula>AND($L10&gt;0.08,$L10&lt;0.15)</formula>
    </cfRule>
  </conditionalFormatting>
  <conditionalFormatting sqref="E10:F10">
    <cfRule type="expression" dxfId="4435" priority="559">
      <formula>$L10&gt;0.15</formula>
    </cfRule>
    <cfRule type="expression" dxfId="4434" priority="560">
      <formula>AND($L10&gt;0.08,$L10&lt;0.15)</formula>
    </cfRule>
  </conditionalFormatting>
  <conditionalFormatting sqref="G10:H10">
    <cfRule type="expression" dxfId="4433" priority="557">
      <formula>$L10&gt;0.15</formula>
    </cfRule>
    <cfRule type="expression" dxfId="4432" priority="558">
      <formula>AND($L10&gt;0.08,$L10&lt;0.15)</formula>
    </cfRule>
  </conditionalFormatting>
  <conditionalFormatting sqref="G10:H10">
    <cfRule type="expression" dxfId="4431" priority="563">
      <formula>$L10&gt;0.15</formula>
    </cfRule>
    <cfRule type="expression" dxfId="4430" priority="564">
      <formula>AND($L10&gt;0.08,$L10&lt;0.15)</formula>
    </cfRule>
  </conditionalFormatting>
  <conditionalFormatting sqref="E11:F11">
    <cfRule type="expression" dxfId="4429" priority="555">
      <formula>$L11&gt;0.15</formula>
    </cfRule>
    <cfRule type="expression" dxfId="4428" priority="556">
      <formula>AND($L11&gt;0.08,$L11&lt;0.15)</formula>
    </cfRule>
  </conditionalFormatting>
  <conditionalFormatting sqref="D11">
    <cfRule type="expression" dxfId="4427" priority="553">
      <formula>$L11&gt;0.15</formula>
    </cfRule>
    <cfRule type="expression" dxfId="4426" priority="554">
      <formula>AND($L11&gt;0.08,$L11&lt;0.15)</formula>
    </cfRule>
  </conditionalFormatting>
  <conditionalFormatting sqref="G11:H11">
    <cfRule type="expression" dxfId="4425" priority="551">
      <formula>$L11&gt;0.15</formula>
    </cfRule>
    <cfRule type="expression" dxfId="4424" priority="552">
      <formula>AND($L11&gt;0.08,$L11&lt;0.15)</formula>
    </cfRule>
  </conditionalFormatting>
  <conditionalFormatting sqref="G11:H11">
    <cfRule type="expression" dxfId="4423" priority="549">
      <formula>$L11&gt;0.15</formula>
    </cfRule>
    <cfRule type="expression" dxfId="4422" priority="550">
      <formula>AND($L11&gt;0.08,$L11&lt;0.15)</formula>
    </cfRule>
  </conditionalFormatting>
  <conditionalFormatting sqref="E12:F12">
    <cfRule type="expression" dxfId="4421" priority="547">
      <formula>$L12&gt;0.15</formula>
    </cfRule>
    <cfRule type="expression" dxfId="4420" priority="548">
      <formula>AND($L12&gt;0.08,$L12&lt;0.15)</formula>
    </cfRule>
  </conditionalFormatting>
  <conditionalFormatting sqref="D12">
    <cfRule type="expression" dxfId="4419" priority="545">
      <formula>$L12&gt;0.15</formula>
    </cfRule>
    <cfRule type="expression" dxfId="4418" priority="546">
      <formula>AND($L12&gt;0.08,$L12&lt;0.15)</formula>
    </cfRule>
  </conditionalFormatting>
  <conditionalFormatting sqref="G12:H12">
    <cfRule type="expression" dxfId="4417" priority="543">
      <formula>$L12&gt;0.15</formula>
    </cfRule>
    <cfRule type="expression" dxfId="4416" priority="544">
      <formula>AND($L12&gt;0.08,$L12&lt;0.15)</formula>
    </cfRule>
  </conditionalFormatting>
  <conditionalFormatting sqref="G12:H12">
    <cfRule type="expression" dxfId="4415" priority="541">
      <formula>$L12&gt;0.15</formula>
    </cfRule>
    <cfRule type="expression" dxfId="4414" priority="542">
      <formula>AND($L12&gt;0.08,$L12&lt;0.15)</formula>
    </cfRule>
  </conditionalFormatting>
  <conditionalFormatting sqref="E13:F13">
    <cfRule type="expression" dxfId="4413" priority="537">
      <formula>$L13&gt;0.15</formula>
    </cfRule>
    <cfRule type="expression" dxfId="4412" priority="538">
      <formula>AND($L13&gt;0.08,$L13&lt;0.15)</formula>
    </cfRule>
  </conditionalFormatting>
  <conditionalFormatting sqref="E13:F13">
    <cfRule type="expression" dxfId="4411" priority="533">
      <formula>$L13&gt;0.15</formula>
    </cfRule>
    <cfRule type="expression" dxfId="4410" priority="534">
      <formula>AND($L13&gt;0.08,$L13&lt;0.15)</formula>
    </cfRule>
  </conditionalFormatting>
  <conditionalFormatting sqref="E13:F13">
    <cfRule type="expression" dxfId="4409" priority="531">
      <formula>$L13&gt;0.15</formula>
    </cfRule>
    <cfRule type="expression" dxfId="4408" priority="532">
      <formula>AND($L13&gt;0.08,$L13&lt;0.15)</formula>
    </cfRule>
  </conditionalFormatting>
  <conditionalFormatting sqref="G13:H13">
    <cfRule type="expression" dxfId="4407" priority="529">
      <formula>$L13&gt;0.15</formula>
    </cfRule>
    <cfRule type="expression" dxfId="4406" priority="530">
      <formula>AND($L13&gt;0.08,$L13&lt;0.15)</formula>
    </cfRule>
  </conditionalFormatting>
  <conditionalFormatting sqref="G13:H13">
    <cfRule type="expression" dxfId="4405" priority="535">
      <formula>$L13&gt;0.15</formula>
    </cfRule>
    <cfRule type="expression" dxfId="4404" priority="536">
      <formula>AND($L13&gt;0.08,$L13&lt;0.15)</formula>
    </cfRule>
  </conditionalFormatting>
  <conditionalFormatting sqref="E13:F13">
    <cfRule type="expression" dxfId="4403" priority="539">
      <formula>$L13&gt;0.15</formula>
    </cfRule>
    <cfRule type="expression" dxfId="4402" priority="540">
      <formula>AND($L13&gt;0.08,$L13&lt;0.15)</formula>
    </cfRule>
  </conditionalFormatting>
  <conditionalFormatting sqref="D13">
    <cfRule type="expression" dxfId="4401" priority="527">
      <formula>$L13&gt;0.15</formula>
    </cfRule>
    <cfRule type="expression" dxfId="4400" priority="528">
      <formula>AND($L13&gt;0.08,$L13&lt;0.15)</formula>
    </cfRule>
  </conditionalFormatting>
  <conditionalFormatting sqref="D13">
    <cfRule type="expression" dxfId="4399" priority="525">
      <formula>$L13&gt;0.15</formula>
    </cfRule>
    <cfRule type="expression" dxfId="4398" priority="526">
      <formula>AND($L13&gt;0.08,$L13&lt;0.15)</formula>
    </cfRule>
  </conditionalFormatting>
  <conditionalFormatting sqref="E13:F13">
    <cfRule type="expression" dxfId="4397" priority="521">
      <formula>$L13&gt;0.15</formula>
    </cfRule>
    <cfRule type="expression" dxfId="4396" priority="522">
      <formula>AND($L13&gt;0.08,$L13&lt;0.15)</formula>
    </cfRule>
  </conditionalFormatting>
  <conditionalFormatting sqref="E13:F13">
    <cfRule type="expression" dxfId="4395" priority="517">
      <formula>$L13&gt;0.15</formula>
    </cfRule>
    <cfRule type="expression" dxfId="4394" priority="518">
      <formula>AND($L13&gt;0.08,$L13&lt;0.15)</formula>
    </cfRule>
  </conditionalFormatting>
  <conditionalFormatting sqref="E13:F13">
    <cfRule type="expression" dxfId="4393" priority="515">
      <formula>$L13&gt;0.15</formula>
    </cfRule>
    <cfRule type="expression" dxfId="4392" priority="516">
      <formula>AND($L13&gt;0.08,$L13&lt;0.15)</formula>
    </cfRule>
  </conditionalFormatting>
  <conditionalFormatting sqref="G13:H13">
    <cfRule type="expression" dxfId="4391" priority="513">
      <formula>$L13&gt;0.15</formula>
    </cfRule>
    <cfRule type="expression" dxfId="4390" priority="514">
      <formula>AND($L13&gt;0.08,$L13&lt;0.15)</formula>
    </cfRule>
  </conditionalFormatting>
  <conditionalFormatting sqref="G13:H13">
    <cfRule type="expression" dxfId="4389" priority="519">
      <formula>$L13&gt;0.15</formula>
    </cfRule>
    <cfRule type="expression" dxfId="4388" priority="520">
      <formula>AND($L13&gt;0.08,$L13&lt;0.15)</formula>
    </cfRule>
  </conditionalFormatting>
  <conditionalFormatting sqref="E13:F13">
    <cfRule type="expression" dxfId="4387" priority="523">
      <formula>$L13&gt;0.15</formula>
    </cfRule>
    <cfRule type="expression" dxfId="4386" priority="524">
      <formula>AND($L13&gt;0.08,$L13&lt;0.15)</formula>
    </cfRule>
  </conditionalFormatting>
  <conditionalFormatting sqref="D13">
    <cfRule type="expression" dxfId="4385" priority="511">
      <formula>$L13&gt;0.15</formula>
    </cfRule>
    <cfRule type="expression" dxfId="4384" priority="512">
      <formula>AND($L13&gt;0.08,$L13&lt;0.15)</formula>
    </cfRule>
  </conditionalFormatting>
  <conditionalFormatting sqref="D13">
    <cfRule type="expression" dxfId="4383" priority="509">
      <formula>$L13&gt;0.15</formula>
    </cfRule>
    <cfRule type="expression" dxfId="4382" priority="510">
      <formula>AND($L13&gt;0.08,$L13&lt;0.15)</formula>
    </cfRule>
  </conditionalFormatting>
  <conditionalFormatting sqref="E14:F14">
    <cfRule type="expression" dxfId="4381" priority="505">
      <formula>$L14&gt;0.15</formula>
    </cfRule>
    <cfRule type="expression" dxfId="4380" priority="506">
      <formula>AND($L14&gt;0.08,$L14&lt;0.15)</formula>
    </cfRule>
  </conditionalFormatting>
  <conditionalFormatting sqref="E14:F14">
    <cfRule type="expression" dxfId="4379" priority="501">
      <formula>$L14&gt;0.15</formula>
    </cfRule>
    <cfRule type="expression" dxfId="4378" priority="502">
      <formula>AND($L14&gt;0.08,$L14&lt;0.15)</formula>
    </cfRule>
  </conditionalFormatting>
  <conditionalFormatting sqref="E14:F14">
    <cfRule type="expression" dxfId="4377" priority="499">
      <formula>$L14&gt;0.15</formula>
    </cfRule>
    <cfRule type="expression" dxfId="4376" priority="500">
      <formula>AND($L14&gt;0.08,$L14&lt;0.15)</formula>
    </cfRule>
  </conditionalFormatting>
  <conditionalFormatting sqref="G14:H14">
    <cfRule type="expression" dxfId="4375" priority="497">
      <formula>$L14&gt;0.15</formula>
    </cfRule>
    <cfRule type="expression" dxfId="4374" priority="498">
      <formula>AND($L14&gt;0.08,$L14&lt;0.15)</formula>
    </cfRule>
  </conditionalFormatting>
  <conditionalFormatting sqref="G14:H14">
    <cfRule type="expression" dxfId="4373" priority="503">
      <formula>$L14&gt;0.15</formula>
    </cfRule>
    <cfRule type="expression" dxfId="4372" priority="504">
      <formula>AND($L14&gt;0.08,$L14&lt;0.15)</formula>
    </cfRule>
  </conditionalFormatting>
  <conditionalFormatting sqref="E14:F14">
    <cfRule type="expression" dxfId="4371" priority="507">
      <formula>$L14&gt;0.15</formula>
    </cfRule>
    <cfRule type="expression" dxfId="4370" priority="508">
      <formula>AND($L14&gt;0.08,$L14&lt;0.15)</formula>
    </cfRule>
  </conditionalFormatting>
  <conditionalFormatting sqref="D14">
    <cfRule type="expression" dxfId="4369" priority="495">
      <formula>$L14&gt;0.15</formula>
    </cfRule>
    <cfRule type="expression" dxfId="4368" priority="496">
      <formula>AND($L14&gt;0.08,$L14&lt;0.15)</formula>
    </cfRule>
  </conditionalFormatting>
  <conditionalFormatting sqref="D14">
    <cfRule type="expression" dxfId="4367" priority="493">
      <formula>$L14&gt;0.15</formula>
    </cfRule>
    <cfRule type="expression" dxfId="4366" priority="494">
      <formula>AND($L14&gt;0.08,$L14&lt;0.15)</formula>
    </cfRule>
  </conditionalFormatting>
  <conditionalFormatting sqref="E14:F14">
    <cfRule type="expression" dxfId="4365" priority="489">
      <formula>$L14&gt;0.15</formula>
    </cfRule>
    <cfRule type="expression" dxfId="4364" priority="490">
      <formula>AND($L14&gt;0.08,$L14&lt;0.15)</formula>
    </cfRule>
  </conditionalFormatting>
  <conditionalFormatting sqref="E14:F14">
    <cfRule type="expression" dxfId="4363" priority="485">
      <formula>$L14&gt;0.15</formula>
    </cfRule>
    <cfRule type="expression" dxfId="4362" priority="486">
      <formula>AND($L14&gt;0.08,$L14&lt;0.15)</formula>
    </cfRule>
  </conditionalFormatting>
  <conditionalFormatting sqref="E14:F14">
    <cfRule type="expression" dxfId="4361" priority="483">
      <formula>$L14&gt;0.15</formula>
    </cfRule>
    <cfRule type="expression" dxfId="4360" priority="484">
      <formula>AND($L14&gt;0.08,$L14&lt;0.15)</formula>
    </cfRule>
  </conditionalFormatting>
  <conditionalFormatting sqref="G14:H14">
    <cfRule type="expression" dxfId="4359" priority="481">
      <formula>$L14&gt;0.15</formula>
    </cfRule>
    <cfRule type="expression" dxfId="4358" priority="482">
      <formula>AND($L14&gt;0.08,$L14&lt;0.15)</formula>
    </cfRule>
  </conditionalFormatting>
  <conditionalFormatting sqref="G14:H14">
    <cfRule type="expression" dxfId="4357" priority="487">
      <formula>$L14&gt;0.15</formula>
    </cfRule>
    <cfRule type="expression" dxfId="4356" priority="488">
      <formula>AND($L14&gt;0.08,$L14&lt;0.15)</formula>
    </cfRule>
  </conditionalFormatting>
  <conditionalFormatting sqref="E14:F14">
    <cfRule type="expression" dxfId="4355" priority="491">
      <formula>$L14&gt;0.15</formula>
    </cfRule>
    <cfRule type="expression" dxfId="4354" priority="492">
      <formula>AND($L14&gt;0.08,$L14&lt;0.15)</formula>
    </cfRule>
  </conditionalFormatting>
  <conditionalFormatting sqref="D14">
    <cfRule type="expression" dxfId="4353" priority="479">
      <formula>$L14&gt;0.15</formula>
    </cfRule>
    <cfRule type="expression" dxfId="4352" priority="480">
      <formula>AND($L14&gt;0.08,$L14&lt;0.15)</formula>
    </cfRule>
  </conditionalFormatting>
  <conditionalFormatting sqref="D14">
    <cfRule type="expression" dxfId="4351" priority="477">
      <formula>$L14&gt;0.15</formula>
    </cfRule>
    <cfRule type="expression" dxfId="4350" priority="478">
      <formula>AND($L14&gt;0.08,$L14&lt;0.15)</formula>
    </cfRule>
  </conditionalFormatting>
  <conditionalFormatting sqref="D15">
    <cfRule type="expression" dxfId="4349" priority="475">
      <formula>$L15&gt;0.15</formula>
    </cfRule>
    <cfRule type="expression" dxfId="4348" priority="476">
      <formula>AND($L15&gt;0.08,$L15&lt;0.15)</formula>
    </cfRule>
  </conditionalFormatting>
  <conditionalFormatting sqref="E15:F15">
    <cfRule type="expression" dxfId="4347" priority="473">
      <formula>$L15&gt;0.15</formula>
    </cfRule>
    <cfRule type="expression" dxfId="4346" priority="474">
      <formula>AND($L15&gt;0.08,$L15&lt;0.15)</formula>
    </cfRule>
  </conditionalFormatting>
  <conditionalFormatting sqref="E15:F15">
    <cfRule type="expression" dxfId="4345" priority="471">
      <formula>$L15&gt;0.15</formula>
    </cfRule>
    <cfRule type="expression" dxfId="4344" priority="472">
      <formula>AND($L15&gt;0.08,$L15&lt;0.15)</formula>
    </cfRule>
  </conditionalFormatting>
  <conditionalFormatting sqref="E15:F15">
    <cfRule type="expression" dxfId="4343" priority="469">
      <formula>$L15&gt;0.15</formula>
    </cfRule>
    <cfRule type="expression" dxfId="4342" priority="470">
      <formula>AND($L15&gt;0.08,$L15&lt;0.15)</formula>
    </cfRule>
  </conditionalFormatting>
  <conditionalFormatting sqref="G15:H15">
    <cfRule type="expression" dxfId="4341" priority="467">
      <formula>$L15&gt;0.15</formula>
    </cfRule>
    <cfRule type="expression" dxfId="4340" priority="468">
      <formula>AND($L15&gt;0.08,$L15&lt;0.15)</formula>
    </cfRule>
  </conditionalFormatting>
  <conditionalFormatting sqref="G15:H15">
    <cfRule type="expression" dxfId="4339" priority="465">
      <formula>$L15&gt;0.15</formula>
    </cfRule>
    <cfRule type="expression" dxfId="4338" priority="466">
      <formula>AND($L15&gt;0.08,$L15&lt;0.15)</formula>
    </cfRule>
  </conditionalFormatting>
  <conditionalFormatting sqref="D16">
    <cfRule type="expression" dxfId="4337" priority="463">
      <formula>$L16&gt;0.15</formula>
    </cfRule>
    <cfRule type="expression" dxfId="4336" priority="464">
      <formula>AND($L16&gt;0.08,$L16&lt;0.15)</formula>
    </cfRule>
  </conditionalFormatting>
  <conditionalFormatting sqref="E16:F16">
    <cfRule type="expression" dxfId="4335" priority="461">
      <formula>$L16&gt;0.15</formula>
    </cfRule>
    <cfRule type="expression" dxfId="4334" priority="462">
      <formula>AND($L16&gt;0.08,$L16&lt;0.15)</formula>
    </cfRule>
  </conditionalFormatting>
  <conditionalFormatting sqref="E16:F16">
    <cfRule type="expression" dxfId="4333" priority="459">
      <formula>$L16&gt;0.15</formula>
    </cfRule>
    <cfRule type="expression" dxfId="4332" priority="460">
      <formula>AND($L16&gt;0.08,$L16&lt;0.15)</formula>
    </cfRule>
  </conditionalFormatting>
  <conditionalFormatting sqref="E16:F16">
    <cfRule type="expression" dxfId="4331" priority="457">
      <formula>$L16&gt;0.15</formula>
    </cfRule>
    <cfRule type="expression" dxfId="4330" priority="458">
      <formula>AND($L16&gt;0.08,$L16&lt;0.15)</formula>
    </cfRule>
  </conditionalFormatting>
  <conditionalFormatting sqref="G16:H16">
    <cfRule type="expression" dxfId="4329" priority="455">
      <formula>$L16&gt;0.15</formula>
    </cfRule>
    <cfRule type="expression" dxfId="4328" priority="456">
      <formula>AND($L16&gt;0.08,$L16&lt;0.15)</formula>
    </cfRule>
  </conditionalFormatting>
  <conditionalFormatting sqref="G16:H16">
    <cfRule type="expression" dxfId="4327" priority="453">
      <formula>$L16&gt;0.15</formula>
    </cfRule>
    <cfRule type="expression" dxfId="4326" priority="454">
      <formula>AND($L16&gt;0.08,$L16&lt;0.15)</formula>
    </cfRule>
  </conditionalFormatting>
  <conditionalFormatting sqref="D17">
    <cfRule type="expression" dxfId="4325" priority="451">
      <formula>$L17&gt;0.15</formula>
    </cfRule>
    <cfRule type="expression" dxfId="4324" priority="452">
      <formula>AND($L17&gt;0.08,$L17&lt;0.15)</formula>
    </cfRule>
  </conditionalFormatting>
  <conditionalFormatting sqref="E17:F17">
    <cfRule type="expression" dxfId="4323" priority="449">
      <formula>$L17&gt;0.15</formula>
    </cfRule>
    <cfRule type="expression" dxfId="4322" priority="450">
      <formula>AND($L17&gt;0.08,$L17&lt;0.15)</formula>
    </cfRule>
  </conditionalFormatting>
  <conditionalFormatting sqref="E17:F17">
    <cfRule type="expression" dxfId="4321" priority="447">
      <formula>$L17&gt;0.15</formula>
    </cfRule>
    <cfRule type="expression" dxfId="4320" priority="448">
      <formula>AND($L17&gt;0.08,$L17&lt;0.15)</formula>
    </cfRule>
  </conditionalFormatting>
  <conditionalFormatting sqref="E17:F17">
    <cfRule type="expression" dxfId="4319" priority="445">
      <formula>$L17&gt;0.15</formula>
    </cfRule>
    <cfRule type="expression" dxfId="4318" priority="446">
      <formula>AND($L17&gt;0.08,$L17&lt;0.15)</formula>
    </cfRule>
  </conditionalFormatting>
  <conditionalFormatting sqref="G17:H17">
    <cfRule type="expression" dxfId="4317" priority="443">
      <formula>$L17&gt;0.15</formula>
    </cfRule>
    <cfRule type="expression" dxfId="4316" priority="444">
      <formula>AND($L17&gt;0.08,$L17&lt;0.15)</formula>
    </cfRule>
  </conditionalFormatting>
  <conditionalFormatting sqref="G17:H17">
    <cfRule type="expression" dxfId="4315" priority="441">
      <formula>$L17&gt;0.15</formula>
    </cfRule>
    <cfRule type="expression" dxfId="4314" priority="442">
      <formula>AND($L17&gt;0.08,$L17&lt;0.15)</formula>
    </cfRule>
  </conditionalFormatting>
  <conditionalFormatting sqref="D17">
    <cfRule type="expression" dxfId="4313" priority="439">
      <formula>$L17&gt;0.15</formula>
    </cfRule>
    <cfRule type="expression" dxfId="4312" priority="440">
      <formula>AND($L17&gt;0.08,$L17&lt;0.15)</formula>
    </cfRule>
  </conditionalFormatting>
  <conditionalFormatting sqref="E17:F17">
    <cfRule type="expression" dxfId="4311" priority="437">
      <formula>$L17&gt;0.15</formula>
    </cfRule>
    <cfRule type="expression" dxfId="4310" priority="438">
      <formula>AND($L17&gt;0.08,$L17&lt;0.15)</formula>
    </cfRule>
  </conditionalFormatting>
  <conditionalFormatting sqref="E17:F17">
    <cfRule type="expression" dxfId="4309" priority="435">
      <formula>$L17&gt;0.15</formula>
    </cfRule>
    <cfRule type="expression" dxfId="4308" priority="436">
      <formula>AND($L17&gt;0.08,$L17&lt;0.15)</formula>
    </cfRule>
  </conditionalFormatting>
  <conditionalFormatting sqref="E17:F17">
    <cfRule type="expression" dxfId="4307" priority="433">
      <formula>$L17&gt;0.15</formula>
    </cfRule>
    <cfRule type="expression" dxfId="4306" priority="434">
      <formula>AND($L17&gt;0.08,$L17&lt;0.15)</formula>
    </cfRule>
  </conditionalFormatting>
  <conditionalFormatting sqref="G17:H17">
    <cfRule type="expression" dxfId="4305" priority="431">
      <formula>$L17&gt;0.15</formula>
    </cfRule>
    <cfRule type="expression" dxfId="4304" priority="432">
      <formula>AND($L17&gt;0.08,$L17&lt;0.15)</formula>
    </cfRule>
  </conditionalFormatting>
  <conditionalFormatting sqref="G17:H17">
    <cfRule type="expression" dxfId="4303" priority="429">
      <formula>$L17&gt;0.15</formula>
    </cfRule>
    <cfRule type="expression" dxfId="4302" priority="430">
      <formula>AND($L17&gt;0.08,$L17&lt;0.15)</formula>
    </cfRule>
  </conditionalFormatting>
  <conditionalFormatting sqref="F18">
    <cfRule type="expression" dxfId="4301" priority="427">
      <formula>$L18&gt;0.15</formula>
    </cfRule>
    <cfRule type="expression" dxfId="4300" priority="428">
      <formula>AND($L18&gt;0.08,$L18&lt;0.15)</formula>
    </cfRule>
  </conditionalFormatting>
  <conditionalFormatting sqref="G18:H18">
    <cfRule type="expression" dxfId="4299" priority="425">
      <formula>$L18&gt;0.15</formula>
    </cfRule>
    <cfRule type="expression" dxfId="4298" priority="426">
      <formula>AND($L18&gt;0.08,$L18&lt;0.15)</formula>
    </cfRule>
  </conditionalFormatting>
  <conditionalFormatting sqref="G18:H18">
    <cfRule type="expression" dxfId="4297" priority="423">
      <formula>$L18&gt;0.15</formula>
    </cfRule>
    <cfRule type="expression" dxfId="4296" priority="424">
      <formula>AND($L18&gt;0.08,$L18&lt;0.15)</formula>
    </cfRule>
  </conditionalFormatting>
  <conditionalFormatting sqref="E18">
    <cfRule type="expression" dxfId="4295" priority="417">
      <formula>$L18&gt;0.15</formula>
    </cfRule>
    <cfRule type="expression" dxfId="4294" priority="418">
      <formula>AND($L18&gt;0.08,$L18&lt;0.15)</formula>
    </cfRule>
  </conditionalFormatting>
  <conditionalFormatting sqref="E18">
    <cfRule type="expression" dxfId="4293" priority="419">
      <formula>$L18&gt;0.15</formula>
    </cfRule>
    <cfRule type="expression" dxfId="4292" priority="420">
      <formula>AND($L18&gt;0.08,$L18&lt;0.15)</formula>
    </cfRule>
  </conditionalFormatting>
  <conditionalFormatting sqref="D18">
    <cfRule type="expression" dxfId="4291" priority="421">
      <formula>$L18&gt;0.15</formula>
    </cfRule>
    <cfRule type="expression" dxfId="4290" priority="422">
      <formula>AND($L18&gt;0.08,$L18&lt;0.15)</formula>
    </cfRule>
  </conditionalFormatting>
  <conditionalFormatting sqref="E18">
    <cfRule type="expression" dxfId="4289" priority="415">
      <formula>$L18&gt;0.15</formula>
    </cfRule>
    <cfRule type="expression" dxfId="4288" priority="416">
      <formula>AND($L18&gt;0.08,$L18&lt;0.15)</formula>
    </cfRule>
  </conditionalFormatting>
  <conditionalFormatting sqref="E18">
    <cfRule type="expression" dxfId="4287" priority="413">
      <formula>$L18&gt;0.15</formula>
    </cfRule>
    <cfRule type="expression" dxfId="4286" priority="414">
      <formula>AND($L18&gt;0.08,$L18&lt;0.15)</formula>
    </cfRule>
  </conditionalFormatting>
  <conditionalFormatting sqref="E19:F19">
    <cfRule type="expression" dxfId="4285" priority="409">
      <formula>$L19&gt;0.15</formula>
    </cfRule>
    <cfRule type="expression" dxfId="4284" priority="410">
      <formula>AND($L19&gt;0.08,$L19&lt;0.15)</formula>
    </cfRule>
  </conditionalFormatting>
  <conditionalFormatting sqref="E19:F19">
    <cfRule type="expression" dxfId="4283" priority="405">
      <formula>$L19&gt;0.15</formula>
    </cfRule>
    <cfRule type="expression" dxfId="4282" priority="406">
      <formula>AND($L19&gt;0.08,$L19&lt;0.15)</formula>
    </cfRule>
  </conditionalFormatting>
  <conditionalFormatting sqref="E19:F19">
    <cfRule type="expression" dxfId="4281" priority="403">
      <formula>$L19&gt;0.15</formula>
    </cfRule>
    <cfRule type="expression" dxfId="4280" priority="404">
      <formula>AND($L19&gt;0.08,$L19&lt;0.15)</formula>
    </cfRule>
  </conditionalFormatting>
  <conditionalFormatting sqref="G19:H19">
    <cfRule type="expression" dxfId="4279" priority="401">
      <formula>$L19&gt;0.15</formula>
    </cfRule>
    <cfRule type="expression" dxfId="4278" priority="402">
      <formula>AND($L19&gt;0.08,$L19&lt;0.15)</formula>
    </cfRule>
  </conditionalFormatting>
  <conditionalFormatting sqref="G19:H19">
    <cfRule type="expression" dxfId="4277" priority="407">
      <formula>$L19&gt;0.15</formula>
    </cfRule>
    <cfRule type="expression" dxfId="4276" priority="408">
      <formula>AND($L19&gt;0.08,$L19&lt;0.15)</formula>
    </cfRule>
  </conditionalFormatting>
  <conditionalFormatting sqref="E19:F19">
    <cfRule type="expression" dxfId="4275" priority="411">
      <formula>$L19&gt;0.15</formula>
    </cfRule>
    <cfRule type="expression" dxfId="4274" priority="412">
      <formula>AND($L19&gt;0.08,$L19&lt;0.15)</formula>
    </cfRule>
  </conditionalFormatting>
  <conditionalFormatting sqref="D19">
    <cfRule type="expression" dxfId="4273" priority="399">
      <formula>$L19&gt;0.15</formula>
    </cfRule>
    <cfRule type="expression" dxfId="4272" priority="400">
      <formula>AND($L19&gt;0.08,$L19&lt;0.15)</formula>
    </cfRule>
  </conditionalFormatting>
  <conditionalFormatting sqref="D19">
    <cfRule type="expression" dxfId="4271" priority="397">
      <formula>$L19&gt;0.15</formula>
    </cfRule>
    <cfRule type="expression" dxfId="4270" priority="398">
      <formula>AND($L19&gt;0.08,$L19&lt;0.15)</formula>
    </cfRule>
  </conditionalFormatting>
  <conditionalFormatting sqref="E19:F19">
    <cfRule type="expression" dxfId="4269" priority="395">
      <formula>$L19&gt;0.15</formula>
    </cfRule>
    <cfRule type="expression" dxfId="4268" priority="396">
      <formula>AND($L19&gt;0.08,$L19&lt;0.15)</formula>
    </cfRule>
  </conditionalFormatting>
  <conditionalFormatting sqref="D19">
    <cfRule type="expression" dxfId="4267" priority="393">
      <formula>$L19&gt;0.15</formula>
    </cfRule>
    <cfRule type="expression" dxfId="4266" priority="394">
      <formula>AND($L19&gt;0.08,$L19&lt;0.15)</formula>
    </cfRule>
  </conditionalFormatting>
  <conditionalFormatting sqref="G19:H19">
    <cfRule type="expression" dxfId="4265" priority="391">
      <formula>$L19&gt;0.15</formula>
    </cfRule>
    <cfRule type="expression" dxfId="4264" priority="392">
      <formula>AND($L19&gt;0.08,$L19&lt;0.15)</formula>
    </cfRule>
  </conditionalFormatting>
  <conditionalFormatting sqref="G19:H19">
    <cfRule type="expression" dxfId="4263" priority="389">
      <formula>$L19&gt;0.15</formula>
    </cfRule>
    <cfRule type="expression" dxfId="4262" priority="390">
      <formula>AND($L19&gt;0.08,$L19&lt;0.15)</formula>
    </cfRule>
  </conditionalFormatting>
  <conditionalFormatting sqref="F20">
    <cfRule type="expression" dxfId="4261" priority="387">
      <formula>$L20&gt;0.15</formula>
    </cfRule>
    <cfRule type="expression" dxfId="4260" priority="388">
      <formula>AND($L20&gt;0.08,$L20&lt;0.15)</formula>
    </cfRule>
  </conditionalFormatting>
  <conditionalFormatting sqref="G20:H20">
    <cfRule type="expression" dxfId="4259" priority="385">
      <formula>$L20&gt;0.15</formula>
    </cfRule>
    <cfRule type="expression" dxfId="4258" priority="386">
      <formula>AND($L20&gt;0.08,$L20&lt;0.15)</formula>
    </cfRule>
  </conditionalFormatting>
  <conditionalFormatting sqref="G20:H20">
    <cfRule type="expression" dxfId="4257" priority="383">
      <formula>$L20&gt;0.15</formula>
    </cfRule>
    <cfRule type="expression" dxfId="4256" priority="384">
      <formula>AND($L20&gt;0.08,$L20&lt;0.15)</formula>
    </cfRule>
  </conditionalFormatting>
  <conditionalFormatting sqref="E20">
    <cfRule type="expression" dxfId="4255" priority="377">
      <formula>$L20&gt;0.15</formula>
    </cfRule>
    <cfRule type="expression" dxfId="4254" priority="378">
      <formula>AND($L20&gt;0.08,$L20&lt;0.15)</formula>
    </cfRule>
  </conditionalFormatting>
  <conditionalFormatting sqref="E20">
    <cfRule type="expression" dxfId="4253" priority="379">
      <formula>$L20&gt;0.15</formula>
    </cfRule>
    <cfRule type="expression" dxfId="4252" priority="380">
      <formula>AND($L20&gt;0.08,$L20&lt;0.15)</formula>
    </cfRule>
  </conditionalFormatting>
  <conditionalFormatting sqref="D20">
    <cfRule type="expression" dxfId="4251" priority="381">
      <formula>$L20&gt;0.15</formula>
    </cfRule>
    <cfRule type="expression" dxfId="4250" priority="382">
      <formula>AND($L20&gt;0.08,$L20&lt;0.15)</formula>
    </cfRule>
  </conditionalFormatting>
  <conditionalFormatting sqref="E20">
    <cfRule type="expression" dxfId="4249" priority="375">
      <formula>$L20&gt;0.15</formula>
    </cfRule>
    <cfRule type="expression" dxfId="4248" priority="376">
      <formula>AND($L20&gt;0.08,$L20&lt;0.15)</formula>
    </cfRule>
  </conditionalFormatting>
  <conditionalFormatting sqref="E20">
    <cfRule type="expression" dxfId="4247" priority="373">
      <formula>$L20&gt;0.15</formula>
    </cfRule>
    <cfRule type="expression" dxfId="4246" priority="374">
      <formula>AND($L20&gt;0.08,$L20&lt;0.15)</formula>
    </cfRule>
  </conditionalFormatting>
  <conditionalFormatting sqref="D7">
    <cfRule type="expression" dxfId="4245" priority="371">
      <formula>$L7&gt;0.15</formula>
    </cfRule>
    <cfRule type="expression" dxfId="4244" priority="372">
      <formula>AND($L7&gt;0.08,$L7&lt;0.15)</formula>
    </cfRule>
  </conditionalFormatting>
  <conditionalFormatting sqref="E7:F7">
    <cfRule type="expression" dxfId="4243" priority="369">
      <formula>$L7&gt;0.15</formula>
    </cfRule>
    <cfRule type="expression" dxfId="4242" priority="370">
      <formula>AND($L7&gt;0.08,$L7&lt;0.15)</formula>
    </cfRule>
  </conditionalFormatting>
  <conditionalFormatting sqref="E7:F7">
    <cfRule type="expression" dxfId="4241" priority="367">
      <formula>$L7&gt;0.15</formula>
    </cfRule>
    <cfRule type="expression" dxfId="4240" priority="368">
      <formula>AND($L7&gt;0.08,$L7&lt;0.15)</formula>
    </cfRule>
  </conditionalFormatting>
  <conditionalFormatting sqref="E7:F7">
    <cfRule type="expression" dxfId="4239" priority="365">
      <formula>$L7&gt;0.15</formula>
    </cfRule>
    <cfRule type="expression" dxfId="4238" priority="366">
      <formula>AND($L7&gt;0.08,$L7&lt;0.15)</formula>
    </cfRule>
  </conditionalFormatting>
  <conditionalFormatting sqref="G7:H7">
    <cfRule type="expression" dxfId="4237" priority="363">
      <formula>$L7&gt;0.15</formula>
    </cfRule>
    <cfRule type="expression" dxfId="4236" priority="364">
      <formula>AND($L7&gt;0.08,$L7&lt;0.15)</formula>
    </cfRule>
  </conditionalFormatting>
  <conditionalFormatting sqref="G7:H7">
    <cfRule type="expression" dxfId="4235" priority="361">
      <formula>$L7&gt;0.15</formula>
    </cfRule>
    <cfRule type="expression" dxfId="4234" priority="362">
      <formula>AND($L7&gt;0.08,$L7&lt;0.15)</formula>
    </cfRule>
  </conditionalFormatting>
  <conditionalFormatting sqref="E7:F7">
    <cfRule type="expression" dxfId="4233" priority="357">
      <formula>$L7&gt;0.15</formula>
    </cfRule>
    <cfRule type="expression" dxfId="4232" priority="358">
      <formula>AND($L7&gt;0.08,$L7&lt;0.15)</formula>
    </cfRule>
  </conditionalFormatting>
  <conditionalFormatting sqref="E7:F7">
    <cfRule type="expression" dxfId="4231" priority="353">
      <formula>$L7&gt;0.15</formula>
    </cfRule>
    <cfRule type="expression" dxfId="4230" priority="354">
      <formula>AND($L7&gt;0.08,$L7&lt;0.15)</formula>
    </cfRule>
  </conditionalFormatting>
  <conditionalFormatting sqref="E7:F7">
    <cfRule type="expression" dxfId="4229" priority="351">
      <formula>$L7&gt;0.15</formula>
    </cfRule>
    <cfRule type="expression" dxfId="4228" priority="352">
      <formula>AND($L7&gt;0.08,$L7&lt;0.15)</formula>
    </cfRule>
  </conditionalFormatting>
  <conditionalFormatting sqref="G7:H7">
    <cfRule type="expression" dxfId="4227" priority="349">
      <formula>$L7&gt;0.15</formula>
    </cfRule>
    <cfRule type="expression" dxfId="4226" priority="350">
      <formula>AND($L7&gt;0.08,$L7&lt;0.15)</formula>
    </cfRule>
  </conditionalFormatting>
  <conditionalFormatting sqref="G7:H7">
    <cfRule type="expression" dxfId="4225" priority="355">
      <formula>$L7&gt;0.15</formula>
    </cfRule>
    <cfRule type="expression" dxfId="4224" priority="356">
      <formula>AND($L7&gt;0.08,$L7&lt;0.15)</formula>
    </cfRule>
  </conditionalFormatting>
  <conditionalFormatting sqref="E7:F7">
    <cfRule type="expression" dxfId="4223" priority="359">
      <formula>$L7&gt;0.15</formula>
    </cfRule>
    <cfRule type="expression" dxfId="4222" priority="360">
      <formula>AND($L7&gt;0.08,$L7&lt;0.15)</formula>
    </cfRule>
  </conditionalFormatting>
  <conditionalFormatting sqref="D7">
    <cfRule type="expression" dxfId="4221" priority="347">
      <formula>$L7&gt;0.15</formula>
    </cfRule>
    <cfRule type="expression" dxfId="4220" priority="348">
      <formula>AND($L7&gt;0.08,$L7&lt;0.15)</formula>
    </cfRule>
  </conditionalFormatting>
  <conditionalFormatting sqref="D7">
    <cfRule type="expression" dxfId="4219" priority="345">
      <formula>$L7&gt;0.15</formula>
    </cfRule>
    <cfRule type="expression" dxfId="4218" priority="346">
      <formula>AND($L7&gt;0.08,$L7&lt;0.15)</formula>
    </cfRule>
  </conditionalFormatting>
  <conditionalFormatting sqref="E7:F7">
    <cfRule type="expression" dxfId="4217" priority="341">
      <formula>$L7&gt;0.15</formula>
    </cfRule>
    <cfRule type="expression" dxfId="4216" priority="342">
      <formula>AND($L7&gt;0.08,$L7&lt;0.15)</formula>
    </cfRule>
  </conditionalFormatting>
  <conditionalFormatting sqref="E7:F7">
    <cfRule type="expression" dxfId="4215" priority="337">
      <formula>$L7&gt;0.15</formula>
    </cfRule>
    <cfRule type="expression" dxfId="4214" priority="338">
      <formula>AND($L7&gt;0.08,$L7&lt;0.15)</formula>
    </cfRule>
  </conditionalFormatting>
  <conditionalFormatting sqref="E7:F7">
    <cfRule type="expression" dxfId="4213" priority="335">
      <formula>$L7&gt;0.15</formula>
    </cfRule>
    <cfRule type="expression" dxfId="4212" priority="336">
      <formula>AND($L7&gt;0.08,$L7&lt;0.15)</formula>
    </cfRule>
  </conditionalFormatting>
  <conditionalFormatting sqref="G7:H7">
    <cfRule type="expression" dxfId="4211" priority="333">
      <formula>$L7&gt;0.15</formula>
    </cfRule>
    <cfRule type="expression" dxfId="4210" priority="334">
      <formula>AND($L7&gt;0.08,$L7&lt;0.15)</formula>
    </cfRule>
  </conditionalFormatting>
  <conditionalFormatting sqref="G7:H7">
    <cfRule type="expression" dxfId="4209" priority="339">
      <formula>$L7&gt;0.15</formula>
    </cfRule>
    <cfRule type="expression" dxfId="4208" priority="340">
      <formula>AND($L7&gt;0.08,$L7&lt;0.15)</formula>
    </cfRule>
  </conditionalFormatting>
  <conditionalFormatting sqref="E7:F7">
    <cfRule type="expression" dxfId="4207" priority="343">
      <formula>$L7&gt;0.15</formula>
    </cfRule>
    <cfRule type="expression" dxfId="4206" priority="344">
      <formula>AND($L7&gt;0.08,$L7&lt;0.15)</formula>
    </cfRule>
  </conditionalFormatting>
  <conditionalFormatting sqref="D7">
    <cfRule type="expression" dxfId="4205" priority="331">
      <formula>$L7&gt;0.15</formula>
    </cfRule>
    <cfRule type="expression" dxfId="4204" priority="332">
      <formula>AND($L7&gt;0.08,$L7&lt;0.15)</formula>
    </cfRule>
  </conditionalFormatting>
  <conditionalFormatting sqref="D7">
    <cfRule type="expression" dxfId="4203" priority="329">
      <formula>$L7&gt;0.15</formula>
    </cfRule>
    <cfRule type="expression" dxfId="4202" priority="330">
      <formula>AND($L7&gt;0.08,$L7&lt;0.15)</formula>
    </cfRule>
  </conditionalFormatting>
  <conditionalFormatting sqref="D8">
    <cfRule type="expression" dxfId="4201" priority="325">
      <formula>$L8&gt;0.15</formula>
    </cfRule>
    <cfRule type="expression" dxfId="4200" priority="326">
      <formula>AND($L8&gt;0.08,$L8&lt;0.15)</formula>
    </cfRule>
  </conditionalFormatting>
  <conditionalFormatting sqref="D9">
    <cfRule type="expression" dxfId="4199" priority="315">
      <formula>$L9&gt;0.15</formula>
    </cfRule>
    <cfRule type="expression" dxfId="4198" priority="316">
      <formula>AND($L9&gt;0.08,$L9&lt;0.15)</formula>
    </cfRule>
  </conditionalFormatting>
  <conditionalFormatting sqref="E21:F21">
    <cfRule type="expression" dxfId="4197" priority="307">
      <formula>$L21&gt;0.15</formula>
    </cfRule>
    <cfRule type="expression" dxfId="4196" priority="308">
      <formula>AND($L21&gt;0.08,$L21&lt;0.15)</formula>
    </cfRule>
  </conditionalFormatting>
  <conditionalFormatting sqref="D21">
    <cfRule type="expression" dxfId="4195" priority="305">
      <formula>$L21&gt;0.15</formula>
    </cfRule>
    <cfRule type="expression" dxfId="4194" priority="306">
      <formula>AND($L21&gt;0.08,$L21&lt;0.15)</formula>
    </cfRule>
  </conditionalFormatting>
  <conditionalFormatting sqref="G21:H21">
    <cfRule type="expression" dxfId="4193" priority="303">
      <formula>$L21&gt;0.15</formula>
    </cfRule>
    <cfRule type="expression" dxfId="4192" priority="304">
      <formula>AND($L21&gt;0.08,$L21&lt;0.15)</formula>
    </cfRule>
  </conditionalFormatting>
  <conditionalFormatting sqref="G21:H21">
    <cfRule type="expression" dxfId="4191" priority="301">
      <formula>$L21&gt;0.15</formula>
    </cfRule>
    <cfRule type="expression" dxfId="4190" priority="302">
      <formula>AND($L21&gt;0.08,$L21&lt;0.15)</formula>
    </cfRule>
  </conditionalFormatting>
  <conditionalFormatting sqref="E21:F21">
    <cfRule type="expression" dxfId="4189" priority="297">
      <formula>$L21&gt;0.15</formula>
    </cfRule>
    <cfRule type="expression" dxfId="4188" priority="298">
      <formula>AND($L21&gt;0.08,$L21&lt;0.15)</formula>
    </cfRule>
  </conditionalFormatting>
  <conditionalFormatting sqref="E21:F21">
    <cfRule type="expression" dxfId="4187" priority="293">
      <formula>$L21&gt;0.15</formula>
    </cfRule>
    <cfRule type="expression" dxfId="4186" priority="294">
      <formula>AND($L21&gt;0.08,$L21&lt;0.15)</formula>
    </cfRule>
  </conditionalFormatting>
  <conditionalFormatting sqref="E21:F21">
    <cfRule type="expression" dxfId="4185" priority="291">
      <formula>$L21&gt;0.15</formula>
    </cfRule>
    <cfRule type="expression" dxfId="4184" priority="292">
      <formula>AND($L21&gt;0.08,$L21&lt;0.15)</formula>
    </cfRule>
  </conditionalFormatting>
  <conditionalFormatting sqref="G21:H21">
    <cfRule type="expression" dxfId="4183" priority="289">
      <formula>$L21&gt;0.15</formula>
    </cfRule>
    <cfRule type="expression" dxfId="4182" priority="290">
      <formula>AND($L21&gt;0.08,$L21&lt;0.15)</formula>
    </cfRule>
  </conditionalFormatting>
  <conditionalFormatting sqref="G21:H21">
    <cfRule type="expression" dxfId="4181" priority="295">
      <formula>$L21&gt;0.15</formula>
    </cfRule>
    <cfRule type="expression" dxfId="4180" priority="296">
      <formula>AND($L21&gt;0.08,$L21&lt;0.15)</formula>
    </cfRule>
  </conditionalFormatting>
  <conditionalFormatting sqref="E21:F21">
    <cfRule type="expression" dxfId="4179" priority="299">
      <formula>$L21&gt;0.15</formula>
    </cfRule>
    <cfRule type="expression" dxfId="4178" priority="300">
      <formula>AND($L21&gt;0.08,$L21&lt;0.15)</formula>
    </cfRule>
  </conditionalFormatting>
  <conditionalFormatting sqref="D21">
    <cfRule type="expression" dxfId="4177" priority="287">
      <formula>$L21&gt;0.15</formula>
    </cfRule>
    <cfRule type="expression" dxfId="4176" priority="288">
      <formula>AND($L21&gt;0.08,$L21&lt;0.15)</formula>
    </cfRule>
  </conditionalFormatting>
  <conditionalFormatting sqref="D21">
    <cfRule type="expression" dxfId="4175" priority="285">
      <formula>$L21&gt;0.15</formula>
    </cfRule>
    <cfRule type="expression" dxfId="4174" priority="286">
      <formula>AND($L21&gt;0.08,$L21&lt;0.15)</formula>
    </cfRule>
  </conditionalFormatting>
  <conditionalFormatting sqref="E21:F21">
    <cfRule type="expression" dxfId="4173" priority="283">
      <formula>$L21&gt;0.15</formula>
    </cfRule>
    <cfRule type="expression" dxfId="4172" priority="284">
      <formula>AND($L21&gt;0.08,$L21&lt;0.15)</formula>
    </cfRule>
  </conditionalFormatting>
  <conditionalFormatting sqref="D21">
    <cfRule type="expression" dxfId="4171" priority="281">
      <formula>$L21&gt;0.15</formula>
    </cfRule>
    <cfRule type="expression" dxfId="4170" priority="282">
      <formula>AND($L21&gt;0.08,$L21&lt;0.15)</formula>
    </cfRule>
  </conditionalFormatting>
  <conditionalFormatting sqref="G21:H21">
    <cfRule type="expression" dxfId="4169" priority="279">
      <formula>$L21&gt;0.15</formula>
    </cfRule>
    <cfRule type="expression" dxfId="4168" priority="280">
      <formula>AND($L21&gt;0.08,$L21&lt;0.15)</formula>
    </cfRule>
  </conditionalFormatting>
  <conditionalFormatting sqref="G21:H21">
    <cfRule type="expression" dxfId="4167" priority="277">
      <formula>$L21&gt;0.15</formula>
    </cfRule>
    <cfRule type="expression" dxfId="4166" priority="278">
      <formula>AND($L21&gt;0.08,$L21&lt;0.15)</formula>
    </cfRule>
  </conditionalFormatting>
  <conditionalFormatting sqref="E22:F22">
    <cfRule type="expression" dxfId="4165" priority="275">
      <formula>$L22&gt;0.15</formula>
    </cfRule>
    <cfRule type="expression" dxfId="4164" priority="276">
      <formula>AND($L22&gt;0.08,$L22&lt;0.15)</formula>
    </cfRule>
  </conditionalFormatting>
  <conditionalFormatting sqref="D22">
    <cfRule type="expression" dxfId="4163" priority="273">
      <formula>$L22&gt;0.15</formula>
    </cfRule>
    <cfRule type="expression" dxfId="4162" priority="274">
      <formula>AND($L22&gt;0.08,$L22&lt;0.15)</formula>
    </cfRule>
  </conditionalFormatting>
  <conditionalFormatting sqref="G22:H22">
    <cfRule type="expression" dxfId="4161" priority="271">
      <formula>$L22&gt;0.15</formula>
    </cfRule>
    <cfRule type="expression" dxfId="4160" priority="272">
      <formula>AND($L22&gt;0.08,$L22&lt;0.15)</formula>
    </cfRule>
  </conditionalFormatting>
  <conditionalFormatting sqref="G22:H22">
    <cfRule type="expression" dxfId="4159" priority="269">
      <formula>$L22&gt;0.15</formula>
    </cfRule>
    <cfRule type="expression" dxfId="4158" priority="270">
      <formula>AND($L22&gt;0.08,$L22&lt;0.15)</formula>
    </cfRule>
  </conditionalFormatting>
  <conditionalFormatting sqref="E22:F22">
    <cfRule type="expression" dxfId="4157" priority="265">
      <formula>$L22&gt;0.15</formula>
    </cfRule>
    <cfRule type="expression" dxfId="4156" priority="266">
      <formula>AND($L22&gt;0.08,$L22&lt;0.15)</formula>
    </cfRule>
  </conditionalFormatting>
  <conditionalFormatting sqref="E22:F22">
    <cfRule type="expression" dxfId="4155" priority="261">
      <formula>$L22&gt;0.15</formula>
    </cfRule>
    <cfRule type="expression" dxfId="4154" priority="262">
      <formula>AND($L22&gt;0.08,$L22&lt;0.15)</formula>
    </cfRule>
  </conditionalFormatting>
  <conditionalFormatting sqref="E22:F22">
    <cfRule type="expression" dxfId="4153" priority="259">
      <formula>$L22&gt;0.15</formula>
    </cfRule>
    <cfRule type="expression" dxfId="4152" priority="260">
      <formula>AND($L22&gt;0.08,$L22&lt;0.15)</formula>
    </cfRule>
  </conditionalFormatting>
  <conditionalFormatting sqref="G22:H22">
    <cfRule type="expression" dxfId="4151" priority="257">
      <formula>$L22&gt;0.15</formula>
    </cfRule>
    <cfRule type="expression" dxfId="4150" priority="258">
      <formula>AND($L22&gt;0.08,$L22&lt;0.15)</formula>
    </cfRule>
  </conditionalFormatting>
  <conditionalFormatting sqref="G22:H22">
    <cfRule type="expression" dxfId="4149" priority="263">
      <formula>$L22&gt;0.15</formula>
    </cfRule>
    <cfRule type="expression" dxfId="4148" priority="264">
      <formula>AND($L22&gt;0.08,$L22&lt;0.15)</formula>
    </cfRule>
  </conditionalFormatting>
  <conditionalFormatting sqref="E22:F22">
    <cfRule type="expression" dxfId="4147" priority="267">
      <formula>$L22&gt;0.15</formula>
    </cfRule>
    <cfRule type="expression" dxfId="4146" priority="268">
      <formula>AND($L22&gt;0.08,$L22&lt;0.15)</formula>
    </cfRule>
  </conditionalFormatting>
  <conditionalFormatting sqref="D22">
    <cfRule type="expression" dxfId="4145" priority="255">
      <formula>$L22&gt;0.15</formula>
    </cfRule>
    <cfRule type="expression" dxfId="4144" priority="256">
      <formula>AND($L22&gt;0.08,$L22&lt;0.15)</formula>
    </cfRule>
  </conditionalFormatting>
  <conditionalFormatting sqref="D22">
    <cfRule type="expression" dxfId="4143" priority="253">
      <formula>$L22&gt;0.15</formula>
    </cfRule>
    <cfRule type="expression" dxfId="4142" priority="254">
      <formula>AND($L22&gt;0.08,$L22&lt;0.15)</formula>
    </cfRule>
  </conditionalFormatting>
  <conditionalFormatting sqref="E22:F22">
    <cfRule type="expression" dxfId="4141" priority="251">
      <formula>$L22&gt;0.15</formula>
    </cfRule>
    <cfRule type="expression" dxfId="4140" priority="252">
      <formula>AND($L22&gt;0.08,$L22&lt;0.15)</formula>
    </cfRule>
  </conditionalFormatting>
  <conditionalFormatting sqref="D22">
    <cfRule type="expression" dxfId="4139" priority="249">
      <formula>$L22&gt;0.15</formula>
    </cfRule>
    <cfRule type="expression" dxfId="4138" priority="250">
      <formula>AND($L22&gt;0.08,$L22&lt;0.15)</formula>
    </cfRule>
  </conditionalFormatting>
  <conditionalFormatting sqref="G22:H22">
    <cfRule type="expression" dxfId="4137" priority="247">
      <formula>$L22&gt;0.15</formula>
    </cfRule>
    <cfRule type="expression" dxfId="4136" priority="248">
      <formula>AND($L22&gt;0.08,$L22&lt;0.15)</formula>
    </cfRule>
  </conditionalFormatting>
  <conditionalFormatting sqref="G22:H22">
    <cfRule type="expression" dxfId="4135" priority="245">
      <formula>$L22&gt;0.15</formula>
    </cfRule>
    <cfRule type="expression" dxfId="4134" priority="246">
      <formula>AND($L22&gt;0.08,$L22&lt;0.15)</formula>
    </cfRule>
  </conditionalFormatting>
  <conditionalFormatting sqref="E28:F28">
    <cfRule type="expression" dxfId="4133" priority="243">
      <formula>$L28&gt;0.15</formula>
    </cfRule>
    <cfRule type="expression" dxfId="4132" priority="244">
      <formula>AND($L28&gt;0.08,$L28&lt;0.15)</formula>
    </cfRule>
  </conditionalFormatting>
  <conditionalFormatting sqref="D28">
    <cfRule type="expression" dxfId="4131" priority="241">
      <formula>$L28&gt;0.15</formula>
    </cfRule>
    <cfRule type="expression" dxfId="4130" priority="242">
      <formula>AND($L28&gt;0.08,$L28&lt;0.15)</formula>
    </cfRule>
  </conditionalFormatting>
  <conditionalFormatting sqref="G28:H28">
    <cfRule type="expression" dxfId="4129" priority="239">
      <formula>$L28&gt;0.15</formula>
    </cfRule>
    <cfRule type="expression" dxfId="4128" priority="240">
      <formula>AND($L28&gt;0.08,$L28&lt;0.15)</formula>
    </cfRule>
  </conditionalFormatting>
  <conditionalFormatting sqref="G28:H28">
    <cfRule type="expression" dxfId="4127" priority="237">
      <formula>$L28&gt;0.15</formula>
    </cfRule>
    <cfRule type="expression" dxfId="4126" priority="238">
      <formula>AND($L28&gt;0.08,$L28&lt;0.15)</formula>
    </cfRule>
  </conditionalFormatting>
  <conditionalFormatting sqref="E28:F28">
    <cfRule type="expression" dxfId="4125" priority="233">
      <formula>$L28&gt;0.15</formula>
    </cfRule>
    <cfRule type="expression" dxfId="4124" priority="234">
      <formula>AND($L28&gt;0.08,$L28&lt;0.15)</formula>
    </cfRule>
  </conditionalFormatting>
  <conditionalFormatting sqref="E28:F28">
    <cfRule type="expression" dxfId="4123" priority="229">
      <formula>$L28&gt;0.15</formula>
    </cfRule>
    <cfRule type="expression" dxfId="4122" priority="230">
      <formula>AND($L28&gt;0.08,$L28&lt;0.15)</formula>
    </cfRule>
  </conditionalFormatting>
  <conditionalFormatting sqref="E28:F28">
    <cfRule type="expression" dxfId="4121" priority="227">
      <formula>$L28&gt;0.15</formula>
    </cfRule>
    <cfRule type="expression" dxfId="4120" priority="228">
      <formula>AND($L28&gt;0.08,$L28&lt;0.15)</formula>
    </cfRule>
  </conditionalFormatting>
  <conditionalFormatting sqref="G28:H28">
    <cfRule type="expression" dxfId="4119" priority="225">
      <formula>$L28&gt;0.15</formula>
    </cfRule>
    <cfRule type="expression" dxfId="4118" priority="226">
      <formula>AND($L28&gt;0.08,$L28&lt;0.15)</formula>
    </cfRule>
  </conditionalFormatting>
  <conditionalFormatting sqref="G28:H28">
    <cfRule type="expression" dxfId="4117" priority="231">
      <formula>$L28&gt;0.15</formula>
    </cfRule>
    <cfRule type="expression" dxfId="4116" priority="232">
      <formula>AND($L28&gt;0.08,$L28&lt;0.15)</formula>
    </cfRule>
  </conditionalFormatting>
  <conditionalFormatting sqref="E28:F28">
    <cfRule type="expression" dxfId="4115" priority="235">
      <formula>$L28&gt;0.15</formula>
    </cfRule>
    <cfRule type="expression" dxfId="4114" priority="236">
      <formula>AND($L28&gt;0.08,$L28&lt;0.15)</formula>
    </cfRule>
  </conditionalFormatting>
  <conditionalFormatting sqref="D28">
    <cfRule type="expression" dxfId="4113" priority="223">
      <formula>$L28&gt;0.15</formula>
    </cfRule>
    <cfRule type="expression" dxfId="4112" priority="224">
      <formula>AND($L28&gt;0.08,$L28&lt;0.15)</formula>
    </cfRule>
  </conditionalFormatting>
  <conditionalFormatting sqref="D28">
    <cfRule type="expression" dxfId="4111" priority="221">
      <formula>$L28&gt;0.15</formula>
    </cfRule>
    <cfRule type="expression" dxfId="4110" priority="222">
      <formula>AND($L28&gt;0.08,$L28&lt;0.15)</formula>
    </cfRule>
  </conditionalFormatting>
  <conditionalFormatting sqref="E28:F28">
    <cfRule type="expression" dxfId="4109" priority="219">
      <formula>$L28&gt;0.15</formula>
    </cfRule>
    <cfRule type="expression" dxfId="4108" priority="220">
      <formula>AND($L28&gt;0.08,$L28&lt;0.15)</formula>
    </cfRule>
  </conditionalFormatting>
  <conditionalFormatting sqref="D28">
    <cfRule type="expression" dxfId="4107" priority="217">
      <formula>$L28&gt;0.15</formula>
    </cfRule>
    <cfRule type="expression" dxfId="4106" priority="218">
      <formula>AND($L28&gt;0.08,$L28&lt;0.15)</formula>
    </cfRule>
  </conditionalFormatting>
  <conditionalFormatting sqref="G28:H28">
    <cfRule type="expression" dxfId="4105" priority="215">
      <formula>$L28&gt;0.15</formula>
    </cfRule>
    <cfRule type="expression" dxfId="4104" priority="216">
      <formula>AND($L28&gt;0.08,$L28&lt;0.15)</formula>
    </cfRule>
  </conditionalFormatting>
  <conditionalFormatting sqref="G28:H28">
    <cfRule type="expression" dxfId="4103" priority="213">
      <formula>$L28&gt;0.15</formula>
    </cfRule>
    <cfRule type="expression" dxfId="4102" priority="214">
      <formula>AND($L28&gt;0.08,$L28&lt;0.15)</formula>
    </cfRule>
  </conditionalFormatting>
  <conditionalFormatting sqref="E23:F23">
    <cfRule type="expression" dxfId="4101" priority="211">
      <formula>$L23&gt;0.15</formula>
    </cfRule>
    <cfRule type="expression" dxfId="4100" priority="212">
      <formula>AND($L23&gt;0.08,$L23&lt;0.15)</formula>
    </cfRule>
  </conditionalFormatting>
  <conditionalFormatting sqref="D23">
    <cfRule type="expression" dxfId="4099" priority="209">
      <formula>$L23&gt;0.15</formula>
    </cfRule>
    <cfRule type="expression" dxfId="4098" priority="210">
      <formula>AND($L23&gt;0.08,$L23&lt;0.15)</formula>
    </cfRule>
  </conditionalFormatting>
  <conditionalFormatting sqref="G23:H23">
    <cfRule type="expression" dxfId="4097" priority="207">
      <formula>$L23&gt;0.15</formula>
    </cfRule>
    <cfRule type="expression" dxfId="4096" priority="208">
      <formula>AND($L23&gt;0.08,$L23&lt;0.15)</formula>
    </cfRule>
  </conditionalFormatting>
  <conditionalFormatting sqref="G23:H23">
    <cfRule type="expression" dxfId="4095" priority="205">
      <formula>$L23&gt;0.15</formula>
    </cfRule>
    <cfRule type="expression" dxfId="4094" priority="206">
      <formula>AND($L23&gt;0.08,$L23&lt;0.15)</formula>
    </cfRule>
  </conditionalFormatting>
  <conditionalFormatting sqref="E24:F24">
    <cfRule type="expression" dxfId="4093" priority="203">
      <formula>$L24&gt;0.15</formula>
    </cfRule>
    <cfRule type="expression" dxfId="4092" priority="204">
      <formula>AND($L24&gt;0.08,$L24&lt;0.15)</formula>
    </cfRule>
  </conditionalFormatting>
  <conditionalFormatting sqref="D24">
    <cfRule type="expression" dxfId="4091" priority="201">
      <formula>$L24&gt;0.15</formula>
    </cfRule>
    <cfRule type="expression" dxfId="4090" priority="202">
      <formula>AND($L24&gt;0.08,$L24&lt;0.15)</formula>
    </cfRule>
  </conditionalFormatting>
  <conditionalFormatting sqref="G24:H24">
    <cfRule type="expression" dxfId="4089" priority="199">
      <formula>$L24&gt;0.15</formula>
    </cfRule>
    <cfRule type="expression" dxfId="4088" priority="200">
      <formula>AND($L24&gt;0.08,$L24&lt;0.15)</formula>
    </cfRule>
  </conditionalFormatting>
  <conditionalFormatting sqref="G24:H24">
    <cfRule type="expression" dxfId="4087" priority="197">
      <formula>$L24&gt;0.15</formula>
    </cfRule>
    <cfRule type="expression" dxfId="4086" priority="198">
      <formula>AND($L24&gt;0.08,$L24&lt;0.15)</formula>
    </cfRule>
  </conditionalFormatting>
  <conditionalFormatting sqref="E25:F25">
    <cfRule type="expression" dxfId="4085" priority="195">
      <formula>$L25&gt;0.15</formula>
    </cfRule>
    <cfRule type="expression" dxfId="4084" priority="196">
      <formula>AND($L25&gt;0.08,$L25&lt;0.15)</formula>
    </cfRule>
  </conditionalFormatting>
  <conditionalFormatting sqref="D25">
    <cfRule type="expression" dxfId="4083" priority="193">
      <formula>$L25&gt;0.15</formula>
    </cfRule>
    <cfRule type="expression" dxfId="4082" priority="194">
      <formula>AND($L25&gt;0.08,$L25&lt;0.15)</formula>
    </cfRule>
  </conditionalFormatting>
  <conditionalFormatting sqref="G25:H25">
    <cfRule type="expression" dxfId="4081" priority="191">
      <formula>$L25&gt;0.15</formula>
    </cfRule>
    <cfRule type="expression" dxfId="4080" priority="192">
      <formula>AND($L25&gt;0.08,$L25&lt;0.15)</formula>
    </cfRule>
  </conditionalFormatting>
  <conditionalFormatting sqref="G25:H25">
    <cfRule type="expression" dxfId="4079" priority="189">
      <formula>$L25&gt;0.15</formula>
    </cfRule>
    <cfRule type="expression" dxfId="4078" priority="190">
      <formula>AND($L25&gt;0.08,$L25&lt;0.15)</formula>
    </cfRule>
  </conditionalFormatting>
  <conditionalFormatting sqref="E26:F26">
    <cfRule type="expression" dxfId="4077" priority="187">
      <formula>$L26&gt;0.15</formula>
    </cfRule>
    <cfRule type="expression" dxfId="4076" priority="188">
      <formula>AND($L26&gt;0.08,$L26&lt;0.15)</formula>
    </cfRule>
  </conditionalFormatting>
  <conditionalFormatting sqref="D26">
    <cfRule type="expression" dxfId="4075" priority="185">
      <formula>$L26&gt;0.15</formula>
    </cfRule>
    <cfRule type="expression" dxfId="4074" priority="186">
      <formula>AND($L26&gt;0.08,$L26&lt;0.15)</formula>
    </cfRule>
  </conditionalFormatting>
  <conditionalFormatting sqref="G26:H26">
    <cfRule type="expression" dxfId="4073" priority="183">
      <formula>$L26&gt;0.15</formula>
    </cfRule>
    <cfRule type="expression" dxfId="4072" priority="184">
      <formula>AND($L26&gt;0.08,$L26&lt;0.15)</formula>
    </cfRule>
  </conditionalFormatting>
  <conditionalFormatting sqref="G26:H26">
    <cfRule type="expression" dxfId="4071" priority="181">
      <formula>$L26&gt;0.15</formula>
    </cfRule>
    <cfRule type="expression" dxfId="4070" priority="182">
      <formula>AND($L26&gt;0.08,$L26&lt;0.15)</formula>
    </cfRule>
  </conditionalFormatting>
  <conditionalFormatting sqref="E27:F27">
    <cfRule type="expression" dxfId="4069" priority="179">
      <formula>$L27&gt;0.15</formula>
    </cfRule>
    <cfRule type="expression" dxfId="4068" priority="180">
      <formula>AND($L27&gt;0.08,$L27&lt;0.15)</formula>
    </cfRule>
  </conditionalFormatting>
  <conditionalFormatting sqref="D27">
    <cfRule type="expression" dxfId="4067" priority="177">
      <formula>$L27&gt;0.15</formula>
    </cfRule>
    <cfRule type="expression" dxfId="4066" priority="178">
      <formula>AND($L27&gt;0.08,$L27&lt;0.15)</formula>
    </cfRule>
  </conditionalFormatting>
  <conditionalFormatting sqref="G27:H27">
    <cfRule type="expression" dxfId="4065" priority="175">
      <formula>$L27&gt;0.15</formula>
    </cfRule>
    <cfRule type="expression" dxfId="4064" priority="176">
      <formula>AND($L27&gt;0.08,$L27&lt;0.15)</formula>
    </cfRule>
  </conditionalFormatting>
  <conditionalFormatting sqref="G27:H27">
    <cfRule type="expression" dxfId="4063" priority="173">
      <formula>$L27&gt;0.15</formula>
    </cfRule>
    <cfRule type="expression" dxfId="4062" priority="174">
      <formula>AND($L27&gt;0.08,$L27&lt;0.15)</formula>
    </cfRule>
  </conditionalFormatting>
  <conditionalFormatting sqref="E29:F29">
    <cfRule type="expression" dxfId="4061" priority="167">
      <formula>$L29&gt;0.15</formula>
    </cfRule>
    <cfRule type="expression" dxfId="4060" priority="168">
      <formula>AND($L29&gt;0.08,$L29&lt;0.15)</formula>
    </cfRule>
  </conditionalFormatting>
  <conditionalFormatting sqref="E29:F29">
    <cfRule type="expression" dxfId="4059" priority="169">
      <formula>$L29&gt;0.15</formula>
    </cfRule>
    <cfRule type="expression" dxfId="4058" priority="170">
      <formula>AND($L29&gt;0.08,$L29&lt;0.15)</formula>
    </cfRule>
  </conditionalFormatting>
  <conditionalFormatting sqref="D29">
    <cfRule type="expression" dxfId="4057" priority="171">
      <formula>$L29&gt;0.15</formula>
    </cfRule>
    <cfRule type="expression" dxfId="4056" priority="172">
      <formula>AND($L29&gt;0.08,$L29&lt;0.15)</formula>
    </cfRule>
  </conditionalFormatting>
  <conditionalFormatting sqref="E29:F29">
    <cfRule type="expression" dxfId="4055" priority="163">
      <formula>$L29&gt;0.15</formula>
    </cfRule>
    <cfRule type="expression" dxfId="4054" priority="164">
      <formula>AND($L29&gt;0.08,$L29&lt;0.15)</formula>
    </cfRule>
  </conditionalFormatting>
  <conditionalFormatting sqref="E29:F29">
    <cfRule type="expression" dxfId="4053" priority="161">
      <formula>$L29&gt;0.15</formula>
    </cfRule>
    <cfRule type="expression" dxfId="4052" priority="162">
      <formula>AND($L29&gt;0.08,$L29&lt;0.15)</formula>
    </cfRule>
  </conditionalFormatting>
  <conditionalFormatting sqref="G29:H29">
    <cfRule type="expression" dxfId="4051" priority="159">
      <formula>$L29&gt;0.15</formula>
    </cfRule>
    <cfRule type="expression" dxfId="4050" priority="160">
      <formula>AND($L29&gt;0.08,$L29&lt;0.15)</formula>
    </cfRule>
  </conditionalFormatting>
  <conditionalFormatting sqref="G29:H29">
    <cfRule type="expression" dxfId="4049" priority="165">
      <formula>$L29&gt;0.15</formula>
    </cfRule>
    <cfRule type="expression" dxfId="4048" priority="166">
      <formula>AND($L29&gt;0.08,$L29&lt;0.15)</formula>
    </cfRule>
  </conditionalFormatting>
  <conditionalFormatting sqref="E30:F30">
    <cfRule type="expression" dxfId="4047" priority="157">
      <formula>$L30&gt;0.15</formula>
    </cfRule>
    <cfRule type="expression" dxfId="4046" priority="158">
      <formula>AND($L30&gt;0.08,$L30&lt;0.15)</formula>
    </cfRule>
  </conditionalFormatting>
  <conditionalFormatting sqref="G30:H30">
    <cfRule type="expression" dxfId="4045" priority="155">
      <formula>$L30&gt;0.15</formula>
    </cfRule>
    <cfRule type="expression" dxfId="4044" priority="156">
      <formula>AND($L30&gt;0.08,$L30&lt;0.15)</formula>
    </cfRule>
  </conditionalFormatting>
  <conditionalFormatting sqref="D30">
    <cfRule type="expression" dxfId="4043" priority="153">
      <formula>$L30&gt;0.15</formula>
    </cfRule>
    <cfRule type="expression" dxfId="4042" priority="154">
      <formula>AND($L30&gt;0.08,$L30&lt;0.15)</formula>
    </cfRule>
  </conditionalFormatting>
  <conditionalFormatting sqref="E31:F31">
    <cfRule type="expression" dxfId="4041" priority="151">
      <formula>$L31&gt;0.15</formula>
    </cfRule>
    <cfRule type="expression" dxfId="4040" priority="152">
      <formula>AND($L31&gt;0.08,$L31&lt;0.15)</formula>
    </cfRule>
  </conditionalFormatting>
  <conditionalFormatting sqref="G31:H31">
    <cfRule type="expression" dxfId="4039" priority="149">
      <formula>$L31&gt;0.15</formula>
    </cfRule>
    <cfRule type="expression" dxfId="4038" priority="150">
      <formula>AND($L31&gt;0.08,$L31&lt;0.15)</formula>
    </cfRule>
  </conditionalFormatting>
  <conditionalFormatting sqref="D31">
    <cfRule type="expression" dxfId="4037" priority="147">
      <formula>$L31&gt;0.15</formula>
    </cfRule>
    <cfRule type="expression" dxfId="4036" priority="148">
      <formula>AND($L31&gt;0.08,$L31&lt;0.15)</formula>
    </cfRule>
  </conditionalFormatting>
  <conditionalFormatting sqref="E32:F32">
    <cfRule type="expression" dxfId="4035" priority="145">
      <formula>$L32&gt;0.15</formula>
    </cfRule>
    <cfRule type="expression" dxfId="4034" priority="146">
      <formula>AND($L32&gt;0.08,$L32&lt;0.15)</formula>
    </cfRule>
  </conditionalFormatting>
  <conditionalFormatting sqref="D32">
    <cfRule type="expression" dxfId="4033" priority="143">
      <formula>$L32&gt;0.15</formula>
    </cfRule>
    <cfRule type="expression" dxfId="4032" priority="144">
      <formula>AND($L32&gt;0.08,$L32&lt;0.15)</formula>
    </cfRule>
  </conditionalFormatting>
  <conditionalFormatting sqref="G32:H32">
    <cfRule type="expression" dxfId="4031" priority="141">
      <formula>$L32&gt;0.15</formula>
    </cfRule>
    <cfRule type="expression" dxfId="4030" priority="142">
      <formula>AND($L32&gt;0.08,$L32&lt;0.15)</formula>
    </cfRule>
  </conditionalFormatting>
  <conditionalFormatting sqref="G32:H32">
    <cfRule type="expression" dxfId="4029" priority="139">
      <formula>$L32&gt;0.15</formula>
    </cfRule>
    <cfRule type="expression" dxfId="4028" priority="140">
      <formula>AND($L32&gt;0.08,$L32&lt;0.15)</formula>
    </cfRule>
  </conditionalFormatting>
  <conditionalFormatting sqref="E32:F32">
    <cfRule type="expression" dxfId="4027" priority="135">
      <formula>$L32&gt;0.15</formula>
    </cfRule>
    <cfRule type="expression" dxfId="4026" priority="136">
      <formula>AND($L32&gt;0.08,$L32&lt;0.15)</formula>
    </cfRule>
  </conditionalFormatting>
  <conditionalFormatting sqref="E32:F32">
    <cfRule type="expression" dxfId="4025" priority="131">
      <formula>$L32&gt;0.15</formula>
    </cfRule>
    <cfRule type="expression" dxfId="4024" priority="132">
      <formula>AND($L32&gt;0.08,$L32&lt;0.15)</formula>
    </cfRule>
  </conditionalFormatting>
  <conditionalFormatting sqref="E32:F32">
    <cfRule type="expression" dxfId="4023" priority="129">
      <formula>$L32&gt;0.15</formula>
    </cfRule>
    <cfRule type="expression" dxfId="4022" priority="130">
      <formula>AND($L32&gt;0.08,$L32&lt;0.15)</formula>
    </cfRule>
  </conditionalFormatting>
  <conditionalFormatting sqref="G32:H32">
    <cfRule type="expression" dxfId="4021" priority="127">
      <formula>$L32&gt;0.15</formula>
    </cfRule>
    <cfRule type="expression" dxfId="4020" priority="128">
      <formula>AND($L32&gt;0.08,$L32&lt;0.15)</formula>
    </cfRule>
  </conditionalFormatting>
  <conditionalFormatting sqref="G32:H32">
    <cfRule type="expression" dxfId="4019" priority="133">
      <formula>$L32&gt;0.15</formula>
    </cfRule>
    <cfRule type="expression" dxfId="4018" priority="134">
      <formula>AND($L32&gt;0.08,$L32&lt;0.15)</formula>
    </cfRule>
  </conditionalFormatting>
  <conditionalFormatting sqref="E32:F32">
    <cfRule type="expression" dxfId="4017" priority="137">
      <formula>$L32&gt;0.15</formula>
    </cfRule>
    <cfRule type="expression" dxfId="4016" priority="138">
      <formula>AND($L32&gt;0.08,$L32&lt;0.15)</formula>
    </cfRule>
  </conditionalFormatting>
  <conditionalFormatting sqref="D32">
    <cfRule type="expression" dxfId="4015" priority="125">
      <formula>$L32&gt;0.15</formula>
    </cfRule>
    <cfRule type="expression" dxfId="4014" priority="126">
      <formula>AND($L32&gt;0.08,$L32&lt;0.15)</formula>
    </cfRule>
  </conditionalFormatting>
  <conditionalFormatting sqref="D32">
    <cfRule type="expression" dxfId="4013" priority="123">
      <formula>$L32&gt;0.15</formula>
    </cfRule>
    <cfRule type="expression" dxfId="4012" priority="124">
      <formula>AND($L32&gt;0.08,$L32&lt;0.15)</formula>
    </cfRule>
  </conditionalFormatting>
  <conditionalFormatting sqref="E32:F32">
    <cfRule type="expression" dxfId="4011" priority="121">
      <formula>$L32&gt;0.15</formula>
    </cfRule>
    <cfRule type="expression" dxfId="4010" priority="122">
      <formula>AND($L32&gt;0.08,$L32&lt;0.15)</formula>
    </cfRule>
  </conditionalFormatting>
  <conditionalFormatting sqref="D32">
    <cfRule type="expression" dxfId="4009" priority="119">
      <formula>$L32&gt;0.15</formula>
    </cfRule>
    <cfRule type="expression" dxfId="4008" priority="120">
      <formula>AND($L32&gt;0.08,$L32&lt;0.15)</formula>
    </cfRule>
  </conditionalFormatting>
  <conditionalFormatting sqref="G32:H32">
    <cfRule type="expression" dxfId="4007" priority="117">
      <formula>$L32&gt;0.15</formula>
    </cfRule>
    <cfRule type="expression" dxfId="4006" priority="118">
      <formula>AND($L32&gt;0.08,$L32&lt;0.15)</formula>
    </cfRule>
  </conditionalFormatting>
  <conditionalFormatting sqref="G32:H32">
    <cfRule type="expression" dxfId="4005" priority="115">
      <formula>$L32&gt;0.15</formula>
    </cfRule>
    <cfRule type="expression" dxfId="4004" priority="116">
      <formula>AND($L32&gt;0.08,$L32&lt;0.15)</formula>
    </cfRule>
  </conditionalFormatting>
  <conditionalFormatting sqref="F33">
    <cfRule type="expression" dxfId="4003" priority="113">
      <formula>$L33&gt;0.15</formula>
    </cfRule>
    <cfRule type="expression" dxfId="4002" priority="114">
      <formula>AND($L33&gt;0.08,$L33&lt;0.15)</formula>
    </cfRule>
  </conditionalFormatting>
  <conditionalFormatting sqref="G33:H33">
    <cfRule type="expression" dxfId="4001" priority="111">
      <formula>$L33&gt;0.15</formula>
    </cfRule>
    <cfRule type="expression" dxfId="4000" priority="112">
      <formula>AND($L33&gt;0.08,$L33&lt;0.15)</formula>
    </cfRule>
  </conditionalFormatting>
  <conditionalFormatting sqref="G33:H33">
    <cfRule type="expression" dxfId="3999" priority="109">
      <formula>$L33&gt;0.15</formula>
    </cfRule>
    <cfRule type="expression" dxfId="3998" priority="110">
      <formula>AND($L33&gt;0.08,$L33&lt;0.15)</formula>
    </cfRule>
  </conditionalFormatting>
  <conditionalFormatting sqref="E33">
    <cfRule type="expression" dxfId="3997" priority="103">
      <formula>$L33&gt;0.15</formula>
    </cfRule>
    <cfRule type="expression" dxfId="3996" priority="104">
      <formula>AND($L33&gt;0.08,$L33&lt;0.15)</formula>
    </cfRule>
  </conditionalFormatting>
  <conditionalFormatting sqref="E33">
    <cfRule type="expression" dxfId="3995" priority="105">
      <formula>$L33&gt;0.15</formula>
    </cfRule>
    <cfRule type="expression" dxfId="3994" priority="106">
      <formula>AND($L33&gt;0.08,$L33&lt;0.15)</formula>
    </cfRule>
  </conditionalFormatting>
  <conditionalFormatting sqref="D33">
    <cfRule type="expression" dxfId="3993" priority="107">
      <formula>$L33&gt;0.15</formula>
    </cfRule>
    <cfRule type="expression" dxfId="3992" priority="108">
      <formula>AND($L33&gt;0.08,$L33&lt;0.15)</formula>
    </cfRule>
  </conditionalFormatting>
  <conditionalFormatting sqref="E33">
    <cfRule type="expression" dxfId="3991" priority="101">
      <formula>$L33&gt;0.15</formula>
    </cfRule>
    <cfRule type="expression" dxfId="3990" priority="102">
      <formula>AND($L33&gt;0.08,$L33&lt;0.15)</formula>
    </cfRule>
  </conditionalFormatting>
  <conditionalFormatting sqref="E33">
    <cfRule type="expression" dxfId="3989" priority="99">
      <formula>$L33&gt;0.15</formula>
    </cfRule>
    <cfRule type="expression" dxfId="3988" priority="100">
      <formula>AND($L33&gt;0.08,$L33&lt;0.15)</formula>
    </cfRule>
  </conditionalFormatting>
  <conditionalFormatting sqref="D33">
    <cfRule type="expression" dxfId="3987" priority="97">
      <formula>$L33&gt;0.15</formula>
    </cfRule>
    <cfRule type="expression" dxfId="3986" priority="98">
      <formula>AND($L33&gt;0.08,$L33&lt;0.15)</formula>
    </cfRule>
  </conditionalFormatting>
  <conditionalFormatting sqref="E33:F33">
    <cfRule type="expression" dxfId="3985" priority="95">
      <formula>$L33&gt;0.15</formula>
    </cfRule>
    <cfRule type="expression" dxfId="3984" priority="96">
      <formula>AND($L33&gt;0.08,$L33&lt;0.15)</formula>
    </cfRule>
  </conditionalFormatting>
  <conditionalFormatting sqref="E33:F33">
    <cfRule type="expression" dxfId="3983" priority="93">
      <formula>$L33&gt;0.15</formula>
    </cfRule>
    <cfRule type="expression" dxfId="3982" priority="94">
      <formula>AND($L33&gt;0.08,$L33&lt;0.15)</formula>
    </cfRule>
  </conditionalFormatting>
  <conditionalFormatting sqref="E33:F33">
    <cfRule type="expression" dxfId="3981" priority="91">
      <formula>$L33&gt;0.15</formula>
    </cfRule>
    <cfRule type="expression" dxfId="3980" priority="92">
      <formula>AND($L33&gt;0.08,$L33&lt;0.15)</formula>
    </cfRule>
  </conditionalFormatting>
  <conditionalFormatting sqref="G33:H33">
    <cfRule type="expression" dxfId="3979" priority="89">
      <formula>$L33&gt;0.15</formula>
    </cfRule>
    <cfRule type="expression" dxfId="3978" priority="90">
      <formula>AND($L33&gt;0.08,$L33&lt;0.15)</formula>
    </cfRule>
  </conditionalFormatting>
  <conditionalFormatting sqref="G33:H33">
    <cfRule type="expression" dxfId="3977" priority="87">
      <formula>$L33&gt;0.15</formula>
    </cfRule>
    <cfRule type="expression" dxfId="3976" priority="88">
      <formula>AND($L33&gt;0.08,$L33&lt;0.15)</formula>
    </cfRule>
  </conditionalFormatting>
  <conditionalFormatting sqref="D33">
    <cfRule type="expression" dxfId="3975" priority="85">
      <formula>$L33&gt;0.15</formula>
    </cfRule>
    <cfRule type="expression" dxfId="3974" priority="86">
      <formula>AND($L33&gt;0.08,$L33&lt;0.15)</formula>
    </cfRule>
  </conditionalFormatting>
  <conditionalFormatting sqref="E33:F33">
    <cfRule type="expression" dxfId="3973" priority="83">
      <formula>$L33&gt;0.15</formula>
    </cfRule>
    <cfRule type="expression" dxfId="3972" priority="84">
      <formula>AND($L33&gt;0.08,$L33&lt;0.15)</formula>
    </cfRule>
  </conditionalFormatting>
  <conditionalFormatting sqref="E33:F33">
    <cfRule type="expression" dxfId="3971" priority="81">
      <formula>$L33&gt;0.15</formula>
    </cfRule>
    <cfRule type="expression" dxfId="3970" priority="82">
      <formula>AND($L33&gt;0.08,$L33&lt;0.15)</formula>
    </cfRule>
  </conditionalFormatting>
  <conditionalFormatting sqref="E33:F33">
    <cfRule type="expression" dxfId="3969" priority="79">
      <formula>$L33&gt;0.15</formula>
    </cfRule>
    <cfRule type="expression" dxfId="3968" priority="80">
      <formula>AND($L33&gt;0.08,$L33&lt;0.15)</formula>
    </cfRule>
  </conditionalFormatting>
  <conditionalFormatting sqref="G33:H33">
    <cfRule type="expression" dxfId="3967" priority="77">
      <formula>$L33&gt;0.15</formula>
    </cfRule>
    <cfRule type="expression" dxfId="3966" priority="78">
      <formula>AND($L33&gt;0.08,$L33&lt;0.15)</formula>
    </cfRule>
  </conditionalFormatting>
  <conditionalFormatting sqref="G33:H33">
    <cfRule type="expression" dxfId="3965" priority="75">
      <formula>$L33&gt;0.15</formula>
    </cfRule>
    <cfRule type="expression" dxfId="3964" priority="76">
      <formula>AND($L33&gt;0.08,$L33&lt;0.15)</formula>
    </cfRule>
  </conditionalFormatting>
  <conditionalFormatting sqref="E34:F34">
    <cfRule type="expression" dxfId="3963" priority="69">
      <formula>$L34&gt;0.15</formula>
    </cfRule>
    <cfRule type="expression" dxfId="3962" priority="70">
      <formula>AND($L34&gt;0.08,$L34&lt;0.15)</formula>
    </cfRule>
  </conditionalFormatting>
  <conditionalFormatting sqref="E34:F34">
    <cfRule type="expression" dxfId="3961" priority="71">
      <formula>$L34&gt;0.15</formula>
    </cfRule>
    <cfRule type="expression" dxfId="3960" priority="72">
      <formula>AND($L34&gt;0.08,$L34&lt;0.15)</formula>
    </cfRule>
  </conditionalFormatting>
  <conditionalFormatting sqref="D34">
    <cfRule type="expression" dxfId="3959" priority="73">
      <formula>$L34&gt;0.15</formula>
    </cfRule>
    <cfRule type="expression" dxfId="3958" priority="74">
      <formula>AND($L34&gt;0.08,$L34&lt;0.15)</formula>
    </cfRule>
  </conditionalFormatting>
  <conditionalFormatting sqref="E34:F34">
    <cfRule type="expression" dxfId="3957" priority="65">
      <formula>$L34&gt;0.15</formula>
    </cfRule>
    <cfRule type="expression" dxfId="3956" priority="66">
      <formula>AND($L34&gt;0.08,$L34&lt;0.15)</formula>
    </cfRule>
  </conditionalFormatting>
  <conditionalFormatting sqref="E34:F34">
    <cfRule type="expression" dxfId="3955" priority="63">
      <formula>$L34&gt;0.15</formula>
    </cfRule>
    <cfRule type="expression" dxfId="3954" priority="64">
      <formula>AND($L34&gt;0.08,$L34&lt;0.15)</formula>
    </cfRule>
  </conditionalFormatting>
  <conditionalFormatting sqref="G34:H34">
    <cfRule type="expression" dxfId="3953" priority="61">
      <formula>$L34&gt;0.15</formula>
    </cfRule>
    <cfRule type="expression" dxfId="3952" priority="62">
      <formula>AND($L34&gt;0.08,$L34&lt;0.15)</formula>
    </cfRule>
  </conditionalFormatting>
  <conditionalFormatting sqref="G34:H34">
    <cfRule type="expression" dxfId="3951" priority="67">
      <formula>$L34&gt;0.15</formula>
    </cfRule>
    <cfRule type="expression" dxfId="3950" priority="68">
      <formula>AND($L34&gt;0.08,$L34&lt;0.15)</formula>
    </cfRule>
  </conditionalFormatting>
  <conditionalFormatting sqref="E35:F35">
    <cfRule type="expression" dxfId="3949" priority="55">
      <formula>$L35&gt;0.15</formula>
    </cfRule>
    <cfRule type="expression" dxfId="3948" priority="56">
      <formula>AND($L35&gt;0.08,$L35&lt;0.15)</formula>
    </cfRule>
  </conditionalFormatting>
  <conditionalFormatting sqref="E35:F35">
    <cfRule type="expression" dxfId="3947" priority="57">
      <formula>$L35&gt;0.15</formula>
    </cfRule>
    <cfRule type="expression" dxfId="3946" priority="58">
      <formula>AND($L35&gt;0.08,$L35&lt;0.15)</formula>
    </cfRule>
  </conditionalFormatting>
  <conditionalFormatting sqref="D35">
    <cfRule type="expression" dxfId="3945" priority="59">
      <formula>$L35&gt;0.15</formula>
    </cfRule>
    <cfRule type="expression" dxfId="3944" priority="60">
      <formula>AND($L35&gt;0.08,$L35&lt;0.15)</formula>
    </cfRule>
  </conditionalFormatting>
  <conditionalFormatting sqref="E35:F35">
    <cfRule type="expression" dxfId="3943" priority="51">
      <formula>$L35&gt;0.15</formula>
    </cfRule>
    <cfRule type="expression" dxfId="3942" priority="52">
      <formula>AND($L35&gt;0.08,$L35&lt;0.15)</formula>
    </cfRule>
  </conditionalFormatting>
  <conditionalFormatting sqref="E35:F35">
    <cfRule type="expression" dxfId="3941" priority="49">
      <formula>$L35&gt;0.15</formula>
    </cfRule>
    <cfRule type="expression" dxfId="3940" priority="50">
      <formula>AND($L35&gt;0.08,$L35&lt;0.15)</formula>
    </cfRule>
  </conditionalFormatting>
  <conditionalFormatting sqref="G35:H35">
    <cfRule type="expression" dxfId="3939" priority="47">
      <formula>$L35&gt;0.15</formula>
    </cfRule>
    <cfRule type="expression" dxfId="3938" priority="48">
      <formula>AND($L35&gt;0.08,$L35&lt;0.15)</formula>
    </cfRule>
  </conditionalFormatting>
  <conditionalFormatting sqref="G35:H35">
    <cfRule type="expression" dxfId="3937" priority="53">
      <formula>$L35&gt;0.15</formula>
    </cfRule>
    <cfRule type="expression" dxfId="3936" priority="54">
      <formula>AND($L35&gt;0.08,$L35&lt;0.15)</formula>
    </cfRule>
  </conditionalFormatting>
  <conditionalFormatting sqref="E39:F39">
    <cfRule type="expression" dxfId="3935" priority="45">
      <formula>$L39&gt;0.15</formula>
    </cfRule>
    <cfRule type="expression" dxfId="3934" priority="46">
      <formula>AND($L39&gt;0.08,$L39&lt;0.15)</formula>
    </cfRule>
  </conditionalFormatting>
  <conditionalFormatting sqref="D39">
    <cfRule type="expression" dxfId="3933" priority="43">
      <formula>$L39&gt;0.15</formula>
    </cfRule>
    <cfRule type="expression" dxfId="3932" priority="44">
      <formula>AND($L39&gt;0.08,$L39&lt;0.15)</formula>
    </cfRule>
  </conditionalFormatting>
  <conditionalFormatting sqref="G39:H39">
    <cfRule type="expression" dxfId="3931" priority="41">
      <formula>$L39&gt;0.15</formula>
    </cfRule>
    <cfRule type="expression" dxfId="3930" priority="42">
      <formula>AND($L39&gt;0.08,$L39&lt;0.15)</formula>
    </cfRule>
  </conditionalFormatting>
  <conditionalFormatting sqref="G39:H39">
    <cfRule type="expression" dxfId="3929" priority="39">
      <formula>$L39&gt;0.15</formula>
    </cfRule>
    <cfRule type="expression" dxfId="3928" priority="40">
      <formula>AND($L39&gt;0.08,$L39&lt;0.15)</formula>
    </cfRule>
  </conditionalFormatting>
  <conditionalFormatting sqref="E38:F38">
    <cfRule type="expression" dxfId="3927" priority="37">
      <formula>$L38&gt;0.15</formula>
    </cfRule>
    <cfRule type="expression" dxfId="3926" priority="38">
      <formula>AND($L38&gt;0.08,$L38&lt;0.15)</formula>
    </cfRule>
  </conditionalFormatting>
  <conditionalFormatting sqref="D38">
    <cfRule type="expression" dxfId="3925" priority="35">
      <formula>$L38&gt;0.15</formula>
    </cfRule>
    <cfRule type="expression" dxfId="3924" priority="36">
      <formula>AND($L38&gt;0.08,$L38&lt;0.15)</formula>
    </cfRule>
  </conditionalFormatting>
  <conditionalFormatting sqref="G38:H38">
    <cfRule type="expression" dxfId="3923" priority="33">
      <formula>$L38&gt;0.15</formula>
    </cfRule>
    <cfRule type="expression" dxfId="3922" priority="34">
      <formula>AND($L38&gt;0.08,$L38&lt;0.15)</formula>
    </cfRule>
  </conditionalFormatting>
  <conditionalFormatting sqref="G38:H38">
    <cfRule type="expression" dxfId="3921" priority="31">
      <formula>$L38&gt;0.15</formula>
    </cfRule>
    <cfRule type="expression" dxfId="3920" priority="32">
      <formula>AND($L38&gt;0.08,$L38&lt;0.15)</formula>
    </cfRule>
  </conditionalFormatting>
  <conditionalFormatting sqref="E40">
    <cfRule type="expression" dxfId="3919" priority="27">
      <formula>$L40&gt;0.15</formula>
    </cfRule>
    <cfRule type="expression" dxfId="3918" priority="28">
      <formula>AND($L40&gt;0.08,$L40&lt;0.15)</formula>
    </cfRule>
  </conditionalFormatting>
  <conditionalFormatting sqref="G40:H40">
    <cfRule type="expression" dxfId="3917" priority="21">
      <formula>$L40&gt;0.15</formula>
    </cfRule>
    <cfRule type="expression" dxfId="3916" priority="22">
      <formula>AND($L40&gt;0.08,$L40&lt;0.15)</formula>
    </cfRule>
  </conditionalFormatting>
  <conditionalFormatting sqref="G40:H40">
    <cfRule type="expression" dxfId="3915" priority="19">
      <formula>$L40&gt;0.15</formula>
    </cfRule>
    <cfRule type="expression" dxfId="3914" priority="20">
      <formula>AND($L40&gt;0.08,$L40&lt;0.15)</formula>
    </cfRule>
  </conditionalFormatting>
  <conditionalFormatting sqref="F8">
    <cfRule type="expression" dxfId="3913" priority="17">
      <formula>$L8&gt;0.15</formula>
    </cfRule>
    <cfRule type="expression" dxfId="3912" priority="18">
      <formula>AND($L8&gt;0.08,$L8&lt;0.15)</formula>
    </cfRule>
  </conditionalFormatting>
  <conditionalFormatting sqref="E8">
    <cfRule type="expression" dxfId="3911" priority="15">
      <formula>$L8&gt;0.15</formula>
    </cfRule>
    <cfRule type="expression" dxfId="3910" priority="16">
      <formula>AND($L8&gt;0.08,$L8&lt;0.15)</formula>
    </cfRule>
  </conditionalFormatting>
  <conditionalFormatting sqref="G8:H8">
    <cfRule type="expression" dxfId="3909" priority="13">
      <formula>$L8&gt;0.15</formula>
    </cfRule>
    <cfRule type="expression" dxfId="3908" priority="14">
      <formula>AND($L8&gt;0.08,$L8&lt;0.15)</formula>
    </cfRule>
  </conditionalFormatting>
  <conditionalFormatting sqref="G8:H8">
    <cfRule type="expression" dxfId="3907" priority="11">
      <formula>$L8&gt;0.15</formula>
    </cfRule>
    <cfRule type="expression" dxfId="3906" priority="12">
      <formula>AND($L8&gt;0.08,$L8&lt;0.15)</formula>
    </cfRule>
  </conditionalFormatting>
  <conditionalFormatting sqref="F9">
    <cfRule type="expression" dxfId="3905" priority="9">
      <formula>$L9&gt;0.15</formula>
    </cfRule>
    <cfRule type="expression" dxfId="3904" priority="10">
      <formula>AND($L9&gt;0.08,$L9&lt;0.15)</formula>
    </cfRule>
  </conditionalFormatting>
  <conditionalFormatting sqref="E9">
    <cfRule type="expression" dxfId="3903" priority="7">
      <formula>$L9&gt;0.15</formula>
    </cfRule>
    <cfRule type="expression" dxfId="3902" priority="8">
      <formula>AND($L9&gt;0.08,$L9&lt;0.15)</formula>
    </cfRule>
  </conditionalFormatting>
  <conditionalFormatting sqref="G9:H9">
    <cfRule type="expression" dxfId="3901" priority="5">
      <formula>$L9&gt;0.15</formula>
    </cfRule>
    <cfRule type="expression" dxfId="3900" priority="6">
      <formula>AND($L9&gt;0.08,$L9&lt;0.15)</formula>
    </cfRule>
  </conditionalFormatting>
  <conditionalFormatting sqref="G9:H9">
    <cfRule type="expression" dxfId="3899" priority="3">
      <formula>$L9&gt;0.15</formula>
    </cfRule>
    <cfRule type="expression" dxfId="3898" priority="4">
      <formula>AND($L9&gt;0.08,$L9&lt;0.15)</formula>
    </cfRule>
  </conditionalFormatting>
  <conditionalFormatting sqref="D40">
    <cfRule type="expression" dxfId="3897" priority="1">
      <formula>$L40&gt;0.15</formula>
    </cfRule>
    <cfRule type="expression" dxfId="3896" priority="2">
      <formula>AND($L40&gt;0.08,$L40&lt;0.15)</formula>
    </cfRule>
  </conditionalFormatting>
  <dataValidations count="3">
    <dataValidation type="list" allowBlank="1" showInputMessage="1" showErrorMessage="1" sqref="AC68:AC94 AC7:AC65" xr:uid="{00000000-0002-0000-0300-000000000000}">
      <formula1>"A, B"</formula1>
    </dataValidation>
    <dataValidation type="whole" allowBlank="1" showInputMessage="1" showErrorMessage="1" errorTitle="입력값이 올바르지 않습니다." error="숫자만 쓰세요!" sqref="J29:J30 M68:Z94 J25 M7:Q65 R7:Z16 S17:Z17 R18:Z65" xr:uid="{00000000-0002-0000-0300-000001000000}">
      <formula1>0</formula1>
      <formula2>20000</formula2>
    </dataValidation>
    <dataValidation allowBlank="1" showInputMessage="1" showErrorMessage="1" prompt="수식 계산_x000a_수치 입력 금지" sqref="K68:K94 K7:K65" xr:uid="{00000000-0002-0000-0300-000002000000}"/>
  </dataValidations>
  <pageMargins left="0.7" right="0.7" top="0.75" bottom="0.75" header="0.3" footer="0.3"/>
  <pageSetup paperSize="9" scale="46" orientation="landscape" r:id="rId1"/>
  <rowBreaks count="1" manualBreakCount="1">
    <brk id="56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3000000}">
          <x14:formula1>
            <xm:f>'C:\Users\QC-3\Desktop\검사일보 1월\[검사일보 12월 5째주 (12.28-12.31).xlsx]데이터'!#REF!</xm:f>
          </x14:formula1>
          <xm:sqref>D43 D71:D77 D86:D88 D92:D94</xm:sqref>
        </x14:dataValidation>
        <x14:dataValidation type="list" allowBlank="1" showInputMessage="1" showErrorMessage="1" xr:uid="{00000000-0002-0000-0300-000004000000}">
          <x14:formula1>
            <xm:f>'\\오태열\d\검사일보\2020년 검사일보\검사일보 8월\[검사일보 8월 1째주 (8.3~8.8).xlsx]데이터'!#REF!</xm:f>
          </x14:formula1>
          <xm:sqref>AE54:AE65 AE82 D54:D65 D78:D82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94"/>
  <sheetViews>
    <sheetView zoomScale="85" zoomScaleNormal="85" workbookViewId="0">
      <pane ySplit="6" topLeftCell="A7" activePane="bottomLeft" state="frozen"/>
      <selection activeCell="A4" sqref="A4:AC4"/>
      <selection pane="bottomLeft" activeCell="D37" sqref="D37:H38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1" t="s">
        <v>137</v>
      </c>
      <c r="B1" s="52"/>
      <c r="C1" s="52"/>
      <c r="D1" s="52"/>
      <c r="E1" s="57" t="s">
        <v>0</v>
      </c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8"/>
    </row>
    <row r="2" spans="1:32" s="1" customFormat="1" ht="13.5" customHeight="1" x14ac:dyDescent="0.3">
      <c r="A2" s="53"/>
      <c r="B2" s="54"/>
      <c r="C2" s="54"/>
      <c r="D2" s="54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60"/>
    </row>
    <row r="3" spans="1:32" s="1" customFormat="1" ht="13.5" customHeight="1" x14ac:dyDescent="0.3">
      <c r="A3" s="55"/>
      <c r="B3" s="56"/>
      <c r="C3" s="56"/>
      <c r="D3" s="56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2"/>
    </row>
    <row r="4" spans="1:32" s="1" customFormat="1" ht="9.9499999999999993" customHeight="1" thickBot="1" x14ac:dyDescent="0.35">
      <c r="A4" s="63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5"/>
    </row>
    <row r="5" spans="1:32" s="2" customFormat="1" ht="17.25" thickTop="1" x14ac:dyDescent="0.3">
      <c r="A5" s="45" t="s">
        <v>1</v>
      </c>
      <c r="B5" s="66" t="s">
        <v>44</v>
      </c>
      <c r="C5" s="66" t="str">
        <f>RIGHT($A$1,1)</f>
        <v>일</v>
      </c>
      <c r="D5" s="45" t="s">
        <v>2</v>
      </c>
      <c r="E5" s="45" t="s">
        <v>3</v>
      </c>
      <c r="F5" s="45" t="s">
        <v>4</v>
      </c>
      <c r="G5" s="45" t="s">
        <v>5</v>
      </c>
      <c r="H5" s="43" t="s">
        <v>6</v>
      </c>
      <c r="I5" s="45" t="s">
        <v>7</v>
      </c>
      <c r="J5" s="45" t="s">
        <v>8</v>
      </c>
      <c r="K5" s="45" t="s">
        <v>9</v>
      </c>
      <c r="L5" s="46" t="s">
        <v>10</v>
      </c>
      <c r="M5" s="48" t="s">
        <v>11</v>
      </c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 t="s">
        <v>12</v>
      </c>
      <c r="AB5" s="48"/>
      <c r="AC5" s="48"/>
      <c r="AD5" s="48" t="s">
        <v>13</v>
      </c>
      <c r="AE5" s="48" t="s">
        <v>14</v>
      </c>
      <c r="AF5" s="69" t="s">
        <v>15</v>
      </c>
    </row>
    <row r="6" spans="1:32" s="2" customFormat="1" ht="37.5" customHeight="1" thickBot="1" x14ac:dyDescent="0.35">
      <c r="A6" s="44"/>
      <c r="B6" s="67"/>
      <c r="C6" s="67"/>
      <c r="D6" s="44"/>
      <c r="E6" s="44"/>
      <c r="F6" s="44"/>
      <c r="G6" s="44"/>
      <c r="H6" s="44"/>
      <c r="I6" s="44"/>
      <c r="J6" s="44"/>
      <c r="K6" s="44"/>
      <c r="L6" s="47"/>
      <c r="M6" s="34" t="s">
        <v>16</v>
      </c>
      <c r="N6" s="34" t="s">
        <v>17</v>
      </c>
      <c r="O6" s="34" t="s">
        <v>18</v>
      </c>
      <c r="P6" s="34" t="s">
        <v>19</v>
      </c>
      <c r="Q6" s="34" t="s">
        <v>51</v>
      </c>
      <c r="R6" s="21" t="s">
        <v>52</v>
      </c>
      <c r="S6" s="21" t="s">
        <v>53</v>
      </c>
      <c r="T6" s="22" t="s">
        <v>54</v>
      </c>
      <c r="U6" s="21" t="s">
        <v>79</v>
      </c>
      <c r="V6" s="21" t="s">
        <v>55</v>
      </c>
      <c r="W6" s="3" t="s">
        <v>45</v>
      </c>
      <c r="X6" s="3" t="s">
        <v>41</v>
      </c>
      <c r="Y6" s="21" t="s">
        <v>56</v>
      </c>
      <c r="Z6" s="21" t="s">
        <v>57</v>
      </c>
      <c r="AA6" s="34" t="s">
        <v>20</v>
      </c>
      <c r="AB6" s="34" t="s">
        <v>21</v>
      </c>
      <c r="AC6" s="34" t="s">
        <v>22</v>
      </c>
      <c r="AD6" s="68"/>
      <c r="AE6" s="68"/>
      <c r="AF6" s="68"/>
    </row>
    <row r="7" spans="1:32" s="13" customFormat="1" ht="20.100000000000001" customHeight="1" thickTop="1" x14ac:dyDescent="0.3">
      <c r="A7" s="4">
        <v>1</v>
      </c>
      <c r="B7" s="5">
        <v>1</v>
      </c>
      <c r="C7" s="5">
        <v>21</v>
      </c>
      <c r="D7" s="12" t="s">
        <v>176</v>
      </c>
      <c r="E7" s="6" t="s">
        <v>175</v>
      </c>
      <c r="F7" s="6" t="s">
        <v>198</v>
      </c>
      <c r="G7" s="4">
        <v>7301</v>
      </c>
      <c r="H7" s="32" t="s">
        <v>47</v>
      </c>
      <c r="I7" s="7">
        <f t="shared" ref="I7:I65" si="0">J7+K7</f>
        <v>3944</v>
      </c>
      <c r="J7" s="8">
        <v>3944</v>
      </c>
      <c r="K7" s="7">
        <f t="shared" ref="K7:K29" si="1">SUM(M7:Z7)</f>
        <v>0</v>
      </c>
      <c r="L7" s="9">
        <f t="shared" ref="L7:L65" si="2">K7/I7</f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1">
        <v>20210119</v>
      </c>
      <c r="AB7" s="11">
        <v>8</v>
      </c>
      <c r="AC7" s="5" t="s">
        <v>173</v>
      </c>
      <c r="AD7" s="11" t="str">
        <f>IF($AC7="A","하선동",IF($AC7="B","이형준",""))</f>
        <v>하선동</v>
      </c>
      <c r="AE7" s="27" t="s">
        <v>30</v>
      </c>
      <c r="AF7" s="12"/>
    </row>
    <row r="8" spans="1:32" s="13" customFormat="1" ht="20.100000000000001" customHeight="1" x14ac:dyDescent="0.3">
      <c r="A8" s="4">
        <v>2</v>
      </c>
      <c r="B8" s="5">
        <f>B7</f>
        <v>1</v>
      </c>
      <c r="C8" s="5">
        <f>C7</f>
        <v>21</v>
      </c>
      <c r="D8" s="12" t="s">
        <v>46</v>
      </c>
      <c r="E8" s="6" t="s">
        <v>125</v>
      </c>
      <c r="F8" s="6" t="s">
        <v>124</v>
      </c>
      <c r="G8" s="4" t="s">
        <v>76</v>
      </c>
      <c r="H8" s="32" t="s">
        <v>47</v>
      </c>
      <c r="I8" s="7">
        <f t="shared" ref="I8:I19" si="3">J8+K8</f>
        <v>825</v>
      </c>
      <c r="J8" s="8">
        <v>800</v>
      </c>
      <c r="K8" s="7">
        <f t="shared" ref="K8:K19" si="4">SUM(M8:Z8)</f>
        <v>25</v>
      </c>
      <c r="L8" s="9">
        <f t="shared" ref="L8:L19" si="5">K8/I8</f>
        <v>3.0303030303030304E-2</v>
      </c>
      <c r="M8" s="10">
        <v>6</v>
      </c>
      <c r="N8" s="10"/>
      <c r="O8" s="10"/>
      <c r="P8" s="10"/>
      <c r="Q8" s="10"/>
      <c r="R8" s="10">
        <v>9</v>
      </c>
      <c r="S8" s="10"/>
      <c r="T8" s="10"/>
      <c r="U8" s="10">
        <v>10</v>
      </c>
      <c r="V8" s="10"/>
      <c r="W8" s="10"/>
      <c r="X8" s="10"/>
      <c r="Y8" s="10"/>
      <c r="Z8" s="10"/>
      <c r="AA8" s="11">
        <v>20210120</v>
      </c>
      <c r="AB8" s="11">
        <v>14</v>
      </c>
      <c r="AC8" s="5" t="s">
        <v>68</v>
      </c>
      <c r="AD8" s="11" t="str">
        <f>IF($AC8="A","하선동",IF($AC8="B","이형준",""))</f>
        <v>하선동</v>
      </c>
      <c r="AE8" s="27" t="s">
        <v>26</v>
      </c>
      <c r="AF8" s="12"/>
    </row>
    <row r="9" spans="1:32" s="13" customFormat="1" ht="20.100000000000001" customHeight="1" x14ac:dyDescent="0.3">
      <c r="A9" s="4">
        <v>3</v>
      </c>
      <c r="B9" s="5">
        <f t="shared" ref="B9:C24" si="6">B8</f>
        <v>1</v>
      </c>
      <c r="C9" s="5">
        <f t="shared" si="6"/>
        <v>21</v>
      </c>
      <c r="D9" s="12" t="s">
        <v>46</v>
      </c>
      <c r="E9" s="6" t="s">
        <v>125</v>
      </c>
      <c r="F9" s="6" t="s">
        <v>124</v>
      </c>
      <c r="G9" s="4" t="s">
        <v>76</v>
      </c>
      <c r="H9" s="32" t="s">
        <v>47</v>
      </c>
      <c r="I9" s="7">
        <f t="shared" si="3"/>
        <v>1034</v>
      </c>
      <c r="J9" s="8">
        <v>1000</v>
      </c>
      <c r="K9" s="7">
        <f t="shared" si="4"/>
        <v>34</v>
      </c>
      <c r="L9" s="9">
        <f t="shared" si="5"/>
        <v>3.2882011605415859E-2</v>
      </c>
      <c r="M9" s="10">
        <v>15</v>
      </c>
      <c r="N9" s="10"/>
      <c r="O9" s="10"/>
      <c r="P9" s="10"/>
      <c r="Q9" s="10"/>
      <c r="R9" s="10">
        <v>11</v>
      </c>
      <c r="S9" s="10"/>
      <c r="T9" s="10"/>
      <c r="U9" s="10">
        <v>8</v>
      </c>
      <c r="V9" s="10"/>
      <c r="W9" s="10"/>
      <c r="X9" s="10"/>
      <c r="Y9" s="10"/>
      <c r="Z9" s="10"/>
      <c r="AA9" s="11">
        <v>20210121</v>
      </c>
      <c r="AB9" s="11">
        <v>14</v>
      </c>
      <c r="AC9" s="5" t="s">
        <v>68</v>
      </c>
      <c r="AD9" s="11" t="str">
        <f t="shared" ref="AD9:AD65" si="7">IF($AC9="A","하선동",IF($AC9="B","이형준",""))</f>
        <v>하선동</v>
      </c>
      <c r="AE9" s="27" t="s">
        <v>26</v>
      </c>
      <c r="AF9" s="12"/>
    </row>
    <row r="10" spans="1:32" s="13" customFormat="1" ht="20.100000000000001" customHeight="1" x14ac:dyDescent="0.3">
      <c r="A10" s="4">
        <v>4</v>
      </c>
      <c r="B10" s="5">
        <f t="shared" si="6"/>
        <v>1</v>
      </c>
      <c r="C10" s="5">
        <f t="shared" si="6"/>
        <v>21</v>
      </c>
      <c r="D10" s="12" t="s">
        <v>46</v>
      </c>
      <c r="E10" s="6" t="s">
        <v>48</v>
      </c>
      <c r="F10" s="6" t="s">
        <v>131</v>
      </c>
      <c r="G10" s="4" t="s">
        <v>50</v>
      </c>
      <c r="H10" s="4" t="s">
        <v>47</v>
      </c>
      <c r="I10" s="7">
        <f t="shared" si="3"/>
        <v>485</v>
      </c>
      <c r="J10" s="8">
        <v>480</v>
      </c>
      <c r="K10" s="7">
        <f t="shared" si="4"/>
        <v>5</v>
      </c>
      <c r="L10" s="9">
        <f t="shared" si="5"/>
        <v>1.0309278350515464E-2</v>
      </c>
      <c r="M10" s="10"/>
      <c r="N10" s="10"/>
      <c r="O10" s="10"/>
      <c r="P10" s="10">
        <v>2</v>
      </c>
      <c r="Q10" s="10"/>
      <c r="R10" s="10">
        <v>3</v>
      </c>
      <c r="S10" s="10"/>
      <c r="T10" s="10"/>
      <c r="U10" s="10"/>
      <c r="V10" s="10"/>
      <c r="W10" s="10"/>
      <c r="X10" s="10"/>
      <c r="Y10" s="10"/>
      <c r="Z10" s="10"/>
      <c r="AA10" s="11">
        <v>20210121</v>
      </c>
      <c r="AB10" s="11">
        <v>13</v>
      </c>
      <c r="AC10" s="5" t="s">
        <v>68</v>
      </c>
      <c r="AD10" s="11" t="str">
        <f>IF($AC10="A","하선동",IF($AC10="B","이형준",""))</f>
        <v>하선동</v>
      </c>
      <c r="AE10" s="27" t="s">
        <v>26</v>
      </c>
      <c r="AF10" s="12"/>
    </row>
    <row r="11" spans="1:32" s="13" customFormat="1" ht="20.100000000000001" customHeight="1" x14ac:dyDescent="0.3">
      <c r="A11" s="4">
        <v>5</v>
      </c>
      <c r="B11" s="5">
        <f t="shared" si="6"/>
        <v>1</v>
      </c>
      <c r="C11" s="5">
        <f t="shared" si="6"/>
        <v>21</v>
      </c>
      <c r="D11" s="6" t="s">
        <v>46</v>
      </c>
      <c r="E11" s="6" t="s">
        <v>71</v>
      </c>
      <c r="F11" s="6" t="s">
        <v>75</v>
      </c>
      <c r="G11" s="4" t="s">
        <v>76</v>
      </c>
      <c r="H11" s="4" t="s">
        <v>47</v>
      </c>
      <c r="I11" s="7">
        <f t="shared" si="3"/>
        <v>3718</v>
      </c>
      <c r="J11" s="8">
        <v>3560</v>
      </c>
      <c r="K11" s="7">
        <f t="shared" si="4"/>
        <v>158</v>
      </c>
      <c r="L11" s="9">
        <f t="shared" si="5"/>
        <v>4.249596557288865E-2</v>
      </c>
      <c r="M11" s="10"/>
      <c r="N11" s="10"/>
      <c r="O11" s="10"/>
      <c r="P11" s="10"/>
      <c r="Q11" s="10"/>
      <c r="R11" s="10">
        <v>158</v>
      </c>
      <c r="S11" s="10"/>
      <c r="T11" s="10"/>
      <c r="U11" s="10"/>
      <c r="V11" s="10"/>
      <c r="W11" s="10"/>
      <c r="X11" s="10"/>
      <c r="Y11" s="10"/>
      <c r="Z11" s="10"/>
      <c r="AA11" s="11">
        <v>20210121</v>
      </c>
      <c r="AB11" s="11">
        <v>4</v>
      </c>
      <c r="AC11" s="5" t="s">
        <v>68</v>
      </c>
      <c r="AD11" s="11" t="str">
        <f>IF($AC11="A","하선동",IF($AC11="B","이형준",""))</f>
        <v>하선동</v>
      </c>
      <c r="AE11" s="26" t="s">
        <v>28</v>
      </c>
      <c r="AF11" s="12"/>
    </row>
    <row r="12" spans="1:32" s="13" customFormat="1" ht="20.100000000000001" customHeight="1" x14ac:dyDescent="0.3">
      <c r="A12" s="4">
        <v>6</v>
      </c>
      <c r="B12" s="5">
        <f t="shared" si="6"/>
        <v>1</v>
      </c>
      <c r="C12" s="5">
        <f t="shared" si="6"/>
        <v>21</v>
      </c>
      <c r="D12" s="6" t="s">
        <v>46</v>
      </c>
      <c r="E12" s="6" t="s">
        <v>71</v>
      </c>
      <c r="F12" s="6" t="s">
        <v>75</v>
      </c>
      <c r="G12" s="4" t="s">
        <v>76</v>
      </c>
      <c r="H12" s="4" t="s">
        <v>47</v>
      </c>
      <c r="I12" s="7">
        <f t="shared" si="3"/>
        <v>2320</v>
      </c>
      <c r="J12" s="8">
        <v>2229</v>
      </c>
      <c r="K12" s="7">
        <f t="shared" si="4"/>
        <v>91</v>
      </c>
      <c r="L12" s="9">
        <f t="shared" si="5"/>
        <v>3.9224137931034485E-2</v>
      </c>
      <c r="M12" s="10"/>
      <c r="N12" s="10"/>
      <c r="O12" s="10"/>
      <c r="P12" s="10"/>
      <c r="Q12" s="10"/>
      <c r="R12" s="10">
        <v>91</v>
      </c>
      <c r="S12" s="10"/>
      <c r="T12" s="10"/>
      <c r="U12" s="10"/>
      <c r="V12" s="10"/>
      <c r="W12" s="10"/>
      <c r="X12" s="10"/>
      <c r="Y12" s="10"/>
      <c r="Z12" s="10"/>
      <c r="AA12" s="11">
        <v>20210121</v>
      </c>
      <c r="AB12" s="11">
        <v>4</v>
      </c>
      <c r="AC12" s="5" t="s">
        <v>69</v>
      </c>
      <c r="AD12" s="11" t="str">
        <f t="shared" si="7"/>
        <v>이형준</v>
      </c>
      <c r="AE12" s="26" t="s">
        <v>28</v>
      </c>
      <c r="AF12" s="12"/>
    </row>
    <row r="13" spans="1:32" s="13" customFormat="1" ht="20.100000000000001" customHeight="1" x14ac:dyDescent="0.3">
      <c r="A13" s="4">
        <v>7</v>
      </c>
      <c r="B13" s="5">
        <f t="shared" si="6"/>
        <v>1</v>
      </c>
      <c r="C13" s="5">
        <f>C12</f>
        <v>21</v>
      </c>
      <c r="D13" s="12" t="s">
        <v>25</v>
      </c>
      <c r="E13" s="6" t="s">
        <v>48</v>
      </c>
      <c r="F13" s="6" t="s">
        <v>49</v>
      </c>
      <c r="G13" s="4" t="s">
        <v>50</v>
      </c>
      <c r="H13" s="4" t="s">
        <v>47</v>
      </c>
      <c r="I13" s="7">
        <f t="shared" si="3"/>
        <v>1500</v>
      </c>
      <c r="J13" s="8">
        <v>1360</v>
      </c>
      <c r="K13" s="7">
        <f t="shared" si="4"/>
        <v>140</v>
      </c>
      <c r="L13" s="9">
        <f t="shared" si="5"/>
        <v>9.3333333333333338E-2</v>
      </c>
      <c r="M13" s="10">
        <v>2</v>
      </c>
      <c r="N13" s="10"/>
      <c r="O13" s="10"/>
      <c r="P13" s="10">
        <v>48</v>
      </c>
      <c r="Q13" s="10"/>
      <c r="R13" s="10"/>
      <c r="S13" s="10"/>
      <c r="T13" s="10"/>
      <c r="U13" s="10"/>
      <c r="V13" s="10"/>
      <c r="W13" s="10"/>
      <c r="X13" s="10"/>
      <c r="Y13" s="10"/>
      <c r="Z13" s="10">
        <v>90</v>
      </c>
      <c r="AA13" s="11">
        <v>20210113</v>
      </c>
      <c r="AB13" s="11">
        <v>15</v>
      </c>
      <c r="AC13" s="5" t="s">
        <v>68</v>
      </c>
      <c r="AD13" s="11" t="str">
        <f t="shared" si="7"/>
        <v>하선동</v>
      </c>
      <c r="AE13" s="26" t="s">
        <v>28</v>
      </c>
      <c r="AF13" s="12"/>
    </row>
    <row r="14" spans="1:32" s="13" customFormat="1" ht="20.100000000000001" customHeight="1" x14ac:dyDescent="0.3">
      <c r="A14" s="4">
        <v>8</v>
      </c>
      <c r="B14" s="5">
        <f t="shared" si="6"/>
        <v>1</v>
      </c>
      <c r="C14" s="5">
        <f t="shared" si="6"/>
        <v>21</v>
      </c>
      <c r="D14" s="12" t="s">
        <v>25</v>
      </c>
      <c r="E14" s="6" t="s">
        <v>48</v>
      </c>
      <c r="F14" s="6" t="s">
        <v>49</v>
      </c>
      <c r="G14" s="4" t="s">
        <v>50</v>
      </c>
      <c r="H14" s="4" t="s">
        <v>47</v>
      </c>
      <c r="I14" s="7">
        <f t="shared" si="3"/>
        <v>2424</v>
      </c>
      <c r="J14" s="8">
        <v>2320</v>
      </c>
      <c r="K14" s="7">
        <f t="shared" si="4"/>
        <v>104</v>
      </c>
      <c r="L14" s="9">
        <f t="shared" si="5"/>
        <v>4.2904290429042903E-2</v>
      </c>
      <c r="M14" s="10"/>
      <c r="N14" s="10"/>
      <c r="O14" s="10"/>
      <c r="P14" s="10">
        <v>81</v>
      </c>
      <c r="Q14" s="10"/>
      <c r="R14" s="10">
        <v>23</v>
      </c>
      <c r="S14" s="10"/>
      <c r="T14" s="10"/>
      <c r="U14" s="10"/>
      <c r="V14" s="10"/>
      <c r="W14" s="10"/>
      <c r="X14" s="10"/>
      <c r="Y14" s="10"/>
      <c r="Z14" s="10"/>
      <c r="AA14" s="11">
        <v>20210121</v>
      </c>
      <c r="AB14" s="11">
        <v>15</v>
      </c>
      <c r="AC14" s="5" t="s">
        <v>69</v>
      </c>
      <c r="AD14" s="11" t="str">
        <f t="shared" si="7"/>
        <v>이형준</v>
      </c>
      <c r="AE14" s="26" t="s">
        <v>28</v>
      </c>
      <c r="AF14" s="12"/>
    </row>
    <row r="15" spans="1:32" s="13" customFormat="1" ht="20.100000000000001" customHeight="1" x14ac:dyDescent="0.3">
      <c r="A15" s="4">
        <v>9</v>
      </c>
      <c r="B15" s="5">
        <f t="shared" si="6"/>
        <v>1</v>
      </c>
      <c r="C15" s="5">
        <f t="shared" si="6"/>
        <v>21</v>
      </c>
      <c r="D15" s="12" t="s">
        <v>46</v>
      </c>
      <c r="E15" s="6" t="s">
        <v>48</v>
      </c>
      <c r="F15" s="6" t="s">
        <v>131</v>
      </c>
      <c r="G15" s="4" t="s">
        <v>50</v>
      </c>
      <c r="H15" s="4" t="s">
        <v>47</v>
      </c>
      <c r="I15" s="7">
        <f t="shared" si="3"/>
        <v>2454</v>
      </c>
      <c r="J15" s="8">
        <v>2400</v>
      </c>
      <c r="K15" s="7">
        <f t="shared" si="4"/>
        <v>54</v>
      </c>
      <c r="L15" s="9">
        <f t="shared" si="5"/>
        <v>2.2004889975550123E-2</v>
      </c>
      <c r="M15" s="10">
        <v>18</v>
      </c>
      <c r="N15" s="10"/>
      <c r="O15" s="10"/>
      <c r="P15" s="10">
        <v>14</v>
      </c>
      <c r="Q15" s="10"/>
      <c r="R15" s="10">
        <v>22</v>
      </c>
      <c r="S15" s="10"/>
      <c r="T15" s="10"/>
      <c r="U15" s="10"/>
      <c r="V15" s="10"/>
      <c r="W15" s="10"/>
      <c r="X15" s="10"/>
      <c r="Y15" s="10"/>
      <c r="Z15" s="10"/>
      <c r="AA15" s="11">
        <v>20210121</v>
      </c>
      <c r="AB15" s="11">
        <v>13</v>
      </c>
      <c r="AC15" s="5" t="s">
        <v>69</v>
      </c>
      <c r="AD15" s="11" t="str">
        <f t="shared" si="7"/>
        <v>이형준</v>
      </c>
      <c r="AE15" s="26" t="s">
        <v>28</v>
      </c>
      <c r="AF15" s="12"/>
    </row>
    <row r="16" spans="1:32" s="13" customFormat="1" ht="20.100000000000001" customHeight="1" x14ac:dyDescent="0.3">
      <c r="A16" s="4">
        <v>10</v>
      </c>
      <c r="B16" s="5">
        <f t="shared" si="6"/>
        <v>1</v>
      </c>
      <c r="C16" s="5">
        <f t="shared" si="6"/>
        <v>21</v>
      </c>
      <c r="D16" s="12" t="s">
        <v>46</v>
      </c>
      <c r="E16" s="6" t="s">
        <v>48</v>
      </c>
      <c r="F16" s="6" t="s">
        <v>131</v>
      </c>
      <c r="G16" s="4" t="s">
        <v>50</v>
      </c>
      <c r="H16" s="4" t="s">
        <v>47</v>
      </c>
      <c r="I16" s="7">
        <f t="shared" si="3"/>
        <v>661</v>
      </c>
      <c r="J16" s="8">
        <v>661</v>
      </c>
      <c r="K16" s="7">
        <f t="shared" si="4"/>
        <v>0</v>
      </c>
      <c r="L16" s="9">
        <f t="shared" si="5"/>
        <v>0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1">
        <v>20210120</v>
      </c>
      <c r="AB16" s="11">
        <v>13</v>
      </c>
      <c r="AC16" s="5" t="s">
        <v>172</v>
      </c>
      <c r="AD16" s="11" t="str">
        <f t="shared" si="7"/>
        <v>이형준</v>
      </c>
      <c r="AE16" s="27" t="s">
        <v>174</v>
      </c>
      <c r="AF16" s="12"/>
    </row>
    <row r="17" spans="1:32" s="13" customFormat="1" ht="20.100000000000001" customHeight="1" x14ac:dyDescent="0.3">
      <c r="A17" s="4">
        <v>11</v>
      </c>
      <c r="B17" s="5">
        <f t="shared" si="6"/>
        <v>1</v>
      </c>
      <c r="C17" s="5">
        <f t="shared" si="6"/>
        <v>21</v>
      </c>
      <c r="D17" s="12" t="s">
        <v>46</v>
      </c>
      <c r="E17" s="6" t="s">
        <v>48</v>
      </c>
      <c r="F17" s="6" t="s">
        <v>131</v>
      </c>
      <c r="G17" s="4" t="s">
        <v>50</v>
      </c>
      <c r="H17" s="4" t="s">
        <v>47</v>
      </c>
      <c r="I17" s="7">
        <f t="shared" si="3"/>
        <v>1987</v>
      </c>
      <c r="J17" s="14">
        <v>1969</v>
      </c>
      <c r="K17" s="7">
        <f t="shared" si="4"/>
        <v>18</v>
      </c>
      <c r="L17" s="9">
        <f t="shared" si="5"/>
        <v>9.0588827377956725E-3</v>
      </c>
      <c r="M17" s="10"/>
      <c r="N17" s="10"/>
      <c r="O17" s="10"/>
      <c r="P17" s="10">
        <v>15</v>
      </c>
      <c r="Q17" s="10"/>
      <c r="R17" s="10">
        <v>1</v>
      </c>
      <c r="S17" s="10"/>
      <c r="T17" s="10"/>
      <c r="U17" s="10"/>
      <c r="V17" s="10">
        <v>2</v>
      </c>
      <c r="W17" s="10"/>
      <c r="X17" s="10"/>
      <c r="Y17" s="10"/>
      <c r="Z17" s="10"/>
      <c r="AA17" s="11">
        <v>20210121</v>
      </c>
      <c r="AB17" s="11">
        <v>13</v>
      </c>
      <c r="AC17" s="5" t="s">
        <v>173</v>
      </c>
      <c r="AD17" s="11" t="str">
        <f t="shared" si="7"/>
        <v>하선동</v>
      </c>
      <c r="AE17" s="27" t="s">
        <v>174</v>
      </c>
      <c r="AF17" s="12"/>
    </row>
    <row r="18" spans="1:32" s="13" customFormat="1" ht="20.100000000000001" customHeight="1" x14ac:dyDescent="0.3">
      <c r="A18" s="4">
        <v>12</v>
      </c>
      <c r="B18" s="5">
        <f t="shared" si="6"/>
        <v>1</v>
      </c>
      <c r="C18" s="5">
        <f t="shared" si="6"/>
        <v>21</v>
      </c>
      <c r="D18" s="12" t="s">
        <v>64</v>
      </c>
      <c r="E18" s="6" t="s">
        <v>65</v>
      </c>
      <c r="F18" s="6" t="s">
        <v>67</v>
      </c>
      <c r="G18" s="4" t="s">
        <v>66</v>
      </c>
      <c r="H18" s="4" t="s">
        <v>58</v>
      </c>
      <c r="I18" s="7">
        <f t="shared" si="3"/>
        <v>4179</v>
      </c>
      <c r="J18" s="8">
        <v>4161</v>
      </c>
      <c r="K18" s="7">
        <f t="shared" si="4"/>
        <v>18</v>
      </c>
      <c r="L18" s="9">
        <f t="shared" si="5"/>
        <v>4.3072505384063172E-3</v>
      </c>
      <c r="M18" s="10"/>
      <c r="N18" s="10"/>
      <c r="O18" s="10"/>
      <c r="P18" s="10"/>
      <c r="Q18" s="10"/>
      <c r="S18" s="10"/>
      <c r="T18" s="10">
        <v>18</v>
      </c>
      <c r="U18" s="10"/>
      <c r="V18" s="10"/>
      <c r="W18" s="10"/>
      <c r="X18" s="10"/>
      <c r="Y18" s="10"/>
      <c r="Z18" s="10"/>
      <c r="AA18" s="11">
        <v>20210121</v>
      </c>
      <c r="AB18" s="11">
        <v>2</v>
      </c>
      <c r="AC18" s="5" t="s">
        <v>173</v>
      </c>
      <c r="AD18" s="11" t="str">
        <f t="shared" si="7"/>
        <v>하선동</v>
      </c>
      <c r="AE18" s="27" t="s">
        <v>174</v>
      </c>
      <c r="AF18" s="12"/>
    </row>
    <row r="19" spans="1:32" s="13" customFormat="1" ht="20.100000000000001" customHeight="1" x14ac:dyDescent="0.3">
      <c r="A19" s="4">
        <v>13</v>
      </c>
      <c r="B19" s="5">
        <f t="shared" si="6"/>
        <v>1</v>
      </c>
      <c r="C19" s="5">
        <f t="shared" si="6"/>
        <v>21</v>
      </c>
      <c r="D19" s="12" t="s">
        <v>25</v>
      </c>
      <c r="E19" s="6" t="s">
        <v>48</v>
      </c>
      <c r="F19" s="6" t="s">
        <v>49</v>
      </c>
      <c r="G19" s="4" t="s">
        <v>50</v>
      </c>
      <c r="H19" s="4" t="s">
        <v>47</v>
      </c>
      <c r="I19" s="7">
        <f t="shared" si="3"/>
        <v>2289</v>
      </c>
      <c r="J19" s="8">
        <v>2280</v>
      </c>
      <c r="K19" s="7">
        <f t="shared" si="4"/>
        <v>9</v>
      </c>
      <c r="L19" s="9">
        <f t="shared" si="5"/>
        <v>3.9318479685452159E-3</v>
      </c>
      <c r="M19" s="10"/>
      <c r="N19" s="10"/>
      <c r="O19" s="10"/>
      <c r="P19" s="10">
        <v>9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1">
        <v>20210121</v>
      </c>
      <c r="AB19" s="11">
        <v>15</v>
      </c>
      <c r="AC19" s="5" t="s">
        <v>173</v>
      </c>
      <c r="AD19" s="11" t="str">
        <f t="shared" si="7"/>
        <v>하선동</v>
      </c>
      <c r="AE19" s="27" t="s">
        <v>174</v>
      </c>
      <c r="AF19" s="12"/>
    </row>
    <row r="20" spans="1:32" s="13" customFormat="1" ht="20.100000000000001" customHeight="1" x14ac:dyDescent="0.3">
      <c r="A20" s="4">
        <v>14</v>
      </c>
      <c r="B20" s="5">
        <f t="shared" si="6"/>
        <v>1</v>
      </c>
      <c r="C20" s="5">
        <f t="shared" si="6"/>
        <v>21</v>
      </c>
      <c r="D20" s="12" t="s">
        <v>64</v>
      </c>
      <c r="E20" s="6" t="s">
        <v>65</v>
      </c>
      <c r="F20" s="6" t="s">
        <v>67</v>
      </c>
      <c r="G20" s="4" t="s">
        <v>66</v>
      </c>
      <c r="H20" s="4" t="s">
        <v>58</v>
      </c>
      <c r="I20" s="7">
        <f t="shared" si="0"/>
        <v>1034</v>
      </c>
      <c r="J20" s="8">
        <v>1031</v>
      </c>
      <c r="K20" s="7">
        <f t="shared" si="1"/>
        <v>3</v>
      </c>
      <c r="L20" s="9">
        <f t="shared" si="2"/>
        <v>2.9013539651837525E-3</v>
      </c>
      <c r="M20" s="10"/>
      <c r="N20" s="10"/>
      <c r="O20" s="10"/>
      <c r="P20" s="10"/>
      <c r="Q20" s="10"/>
      <c r="R20" s="10"/>
      <c r="S20" s="10"/>
      <c r="T20" s="10">
        <v>3</v>
      </c>
      <c r="U20" s="10"/>
      <c r="V20" s="10"/>
      <c r="W20" s="10"/>
      <c r="X20" s="10"/>
      <c r="Y20" s="10"/>
      <c r="Z20" s="10"/>
      <c r="AA20" s="11">
        <v>20210115</v>
      </c>
      <c r="AB20" s="11">
        <v>2</v>
      </c>
      <c r="AC20" s="5" t="s">
        <v>173</v>
      </c>
      <c r="AD20" s="11" t="str">
        <f t="shared" si="7"/>
        <v>하선동</v>
      </c>
      <c r="AE20" s="27" t="s">
        <v>177</v>
      </c>
      <c r="AF20" s="12"/>
    </row>
    <row r="21" spans="1:32" s="13" customFormat="1" ht="20.100000000000001" customHeight="1" x14ac:dyDescent="0.3">
      <c r="A21" s="4">
        <v>15</v>
      </c>
      <c r="B21" s="5">
        <f>B20</f>
        <v>1</v>
      </c>
      <c r="C21" s="5">
        <f>C20</f>
        <v>21</v>
      </c>
      <c r="D21" s="12" t="s">
        <v>64</v>
      </c>
      <c r="E21" s="6" t="s">
        <v>65</v>
      </c>
      <c r="F21" s="6" t="s">
        <v>67</v>
      </c>
      <c r="G21" s="4" t="s">
        <v>66</v>
      </c>
      <c r="H21" s="4" t="s">
        <v>58</v>
      </c>
      <c r="I21" s="7">
        <f t="shared" si="0"/>
        <v>1247</v>
      </c>
      <c r="J21" s="8">
        <v>1243</v>
      </c>
      <c r="K21" s="7">
        <f t="shared" si="1"/>
        <v>4</v>
      </c>
      <c r="L21" s="9">
        <f t="shared" si="2"/>
        <v>3.2076984763432237E-3</v>
      </c>
      <c r="M21" s="10"/>
      <c r="N21" s="10"/>
      <c r="O21" s="10"/>
      <c r="P21" s="10"/>
      <c r="Q21" s="10"/>
      <c r="R21" s="10"/>
      <c r="S21" s="10"/>
      <c r="T21" s="10">
        <v>4</v>
      </c>
      <c r="U21" s="10"/>
      <c r="V21" s="10"/>
      <c r="W21" s="10"/>
      <c r="X21" s="10"/>
      <c r="Y21" s="10"/>
      <c r="Z21" s="10"/>
      <c r="AA21" s="11">
        <v>20210121</v>
      </c>
      <c r="AB21" s="11">
        <v>2</v>
      </c>
      <c r="AC21" s="5" t="s">
        <v>173</v>
      </c>
      <c r="AD21" s="11" t="str">
        <f t="shared" si="7"/>
        <v>하선동</v>
      </c>
      <c r="AE21" s="27" t="s">
        <v>177</v>
      </c>
      <c r="AF21" s="12"/>
    </row>
    <row r="22" spans="1:32" s="13" customFormat="1" ht="20.100000000000001" customHeight="1" x14ac:dyDescent="0.3">
      <c r="A22" s="4">
        <v>16</v>
      </c>
      <c r="B22" s="5">
        <f t="shared" si="6"/>
        <v>1</v>
      </c>
      <c r="C22" s="5">
        <f t="shared" si="6"/>
        <v>21</v>
      </c>
      <c r="D22" s="12" t="s">
        <v>64</v>
      </c>
      <c r="E22" s="6" t="s">
        <v>65</v>
      </c>
      <c r="F22" s="6" t="s">
        <v>67</v>
      </c>
      <c r="G22" s="4" t="s">
        <v>66</v>
      </c>
      <c r="H22" s="4" t="s">
        <v>58</v>
      </c>
      <c r="I22" s="7">
        <f t="shared" si="0"/>
        <v>3755</v>
      </c>
      <c r="J22" s="8">
        <v>3755</v>
      </c>
      <c r="K22" s="7">
        <f t="shared" si="1"/>
        <v>0</v>
      </c>
      <c r="L22" s="9">
        <f t="shared" si="2"/>
        <v>0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1">
        <v>20210121</v>
      </c>
      <c r="AB22" s="11">
        <v>2</v>
      </c>
      <c r="AC22" s="5" t="s">
        <v>172</v>
      </c>
      <c r="AD22" s="11" t="str">
        <f t="shared" si="7"/>
        <v>이형준</v>
      </c>
      <c r="AE22" s="27" t="s">
        <v>177</v>
      </c>
      <c r="AF22" s="12"/>
    </row>
    <row r="23" spans="1:32" s="13" customFormat="1" ht="20.100000000000001" customHeight="1" x14ac:dyDescent="0.3">
      <c r="A23" s="4">
        <v>17</v>
      </c>
      <c r="B23" s="5">
        <f t="shared" si="6"/>
        <v>1</v>
      </c>
      <c r="C23" s="5">
        <f t="shared" si="6"/>
        <v>21</v>
      </c>
      <c r="D23" s="12" t="s">
        <v>46</v>
      </c>
      <c r="E23" s="6" t="s">
        <v>48</v>
      </c>
      <c r="F23" s="6" t="s">
        <v>60</v>
      </c>
      <c r="G23" s="4" t="s">
        <v>50</v>
      </c>
      <c r="H23" s="4" t="s">
        <v>47</v>
      </c>
      <c r="I23" s="7">
        <f t="shared" si="0"/>
        <v>950</v>
      </c>
      <c r="J23" s="8">
        <v>927</v>
      </c>
      <c r="K23" s="7">
        <f t="shared" si="1"/>
        <v>23</v>
      </c>
      <c r="L23" s="9">
        <f t="shared" si="2"/>
        <v>2.4210526315789474E-2</v>
      </c>
      <c r="M23" s="10">
        <v>19</v>
      </c>
      <c r="N23" s="10"/>
      <c r="O23" s="10"/>
      <c r="P23" s="10">
        <v>4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1">
        <v>20210115</v>
      </c>
      <c r="AB23" s="11">
        <v>7</v>
      </c>
      <c r="AC23" s="5" t="s">
        <v>173</v>
      </c>
      <c r="AD23" s="11" t="str">
        <f t="shared" si="7"/>
        <v>하선동</v>
      </c>
      <c r="AE23" s="27" t="s">
        <v>177</v>
      </c>
      <c r="AF23" s="12"/>
    </row>
    <row r="24" spans="1:32" s="13" customFormat="1" ht="20.100000000000001" customHeight="1" x14ac:dyDescent="0.3">
      <c r="A24" s="4">
        <v>18</v>
      </c>
      <c r="B24" s="5">
        <f t="shared" si="6"/>
        <v>1</v>
      </c>
      <c r="C24" s="5">
        <f t="shared" si="6"/>
        <v>21</v>
      </c>
      <c r="D24" s="12" t="s">
        <v>46</v>
      </c>
      <c r="E24" s="6" t="s">
        <v>48</v>
      </c>
      <c r="F24" s="6" t="s">
        <v>60</v>
      </c>
      <c r="G24" s="4" t="s">
        <v>50</v>
      </c>
      <c r="H24" s="4" t="s">
        <v>47</v>
      </c>
      <c r="I24" s="7">
        <f t="shared" si="0"/>
        <v>900</v>
      </c>
      <c r="J24" s="8">
        <v>885</v>
      </c>
      <c r="K24" s="7">
        <f t="shared" si="1"/>
        <v>15</v>
      </c>
      <c r="L24" s="9">
        <f t="shared" si="2"/>
        <v>1.6666666666666666E-2</v>
      </c>
      <c r="M24" s="10">
        <v>12</v>
      </c>
      <c r="N24" s="10"/>
      <c r="O24" s="10"/>
      <c r="P24" s="10">
        <v>3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1">
        <v>20210114</v>
      </c>
      <c r="AB24" s="11">
        <v>7</v>
      </c>
      <c r="AC24" s="5" t="s">
        <v>172</v>
      </c>
      <c r="AD24" s="11" t="str">
        <f t="shared" si="7"/>
        <v>이형준</v>
      </c>
      <c r="AE24" s="27" t="s">
        <v>177</v>
      </c>
      <c r="AF24" s="12"/>
    </row>
    <row r="25" spans="1:32" s="13" customFormat="1" ht="20.100000000000001" customHeight="1" x14ac:dyDescent="0.3">
      <c r="A25" s="4">
        <v>19</v>
      </c>
      <c r="B25" s="5">
        <f t="shared" ref="B25:C40" si="8">B24</f>
        <v>1</v>
      </c>
      <c r="C25" s="5">
        <f t="shared" si="8"/>
        <v>21</v>
      </c>
      <c r="D25" s="12" t="s">
        <v>46</v>
      </c>
      <c r="E25" s="6" t="s">
        <v>48</v>
      </c>
      <c r="F25" s="6" t="s">
        <v>60</v>
      </c>
      <c r="G25" s="4" t="s">
        <v>50</v>
      </c>
      <c r="H25" s="4" t="s">
        <v>47</v>
      </c>
      <c r="I25" s="7">
        <f t="shared" si="0"/>
        <v>2523</v>
      </c>
      <c r="J25" s="10">
        <v>2461</v>
      </c>
      <c r="K25" s="7">
        <f t="shared" si="1"/>
        <v>62</v>
      </c>
      <c r="L25" s="9">
        <f t="shared" si="2"/>
        <v>2.4573919936583432E-2</v>
      </c>
      <c r="M25" s="10">
        <v>43</v>
      </c>
      <c r="N25" s="10"/>
      <c r="O25" s="10"/>
      <c r="P25" s="10">
        <v>19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1">
        <v>20210121</v>
      </c>
      <c r="AB25" s="11">
        <v>7</v>
      </c>
      <c r="AC25" s="5" t="s">
        <v>172</v>
      </c>
      <c r="AD25" s="11" t="str">
        <f t="shared" si="7"/>
        <v>이형준</v>
      </c>
      <c r="AE25" s="27" t="s">
        <v>177</v>
      </c>
      <c r="AF25" s="12"/>
    </row>
    <row r="26" spans="1:32" s="13" customFormat="1" ht="20.100000000000001" customHeight="1" x14ac:dyDescent="0.3">
      <c r="A26" s="4">
        <v>20</v>
      </c>
      <c r="B26" s="5">
        <f t="shared" si="8"/>
        <v>1</v>
      </c>
      <c r="C26" s="5">
        <f t="shared" si="8"/>
        <v>21</v>
      </c>
      <c r="D26" s="12" t="s">
        <v>46</v>
      </c>
      <c r="E26" s="6" t="s">
        <v>63</v>
      </c>
      <c r="F26" s="6" t="s">
        <v>62</v>
      </c>
      <c r="G26" s="4" t="s">
        <v>61</v>
      </c>
      <c r="H26" s="4" t="s">
        <v>47</v>
      </c>
      <c r="I26" s="7">
        <f t="shared" si="0"/>
        <v>1352</v>
      </c>
      <c r="J26" s="23">
        <v>1350</v>
      </c>
      <c r="K26" s="7">
        <f t="shared" ref="K26:K27" si="9">SUM(M26:Z26)</f>
        <v>2</v>
      </c>
      <c r="L26" s="9">
        <f t="shared" si="2"/>
        <v>1.4792899408284023E-3</v>
      </c>
      <c r="M26" s="10"/>
      <c r="N26" s="10"/>
      <c r="O26" s="10"/>
      <c r="P26" s="10"/>
      <c r="Q26" s="10"/>
      <c r="R26" s="10"/>
      <c r="S26" s="10"/>
      <c r="T26" s="10"/>
      <c r="U26" s="10">
        <v>2</v>
      </c>
      <c r="V26" s="10"/>
      <c r="W26" s="10"/>
      <c r="X26" s="10"/>
      <c r="Y26" s="10"/>
      <c r="Z26" s="10"/>
      <c r="AA26" s="11">
        <v>20210120</v>
      </c>
      <c r="AB26" s="11">
        <v>11</v>
      </c>
      <c r="AC26" s="5" t="s">
        <v>172</v>
      </c>
      <c r="AD26" s="11" t="str">
        <f t="shared" si="7"/>
        <v>이형준</v>
      </c>
      <c r="AE26" s="27" t="s">
        <v>177</v>
      </c>
      <c r="AF26" s="12"/>
    </row>
    <row r="27" spans="1:32" s="13" customFormat="1" ht="20.100000000000001" customHeight="1" x14ac:dyDescent="0.3">
      <c r="A27" s="4">
        <v>21</v>
      </c>
      <c r="B27" s="5">
        <f t="shared" si="8"/>
        <v>1</v>
      </c>
      <c r="C27" s="5">
        <f t="shared" si="8"/>
        <v>21</v>
      </c>
      <c r="D27" s="12" t="s">
        <v>46</v>
      </c>
      <c r="E27" s="6" t="s">
        <v>63</v>
      </c>
      <c r="F27" s="6" t="s">
        <v>62</v>
      </c>
      <c r="G27" s="4" t="s">
        <v>61</v>
      </c>
      <c r="H27" s="4" t="s">
        <v>47</v>
      </c>
      <c r="I27" s="7">
        <f t="shared" si="0"/>
        <v>2946</v>
      </c>
      <c r="J27" s="23">
        <v>2943</v>
      </c>
      <c r="K27" s="7">
        <f t="shared" si="9"/>
        <v>3</v>
      </c>
      <c r="L27" s="9">
        <f t="shared" si="2"/>
        <v>1.0183299389002036E-3</v>
      </c>
      <c r="M27" s="10"/>
      <c r="N27" s="10"/>
      <c r="O27" s="10"/>
      <c r="P27" s="10"/>
      <c r="Q27" s="10"/>
      <c r="R27" s="10"/>
      <c r="S27" s="10"/>
      <c r="T27" s="10"/>
      <c r="U27" s="10">
        <v>3</v>
      </c>
      <c r="V27" s="10"/>
      <c r="W27" s="10"/>
      <c r="X27" s="10"/>
      <c r="Y27" s="10"/>
      <c r="Z27" s="10"/>
      <c r="AA27" s="11">
        <v>20210121</v>
      </c>
      <c r="AB27" s="11">
        <v>11</v>
      </c>
      <c r="AC27" s="5" t="s">
        <v>172</v>
      </c>
      <c r="AD27" s="11" t="str">
        <f t="shared" si="7"/>
        <v>이형준</v>
      </c>
      <c r="AE27" s="27" t="s">
        <v>177</v>
      </c>
      <c r="AF27" s="12"/>
    </row>
    <row r="28" spans="1:32" s="13" customFormat="1" ht="20.100000000000001" customHeight="1" x14ac:dyDescent="0.3">
      <c r="A28" s="4">
        <v>22</v>
      </c>
      <c r="B28" s="5">
        <f t="shared" si="8"/>
        <v>1</v>
      </c>
      <c r="C28" s="5">
        <f t="shared" si="8"/>
        <v>21</v>
      </c>
      <c r="D28" s="12" t="s">
        <v>46</v>
      </c>
      <c r="E28" s="6" t="s">
        <v>125</v>
      </c>
      <c r="F28" s="6" t="s">
        <v>124</v>
      </c>
      <c r="G28" s="4" t="s">
        <v>76</v>
      </c>
      <c r="H28" s="32" t="s">
        <v>47</v>
      </c>
      <c r="I28" s="7">
        <f t="shared" si="0"/>
        <v>1288</v>
      </c>
      <c r="J28" s="23">
        <v>1280</v>
      </c>
      <c r="K28" s="7">
        <f t="shared" si="1"/>
        <v>8</v>
      </c>
      <c r="L28" s="9">
        <f t="shared" si="2"/>
        <v>6.2111801242236021E-3</v>
      </c>
      <c r="M28" s="10"/>
      <c r="N28" s="10"/>
      <c r="O28" s="10"/>
      <c r="P28" s="10"/>
      <c r="Q28" s="10"/>
      <c r="R28" s="10">
        <v>4</v>
      </c>
      <c r="S28" s="10"/>
      <c r="T28" s="10"/>
      <c r="U28" s="10">
        <v>4</v>
      </c>
      <c r="V28" s="10"/>
      <c r="W28" s="10"/>
      <c r="X28" s="10"/>
      <c r="Y28" s="10"/>
      <c r="Z28" s="10"/>
      <c r="AA28" s="11">
        <v>20210119</v>
      </c>
      <c r="AB28" s="11">
        <v>14</v>
      </c>
      <c r="AC28" s="5" t="s">
        <v>173</v>
      </c>
      <c r="AD28" s="11" t="str">
        <f t="shared" si="7"/>
        <v>하선동</v>
      </c>
      <c r="AE28" s="26" t="s">
        <v>178</v>
      </c>
      <c r="AF28" s="12"/>
    </row>
    <row r="29" spans="1:32" s="13" customFormat="1" ht="20.100000000000001" customHeight="1" x14ac:dyDescent="0.3">
      <c r="A29" s="4">
        <v>23</v>
      </c>
      <c r="B29" s="5">
        <f t="shared" si="8"/>
        <v>1</v>
      </c>
      <c r="C29" s="5">
        <f t="shared" si="8"/>
        <v>21</v>
      </c>
      <c r="D29" s="12" t="s">
        <v>46</v>
      </c>
      <c r="E29" s="6" t="s">
        <v>125</v>
      </c>
      <c r="F29" s="6" t="s">
        <v>124</v>
      </c>
      <c r="G29" s="4" t="s">
        <v>76</v>
      </c>
      <c r="H29" s="32" t="s">
        <v>47</v>
      </c>
      <c r="I29" s="7">
        <f t="shared" si="0"/>
        <v>1972</v>
      </c>
      <c r="J29" s="10">
        <v>1940</v>
      </c>
      <c r="K29" s="7">
        <f t="shared" si="1"/>
        <v>32</v>
      </c>
      <c r="L29" s="9">
        <f t="shared" si="2"/>
        <v>1.6227180527383367E-2</v>
      </c>
      <c r="M29" s="10">
        <v>19</v>
      </c>
      <c r="N29" s="10"/>
      <c r="O29" s="10"/>
      <c r="P29" s="10"/>
      <c r="Q29" s="10"/>
      <c r="R29" s="10">
        <v>6</v>
      </c>
      <c r="S29" s="10"/>
      <c r="T29" s="10"/>
      <c r="U29" s="10">
        <v>7</v>
      </c>
      <c r="V29" s="10"/>
      <c r="W29" s="10"/>
      <c r="X29" s="10"/>
      <c r="Y29" s="10"/>
      <c r="Z29" s="10"/>
      <c r="AA29" s="11">
        <v>20210119</v>
      </c>
      <c r="AB29" s="11">
        <v>14</v>
      </c>
      <c r="AC29" s="5" t="s">
        <v>172</v>
      </c>
      <c r="AD29" s="11" t="str">
        <f t="shared" si="7"/>
        <v>이형준</v>
      </c>
      <c r="AE29" s="26" t="s">
        <v>178</v>
      </c>
      <c r="AF29" s="12"/>
    </row>
    <row r="30" spans="1:32" s="13" customFormat="1" ht="20.100000000000001" customHeight="1" x14ac:dyDescent="0.3">
      <c r="A30" s="4">
        <v>24</v>
      </c>
      <c r="B30" s="5">
        <f t="shared" si="8"/>
        <v>1</v>
      </c>
      <c r="C30" s="5">
        <f t="shared" si="8"/>
        <v>21</v>
      </c>
      <c r="D30" s="12" t="s">
        <v>46</v>
      </c>
      <c r="E30" s="6" t="s">
        <v>125</v>
      </c>
      <c r="F30" s="6" t="s">
        <v>124</v>
      </c>
      <c r="G30" s="4" t="s">
        <v>76</v>
      </c>
      <c r="H30" s="32" t="s">
        <v>47</v>
      </c>
      <c r="I30" s="7">
        <f t="shared" si="0"/>
        <v>2212</v>
      </c>
      <c r="J30" s="10">
        <v>2130</v>
      </c>
      <c r="K30" s="7">
        <f t="shared" ref="K30:K65" si="10">SUM(M30:Z30)</f>
        <v>82</v>
      </c>
      <c r="L30" s="9">
        <f t="shared" si="2"/>
        <v>3.7070524412296565E-2</v>
      </c>
      <c r="M30" s="10">
        <v>62</v>
      </c>
      <c r="N30" s="10"/>
      <c r="O30" s="10"/>
      <c r="P30" s="10"/>
      <c r="Q30" s="10"/>
      <c r="R30" s="10">
        <v>9</v>
      </c>
      <c r="S30" s="10"/>
      <c r="T30" s="10"/>
      <c r="U30" s="10">
        <v>11</v>
      </c>
      <c r="V30" s="10"/>
      <c r="W30" s="10"/>
      <c r="X30" s="10"/>
      <c r="Y30" s="10"/>
      <c r="Z30" s="10"/>
      <c r="AA30" s="11">
        <v>20210120</v>
      </c>
      <c r="AB30" s="11">
        <v>14</v>
      </c>
      <c r="AC30" s="5" t="s">
        <v>172</v>
      </c>
      <c r="AD30" s="11" t="str">
        <f t="shared" si="7"/>
        <v>이형준</v>
      </c>
      <c r="AE30" s="26" t="s">
        <v>178</v>
      </c>
      <c r="AF30" s="12"/>
    </row>
    <row r="31" spans="1:32" s="13" customFormat="1" ht="20.100000000000001" customHeight="1" x14ac:dyDescent="0.3">
      <c r="A31" s="4">
        <v>25</v>
      </c>
      <c r="B31" s="5">
        <f t="shared" si="8"/>
        <v>1</v>
      </c>
      <c r="C31" s="5">
        <f t="shared" si="8"/>
        <v>21</v>
      </c>
      <c r="D31" s="12" t="s">
        <v>46</v>
      </c>
      <c r="E31" s="6" t="s">
        <v>125</v>
      </c>
      <c r="F31" s="6" t="s">
        <v>124</v>
      </c>
      <c r="G31" s="4" t="s">
        <v>76</v>
      </c>
      <c r="H31" s="32" t="s">
        <v>47</v>
      </c>
      <c r="I31" s="7">
        <f t="shared" si="0"/>
        <v>1591</v>
      </c>
      <c r="J31" s="8">
        <v>1480</v>
      </c>
      <c r="K31" s="7">
        <f t="shared" si="10"/>
        <v>111</v>
      </c>
      <c r="L31" s="9">
        <f t="shared" si="2"/>
        <v>6.9767441860465115E-2</v>
      </c>
      <c r="M31" s="10">
        <v>96</v>
      </c>
      <c r="N31" s="10"/>
      <c r="O31" s="10"/>
      <c r="P31" s="10"/>
      <c r="Q31" s="10"/>
      <c r="R31" s="10">
        <v>7</v>
      </c>
      <c r="S31" s="10"/>
      <c r="T31" s="10"/>
      <c r="U31" s="10">
        <v>8</v>
      </c>
      <c r="V31" s="10"/>
      <c r="W31" s="10"/>
      <c r="X31" s="10"/>
      <c r="Y31" s="10"/>
      <c r="Z31" s="10"/>
      <c r="AA31" s="11">
        <v>20210121</v>
      </c>
      <c r="AB31" s="11">
        <v>14</v>
      </c>
      <c r="AC31" s="5" t="s">
        <v>173</v>
      </c>
      <c r="AD31" s="11" t="str">
        <f t="shared" si="7"/>
        <v>하선동</v>
      </c>
      <c r="AE31" s="26" t="s">
        <v>178</v>
      </c>
      <c r="AF31" s="24"/>
    </row>
    <row r="32" spans="1:32" s="13" customFormat="1" ht="20.100000000000001" customHeight="1" x14ac:dyDescent="0.3">
      <c r="A32" s="4">
        <v>26</v>
      </c>
      <c r="B32" s="5">
        <f t="shared" si="8"/>
        <v>1</v>
      </c>
      <c r="C32" s="5">
        <f t="shared" si="8"/>
        <v>21</v>
      </c>
      <c r="D32" s="12" t="s">
        <v>46</v>
      </c>
      <c r="E32" s="6" t="s">
        <v>125</v>
      </c>
      <c r="F32" s="6" t="s">
        <v>124</v>
      </c>
      <c r="G32" s="4" t="s">
        <v>76</v>
      </c>
      <c r="H32" s="32" t="s">
        <v>47</v>
      </c>
      <c r="I32" s="7">
        <f t="shared" si="0"/>
        <v>2098</v>
      </c>
      <c r="J32" s="8">
        <v>1935</v>
      </c>
      <c r="K32" s="7">
        <f t="shared" si="10"/>
        <v>163</v>
      </c>
      <c r="L32" s="9">
        <f t="shared" si="2"/>
        <v>7.7693040991420395E-2</v>
      </c>
      <c r="M32" s="10">
        <v>155</v>
      </c>
      <c r="N32" s="10"/>
      <c r="O32" s="10"/>
      <c r="P32" s="10"/>
      <c r="Q32" s="10"/>
      <c r="R32" s="10">
        <v>2</v>
      </c>
      <c r="S32" s="10"/>
      <c r="T32" s="10"/>
      <c r="U32" s="10">
        <v>6</v>
      </c>
      <c r="V32" s="10"/>
      <c r="W32" s="10"/>
      <c r="X32" s="10"/>
      <c r="Y32" s="10"/>
      <c r="Z32" s="10"/>
      <c r="AA32" s="11">
        <v>20210121</v>
      </c>
      <c r="AB32" s="11">
        <v>14</v>
      </c>
      <c r="AC32" s="5" t="s">
        <v>172</v>
      </c>
      <c r="AD32" s="11" t="str">
        <f t="shared" si="7"/>
        <v>이형준</v>
      </c>
      <c r="AE32" s="26" t="s">
        <v>178</v>
      </c>
      <c r="AF32" s="12"/>
    </row>
    <row r="33" spans="1:32" s="13" customFormat="1" ht="20.100000000000001" customHeight="1" x14ac:dyDescent="0.3">
      <c r="A33" s="4">
        <v>27</v>
      </c>
      <c r="B33" s="5">
        <f t="shared" si="8"/>
        <v>1</v>
      </c>
      <c r="C33" s="5">
        <f t="shared" si="8"/>
        <v>21</v>
      </c>
      <c r="D33" s="12" t="s">
        <v>46</v>
      </c>
      <c r="E33" s="6" t="s">
        <v>71</v>
      </c>
      <c r="F33" s="6" t="s">
        <v>179</v>
      </c>
      <c r="G33" s="4" t="s">
        <v>76</v>
      </c>
      <c r="H33" s="32" t="s">
        <v>47</v>
      </c>
      <c r="I33" s="7">
        <f t="shared" si="0"/>
        <v>1284</v>
      </c>
      <c r="J33" s="8">
        <v>1270</v>
      </c>
      <c r="K33" s="7">
        <f t="shared" si="10"/>
        <v>14</v>
      </c>
      <c r="L33" s="9">
        <f t="shared" si="2"/>
        <v>1.0903426791277258E-2</v>
      </c>
      <c r="M33" s="10">
        <v>1</v>
      </c>
      <c r="N33" s="10"/>
      <c r="O33" s="10"/>
      <c r="P33" s="10"/>
      <c r="Q33" s="10"/>
      <c r="R33" s="10">
        <v>9</v>
      </c>
      <c r="S33" s="10"/>
      <c r="T33" s="10"/>
      <c r="U33" s="10">
        <v>4</v>
      </c>
      <c r="V33" s="10"/>
      <c r="W33" s="10"/>
      <c r="X33" s="10"/>
      <c r="Y33" s="10"/>
      <c r="Z33" s="10"/>
      <c r="AA33" s="11">
        <v>20210121</v>
      </c>
      <c r="AB33" s="11">
        <v>14</v>
      </c>
      <c r="AC33" s="5" t="s">
        <v>173</v>
      </c>
      <c r="AD33" s="11" t="str">
        <f t="shared" si="7"/>
        <v>하선동</v>
      </c>
      <c r="AE33" s="26" t="s">
        <v>178</v>
      </c>
      <c r="AF33" s="12"/>
    </row>
    <row r="34" spans="1:32" s="13" customFormat="1" ht="20.100000000000001" customHeight="1" x14ac:dyDescent="0.3">
      <c r="A34" s="4">
        <v>28</v>
      </c>
      <c r="B34" s="5">
        <f t="shared" si="8"/>
        <v>1</v>
      </c>
      <c r="C34" s="5">
        <f t="shared" si="8"/>
        <v>21</v>
      </c>
      <c r="D34" s="12" t="s">
        <v>46</v>
      </c>
      <c r="E34" s="6" t="s">
        <v>71</v>
      </c>
      <c r="F34" s="6" t="s">
        <v>179</v>
      </c>
      <c r="G34" s="4" t="s">
        <v>76</v>
      </c>
      <c r="H34" s="32" t="s">
        <v>47</v>
      </c>
      <c r="I34" s="7">
        <f t="shared" si="0"/>
        <v>2208</v>
      </c>
      <c r="J34" s="8">
        <v>2200</v>
      </c>
      <c r="K34" s="7">
        <f t="shared" si="10"/>
        <v>8</v>
      </c>
      <c r="L34" s="9">
        <f t="shared" si="2"/>
        <v>3.6231884057971015E-3</v>
      </c>
      <c r="M34" s="10"/>
      <c r="N34" s="10"/>
      <c r="O34" s="10"/>
      <c r="P34" s="10"/>
      <c r="Q34" s="10"/>
      <c r="R34" s="10">
        <v>3</v>
      </c>
      <c r="S34" s="10"/>
      <c r="T34" s="10"/>
      <c r="U34" s="10">
        <v>5</v>
      </c>
      <c r="V34" s="10"/>
      <c r="W34" s="10"/>
      <c r="X34" s="10"/>
      <c r="Y34" s="10"/>
      <c r="Z34" s="10"/>
      <c r="AA34" s="11">
        <v>20210121</v>
      </c>
      <c r="AB34" s="11">
        <v>14</v>
      </c>
      <c r="AC34" s="5" t="s">
        <v>172</v>
      </c>
      <c r="AD34" s="11" t="str">
        <f t="shared" si="7"/>
        <v>이형준</v>
      </c>
      <c r="AE34" s="26" t="s">
        <v>178</v>
      </c>
      <c r="AF34" s="12"/>
    </row>
    <row r="35" spans="1:32" s="13" customFormat="1" ht="20.100000000000001" customHeight="1" x14ac:dyDescent="0.3">
      <c r="A35" s="4">
        <v>29</v>
      </c>
      <c r="B35" s="5">
        <f t="shared" si="8"/>
        <v>1</v>
      </c>
      <c r="C35" s="5">
        <f t="shared" si="8"/>
        <v>21</v>
      </c>
      <c r="D35" s="12" t="s">
        <v>25</v>
      </c>
      <c r="E35" s="6" t="s">
        <v>149</v>
      </c>
      <c r="F35" s="6" t="s">
        <v>180</v>
      </c>
      <c r="G35" s="4" t="s">
        <v>181</v>
      </c>
      <c r="H35" s="32" t="s">
        <v>47</v>
      </c>
      <c r="I35" s="7">
        <f t="shared" si="0"/>
        <v>1103</v>
      </c>
      <c r="J35" s="8">
        <v>1100</v>
      </c>
      <c r="K35" s="7">
        <f t="shared" si="10"/>
        <v>3</v>
      </c>
      <c r="L35" s="9">
        <f t="shared" si="2"/>
        <v>2.7198549410698096E-3</v>
      </c>
      <c r="M35" s="10">
        <v>3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1">
        <v>20210121</v>
      </c>
      <c r="AB35" s="11">
        <v>3</v>
      </c>
      <c r="AC35" s="5" t="s">
        <v>172</v>
      </c>
      <c r="AD35" s="11" t="str">
        <f t="shared" si="7"/>
        <v>이형준</v>
      </c>
      <c r="AE35" s="26" t="s">
        <v>178</v>
      </c>
      <c r="AF35" s="12"/>
    </row>
    <row r="36" spans="1:32" s="13" customFormat="1" ht="20.100000000000001" customHeight="1" x14ac:dyDescent="0.3">
      <c r="A36" s="4">
        <v>30</v>
      </c>
      <c r="B36" s="5">
        <f t="shared" si="8"/>
        <v>1</v>
      </c>
      <c r="C36" s="5">
        <f t="shared" si="8"/>
        <v>21</v>
      </c>
      <c r="D36" s="12" t="s">
        <v>46</v>
      </c>
      <c r="E36" s="6" t="s">
        <v>48</v>
      </c>
      <c r="F36" s="6" t="s">
        <v>60</v>
      </c>
      <c r="G36" s="4" t="s">
        <v>50</v>
      </c>
      <c r="H36" s="4" t="s">
        <v>47</v>
      </c>
      <c r="I36" s="7">
        <f t="shared" si="0"/>
        <v>384</v>
      </c>
      <c r="J36" s="8">
        <v>355</v>
      </c>
      <c r="K36" s="7">
        <f t="shared" si="10"/>
        <v>29</v>
      </c>
      <c r="L36" s="9">
        <f t="shared" si="2"/>
        <v>7.5520833333333329E-2</v>
      </c>
      <c r="M36" s="10">
        <v>24</v>
      </c>
      <c r="N36" s="10"/>
      <c r="O36" s="10"/>
      <c r="P36" s="10">
        <v>5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1">
        <v>20210121</v>
      </c>
      <c r="AB36" s="11">
        <v>7</v>
      </c>
      <c r="AC36" s="5" t="s">
        <v>173</v>
      </c>
      <c r="AD36" s="11" t="str">
        <f t="shared" si="7"/>
        <v>하선동</v>
      </c>
      <c r="AE36" s="26" t="s">
        <v>178</v>
      </c>
      <c r="AF36" s="12"/>
    </row>
    <row r="37" spans="1:32" s="13" customFormat="1" ht="20.100000000000001" customHeight="1" x14ac:dyDescent="0.3">
      <c r="A37" s="4">
        <v>31</v>
      </c>
      <c r="B37" s="5">
        <f t="shared" si="8"/>
        <v>1</v>
      </c>
      <c r="C37" s="5">
        <f t="shared" si="8"/>
        <v>21</v>
      </c>
      <c r="D37" s="12" t="s">
        <v>46</v>
      </c>
      <c r="E37" s="6" t="s">
        <v>71</v>
      </c>
      <c r="F37" s="6" t="s">
        <v>179</v>
      </c>
      <c r="G37" s="4" t="s">
        <v>76</v>
      </c>
      <c r="H37" s="32" t="s">
        <v>47</v>
      </c>
      <c r="I37" s="7">
        <f t="shared" si="0"/>
        <v>1291</v>
      </c>
      <c r="J37" s="8">
        <v>1260</v>
      </c>
      <c r="K37" s="7">
        <f t="shared" si="10"/>
        <v>31</v>
      </c>
      <c r="L37" s="9">
        <f t="shared" si="2"/>
        <v>2.4012393493415957E-2</v>
      </c>
      <c r="M37" s="10">
        <v>3</v>
      </c>
      <c r="N37" s="10"/>
      <c r="O37" s="10"/>
      <c r="P37" s="10"/>
      <c r="Q37" s="10"/>
      <c r="R37" s="10">
        <v>22</v>
      </c>
      <c r="S37" s="10"/>
      <c r="T37" s="10"/>
      <c r="U37" s="10">
        <v>6</v>
      </c>
      <c r="V37" s="10"/>
      <c r="W37" s="10"/>
      <c r="X37" s="10"/>
      <c r="Y37" s="10"/>
      <c r="Z37" s="10"/>
      <c r="AA37" s="11">
        <v>20210120</v>
      </c>
      <c r="AB37" s="11">
        <v>14</v>
      </c>
      <c r="AC37" s="5" t="s">
        <v>173</v>
      </c>
      <c r="AD37" s="11" t="str">
        <f t="shared" si="7"/>
        <v>하선동</v>
      </c>
      <c r="AE37" s="27" t="s">
        <v>182</v>
      </c>
      <c r="AF37" s="12"/>
    </row>
    <row r="38" spans="1:32" s="13" customFormat="1" ht="20.100000000000001" customHeight="1" x14ac:dyDescent="0.3">
      <c r="A38" s="4">
        <v>32</v>
      </c>
      <c r="B38" s="5">
        <f t="shared" si="8"/>
        <v>1</v>
      </c>
      <c r="C38" s="5">
        <f t="shared" si="8"/>
        <v>21</v>
      </c>
      <c r="D38" s="12" t="s">
        <v>46</v>
      </c>
      <c r="E38" s="6" t="s">
        <v>71</v>
      </c>
      <c r="F38" s="6" t="s">
        <v>179</v>
      </c>
      <c r="G38" s="4" t="s">
        <v>76</v>
      </c>
      <c r="H38" s="32" t="s">
        <v>47</v>
      </c>
      <c r="I38" s="7">
        <f t="shared" si="0"/>
        <v>1792</v>
      </c>
      <c r="J38" s="8">
        <v>1740</v>
      </c>
      <c r="K38" s="7">
        <f t="shared" si="10"/>
        <v>52</v>
      </c>
      <c r="L38" s="9">
        <f t="shared" si="2"/>
        <v>2.9017857142857144E-2</v>
      </c>
      <c r="M38" s="10">
        <v>5</v>
      </c>
      <c r="N38" s="10"/>
      <c r="O38" s="10"/>
      <c r="P38" s="10"/>
      <c r="Q38" s="10"/>
      <c r="R38" s="10">
        <v>35</v>
      </c>
      <c r="S38" s="10"/>
      <c r="T38" s="10"/>
      <c r="U38" s="10">
        <v>12</v>
      </c>
      <c r="V38" s="10"/>
      <c r="W38" s="10"/>
      <c r="X38" s="10"/>
      <c r="Y38" s="10"/>
      <c r="Z38" s="10"/>
      <c r="AA38" s="11">
        <v>20210120</v>
      </c>
      <c r="AB38" s="11">
        <v>14</v>
      </c>
      <c r="AC38" s="5" t="s">
        <v>172</v>
      </c>
      <c r="AD38" s="11" t="str">
        <f t="shared" si="7"/>
        <v>이형준</v>
      </c>
      <c r="AE38" s="27" t="s">
        <v>182</v>
      </c>
      <c r="AF38" s="12"/>
    </row>
    <row r="39" spans="1:32" s="13" customFormat="1" ht="20.100000000000001" customHeight="1" x14ac:dyDescent="0.3">
      <c r="A39" s="4">
        <v>33</v>
      </c>
      <c r="B39" s="5">
        <f t="shared" si="8"/>
        <v>1</v>
      </c>
      <c r="C39" s="5">
        <f t="shared" si="8"/>
        <v>21</v>
      </c>
      <c r="D39" s="12" t="s">
        <v>46</v>
      </c>
      <c r="E39" s="6" t="s">
        <v>71</v>
      </c>
      <c r="F39" s="6" t="s">
        <v>179</v>
      </c>
      <c r="G39" s="4" t="s">
        <v>76</v>
      </c>
      <c r="H39" s="32" t="s">
        <v>47</v>
      </c>
      <c r="I39" s="7">
        <f t="shared" si="0"/>
        <v>1075</v>
      </c>
      <c r="J39" s="8">
        <v>1020</v>
      </c>
      <c r="K39" s="7">
        <f t="shared" si="10"/>
        <v>55</v>
      </c>
      <c r="L39" s="9">
        <f t="shared" si="2"/>
        <v>5.1162790697674418E-2</v>
      </c>
      <c r="M39" s="10">
        <v>13</v>
      </c>
      <c r="N39" s="10"/>
      <c r="O39" s="10"/>
      <c r="P39" s="10"/>
      <c r="Q39" s="10"/>
      <c r="R39" s="10">
        <v>31</v>
      </c>
      <c r="S39" s="10"/>
      <c r="T39" s="10"/>
      <c r="U39" s="10">
        <v>11</v>
      </c>
      <c r="V39" s="10"/>
      <c r="W39" s="10"/>
      <c r="X39" s="10"/>
      <c r="Y39" s="10"/>
      <c r="Z39" s="10"/>
      <c r="AA39" s="11">
        <v>20210118</v>
      </c>
      <c r="AB39" s="11">
        <v>14</v>
      </c>
      <c r="AC39" s="5" t="s">
        <v>172</v>
      </c>
      <c r="AD39" s="11" t="str">
        <f t="shared" si="7"/>
        <v>이형준</v>
      </c>
      <c r="AE39" s="27" t="s">
        <v>182</v>
      </c>
      <c r="AF39" s="12"/>
    </row>
    <row r="40" spans="1:32" s="13" customFormat="1" ht="20.100000000000001" customHeight="1" x14ac:dyDescent="0.3">
      <c r="A40" s="4">
        <v>34</v>
      </c>
      <c r="B40" s="5">
        <f t="shared" si="8"/>
        <v>1</v>
      </c>
      <c r="C40" s="5">
        <f t="shared" si="8"/>
        <v>21</v>
      </c>
      <c r="D40" s="12" t="s">
        <v>46</v>
      </c>
      <c r="E40" s="6" t="s">
        <v>71</v>
      </c>
      <c r="F40" s="6" t="s">
        <v>179</v>
      </c>
      <c r="G40" s="4" t="s">
        <v>76</v>
      </c>
      <c r="H40" s="32" t="s">
        <v>47</v>
      </c>
      <c r="I40" s="7">
        <f t="shared" si="0"/>
        <v>1901</v>
      </c>
      <c r="J40" s="8">
        <v>1860</v>
      </c>
      <c r="K40" s="7">
        <f t="shared" si="10"/>
        <v>41</v>
      </c>
      <c r="L40" s="9">
        <f t="shared" si="2"/>
        <v>2.1567596002104155E-2</v>
      </c>
      <c r="M40" s="10">
        <v>2</v>
      </c>
      <c r="N40" s="10"/>
      <c r="O40" s="10"/>
      <c r="P40" s="10"/>
      <c r="Q40" s="10"/>
      <c r="R40" s="10">
        <v>23</v>
      </c>
      <c r="S40" s="10"/>
      <c r="T40" s="10"/>
      <c r="U40" s="10">
        <v>16</v>
      </c>
      <c r="V40" s="10"/>
      <c r="W40" s="10"/>
      <c r="X40" s="10"/>
      <c r="Y40" s="10"/>
      <c r="Z40" s="10"/>
      <c r="AA40" s="11">
        <v>20210118</v>
      </c>
      <c r="AB40" s="11">
        <v>14</v>
      </c>
      <c r="AC40" s="5" t="s">
        <v>173</v>
      </c>
      <c r="AD40" s="11" t="str">
        <f t="shared" si="7"/>
        <v>하선동</v>
      </c>
      <c r="AE40" s="27" t="s">
        <v>182</v>
      </c>
      <c r="AF40" s="12"/>
    </row>
    <row r="41" spans="1:32" s="13" customFormat="1" ht="20.100000000000001" customHeight="1" x14ac:dyDescent="0.3">
      <c r="A41" s="4">
        <v>35</v>
      </c>
      <c r="B41" s="5">
        <f t="shared" ref="B41:C56" si="11">B40</f>
        <v>1</v>
      </c>
      <c r="C41" s="5">
        <f t="shared" si="11"/>
        <v>21</v>
      </c>
      <c r="D41" s="12" t="s">
        <v>46</v>
      </c>
      <c r="E41" s="6" t="s">
        <v>71</v>
      </c>
      <c r="F41" s="6" t="s">
        <v>179</v>
      </c>
      <c r="G41" s="4" t="s">
        <v>76</v>
      </c>
      <c r="H41" s="32" t="s">
        <v>47</v>
      </c>
      <c r="I41" s="7">
        <f t="shared" si="0"/>
        <v>1325</v>
      </c>
      <c r="J41" s="8">
        <v>1280</v>
      </c>
      <c r="K41" s="7">
        <f t="shared" si="10"/>
        <v>45</v>
      </c>
      <c r="L41" s="9">
        <f t="shared" si="2"/>
        <v>3.3962264150943396E-2</v>
      </c>
      <c r="M41" s="10">
        <v>1</v>
      </c>
      <c r="N41" s="10"/>
      <c r="O41" s="10"/>
      <c r="P41" s="10"/>
      <c r="Q41" s="10"/>
      <c r="R41" s="10">
        <v>26</v>
      </c>
      <c r="S41" s="10"/>
      <c r="T41" s="10"/>
      <c r="U41" s="10">
        <v>18</v>
      </c>
      <c r="V41" s="10"/>
      <c r="W41" s="10"/>
      <c r="X41" s="10"/>
      <c r="Y41" s="10"/>
      <c r="Z41" s="10"/>
      <c r="AA41" s="11">
        <v>20210121</v>
      </c>
      <c r="AB41" s="11">
        <v>14</v>
      </c>
      <c r="AC41" s="5" t="s">
        <v>173</v>
      </c>
      <c r="AD41" s="11" t="str">
        <f t="shared" si="7"/>
        <v>하선동</v>
      </c>
      <c r="AE41" s="27" t="s">
        <v>182</v>
      </c>
      <c r="AF41" s="12"/>
    </row>
    <row r="42" spans="1:32" s="13" customFormat="1" ht="20.100000000000001" customHeight="1" x14ac:dyDescent="0.3">
      <c r="A42" s="4">
        <v>36</v>
      </c>
      <c r="B42" s="5">
        <f t="shared" si="11"/>
        <v>1</v>
      </c>
      <c r="C42" s="5">
        <f t="shared" si="11"/>
        <v>21</v>
      </c>
      <c r="D42" s="12" t="s">
        <v>46</v>
      </c>
      <c r="E42" s="6" t="s">
        <v>63</v>
      </c>
      <c r="F42" s="6" t="s">
        <v>62</v>
      </c>
      <c r="G42" s="4" t="s">
        <v>61</v>
      </c>
      <c r="H42" s="4" t="s">
        <v>47</v>
      </c>
      <c r="I42" s="7">
        <f t="shared" si="0"/>
        <v>1543</v>
      </c>
      <c r="J42" s="8">
        <v>1540</v>
      </c>
      <c r="K42" s="7">
        <f t="shared" si="10"/>
        <v>3</v>
      </c>
      <c r="L42" s="9">
        <f t="shared" si="2"/>
        <v>1.9442644199611147E-3</v>
      </c>
      <c r="M42" s="10"/>
      <c r="N42" s="10"/>
      <c r="O42" s="10"/>
      <c r="P42" s="10"/>
      <c r="Q42" s="10"/>
      <c r="R42" s="10"/>
      <c r="S42" s="10"/>
      <c r="T42" s="10"/>
      <c r="U42" s="10">
        <v>3</v>
      </c>
      <c r="V42" s="10"/>
      <c r="W42" s="10"/>
      <c r="X42" s="10"/>
      <c r="Y42" s="10"/>
      <c r="Z42" s="10"/>
      <c r="AA42" s="11">
        <v>20210121</v>
      </c>
      <c r="AB42" s="11">
        <v>11</v>
      </c>
      <c r="AC42" s="5" t="s">
        <v>173</v>
      </c>
      <c r="AD42" s="11" t="str">
        <f t="shared" si="7"/>
        <v>하선동</v>
      </c>
      <c r="AE42" s="27" t="s">
        <v>182</v>
      </c>
      <c r="AF42" s="12"/>
    </row>
    <row r="43" spans="1:32" s="13" customFormat="1" ht="20.100000000000001" customHeight="1" x14ac:dyDescent="0.3">
      <c r="A43" s="4">
        <v>37</v>
      </c>
      <c r="B43" s="5">
        <f t="shared" si="11"/>
        <v>1</v>
      </c>
      <c r="C43" s="5">
        <f t="shared" si="11"/>
        <v>21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10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1"/>
      <c r="AB43" s="11"/>
      <c r="AC43" s="5"/>
      <c r="AD43" s="11" t="str">
        <f t="shared" si="7"/>
        <v/>
      </c>
      <c r="AE43" s="12"/>
      <c r="AF43" s="12"/>
    </row>
    <row r="44" spans="1:32" s="13" customFormat="1" ht="20.100000000000001" customHeight="1" x14ac:dyDescent="0.3">
      <c r="A44" s="4">
        <v>38</v>
      </c>
      <c r="B44" s="5">
        <f t="shared" si="11"/>
        <v>1</v>
      </c>
      <c r="C44" s="5">
        <f t="shared" si="11"/>
        <v>21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10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1"/>
      <c r="AB44" s="11"/>
      <c r="AC44" s="5"/>
      <c r="AD44" s="11" t="str">
        <f t="shared" si="7"/>
        <v/>
      </c>
      <c r="AE44" s="12"/>
      <c r="AF44" s="12"/>
    </row>
    <row r="45" spans="1:32" s="13" customFormat="1" ht="20.100000000000001" customHeight="1" x14ac:dyDescent="0.3">
      <c r="A45" s="4">
        <v>39</v>
      </c>
      <c r="B45" s="5">
        <f t="shared" si="11"/>
        <v>1</v>
      </c>
      <c r="C45" s="5">
        <f t="shared" si="11"/>
        <v>21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10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1"/>
      <c r="AB45" s="11"/>
      <c r="AC45" s="5"/>
      <c r="AD45" s="11" t="str">
        <f t="shared" si="7"/>
        <v/>
      </c>
      <c r="AE45" s="12"/>
      <c r="AF45" s="12"/>
    </row>
    <row r="46" spans="1:32" s="13" customFormat="1" ht="20.100000000000001" customHeight="1" x14ac:dyDescent="0.3">
      <c r="A46" s="4">
        <v>40</v>
      </c>
      <c r="B46" s="5">
        <f t="shared" si="11"/>
        <v>1</v>
      </c>
      <c r="C46" s="5">
        <f t="shared" si="11"/>
        <v>21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10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1"/>
      <c r="AB46" s="11"/>
      <c r="AC46" s="5"/>
      <c r="AD46" s="11" t="str">
        <f t="shared" si="7"/>
        <v/>
      </c>
      <c r="AE46" s="12"/>
      <c r="AF46" s="12"/>
    </row>
    <row r="47" spans="1:32" s="13" customFormat="1" ht="20.100000000000001" customHeight="1" x14ac:dyDescent="0.3">
      <c r="A47" s="4">
        <v>41</v>
      </c>
      <c r="B47" s="5">
        <f t="shared" si="11"/>
        <v>1</v>
      </c>
      <c r="C47" s="5">
        <f t="shared" si="11"/>
        <v>21</v>
      </c>
      <c r="D47" s="12"/>
      <c r="E47" s="6"/>
      <c r="F47" s="6"/>
      <c r="G47" s="4"/>
      <c r="H47" s="4"/>
      <c r="I47" s="7">
        <f t="shared" si="0"/>
        <v>0</v>
      </c>
      <c r="J47" s="8"/>
      <c r="K47" s="7">
        <f t="shared" si="10"/>
        <v>0</v>
      </c>
      <c r="L47" s="9" t="e">
        <f t="shared" si="2"/>
        <v>#DIV/0!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1"/>
      <c r="AB47" s="11"/>
      <c r="AC47" s="5"/>
      <c r="AD47" s="11" t="str">
        <f t="shared" si="7"/>
        <v/>
      </c>
      <c r="AE47" s="12"/>
      <c r="AF47" s="12"/>
    </row>
    <row r="48" spans="1:32" s="13" customFormat="1" ht="20.100000000000001" customHeight="1" x14ac:dyDescent="0.3">
      <c r="A48" s="4">
        <v>42</v>
      </c>
      <c r="B48" s="5">
        <f t="shared" si="11"/>
        <v>1</v>
      </c>
      <c r="C48" s="5">
        <f t="shared" si="11"/>
        <v>21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10"/>
        <v>0</v>
      </c>
      <c r="L48" s="9" t="e">
        <f t="shared" si="2"/>
        <v>#DIV/0!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1"/>
      <c r="AB48" s="11"/>
      <c r="AC48" s="5"/>
      <c r="AD48" s="11" t="str">
        <f t="shared" si="7"/>
        <v/>
      </c>
      <c r="AE48" s="12"/>
      <c r="AF48" s="12"/>
    </row>
    <row r="49" spans="1:32" s="13" customFormat="1" ht="20.100000000000001" customHeight="1" x14ac:dyDescent="0.3">
      <c r="A49" s="4">
        <v>43</v>
      </c>
      <c r="B49" s="5">
        <f t="shared" si="11"/>
        <v>1</v>
      </c>
      <c r="C49" s="5">
        <f t="shared" si="11"/>
        <v>21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10"/>
        <v>0</v>
      </c>
      <c r="L49" s="9" t="e">
        <f t="shared" si="2"/>
        <v>#DIV/0!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1"/>
      <c r="AB49" s="11"/>
      <c r="AC49" s="5"/>
      <c r="AD49" s="11" t="str">
        <f t="shared" si="7"/>
        <v/>
      </c>
      <c r="AE49" s="12"/>
      <c r="AF49" s="12"/>
    </row>
    <row r="50" spans="1:32" s="13" customFormat="1" ht="20.100000000000001" customHeight="1" x14ac:dyDescent="0.3">
      <c r="A50" s="4">
        <v>44</v>
      </c>
      <c r="B50" s="5">
        <f t="shared" si="11"/>
        <v>1</v>
      </c>
      <c r="C50" s="5">
        <f t="shared" si="11"/>
        <v>21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10"/>
        <v>0</v>
      </c>
      <c r="L50" s="9" t="e">
        <f t="shared" si="2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1"/>
      <c r="AB50" s="11"/>
      <c r="AC50" s="5"/>
      <c r="AD50" s="11" t="str">
        <f t="shared" si="7"/>
        <v/>
      </c>
      <c r="AE50" s="12"/>
      <c r="AF50" s="12"/>
    </row>
    <row r="51" spans="1:32" s="13" customFormat="1" ht="20.100000000000001" customHeight="1" x14ac:dyDescent="0.3">
      <c r="A51" s="4">
        <v>45</v>
      </c>
      <c r="B51" s="5">
        <f t="shared" si="11"/>
        <v>1</v>
      </c>
      <c r="C51" s="5">
        <f t="shared" si="11"/>
        <v>21</v>
      </c>
      <c r="D51" s="6"/>
      <c r="E51" s="6"/>
      <c r="F51" s="6"/>
      <c r="G51" s="4"/>
      <c r="H51" s="4"/>
      <c r="I51" s="7">
        <f t="shared" si="0"/>
        <v>0</v>
      </c>
      <c r="J51" s="8"/>
      <c r="K51" s="7">
        <f t="shared" si="10"/>
        <v>0</v>
      </c>
      <c r="L51" s="9" t="e">
        <f t="shared" si="2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1"/>
      <c r="AB51" s="11"/>
      <c r="AC51" s="5"/>
      <c r="AD51" s="11" t="str">
        <f t="shared" si="7"/>
        <v/>
      </c>
      <c r="AE51" s="12"/>
      <c r="AF51" s="12"/>
    </row>
    <row r="52" spans="1:32" s="13" customFormat="1" ht="20.100000000000001" customHeight="1" x14ac:dyDescent="0.3">
      <c r="A52" s="4">
        <v>46</v>
      </c>
      <c r="B52" s="5">
        <f t="shared" si="11"/>
        <v>1</v>
      </c>
      <c r="C52" s="5">
        <f t="shared" si="11"/>
        <v>21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10"/>
        <v>0</v>
      </c>
      <c r="L52" s="9" t="e">
        <f t="shared" si="2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1"/>
      <c r="AB52" s="11"/>
      <c r="AC52" s="5"/>
      <c r="AD52" s="11" t="str">
        <f t="shared" si="7"/>
        <v/>
      </c>
      <c r="AE52" s="12"/>
      <c r="AF52" s="12"/>
    </row>
    <row r="53" spans="1:32" s="13" customFormat="1" ht="20.100000000000001" customHeight="1" x14ac:dyDescent="0.3">
      <c r="A53" s="4">
        <v>47</v>
      </c>
      <c r="B53" s="5">
        <f t="shared" si="11"/>
        <v>1</v>
      </c>
      <c r="C53" s="5">
        <f t="shared" si="11"/>
        <v>21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10"/>
        <v>0</v>
      </c>
      <c r="L53" s="9" t="e">
        <f t="shared" si="2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1"/>
      <c r="AB53" s="11"/>
      <c r="AC53" s="5"/>
      <c r="AD53" s="11" t="str">
        <f t="shared" si="7"/>
        <v/>
      </c>
      <c r="AE53" s="12"/>
      <c r="AF53" s="12"/>
    </row>
    <row r="54" spans="1:32" s="13" customFormat="1" ht="20.100000000000001" hidden="1" customHeight="1" x14ac:dyDescent="0.3">
      <c r="A54" s="4">
        <v>29</v>
      </c>
      <c r="B54" s="5">
        <f t="shared" si="11"/>
        <v>1</v>
      </c>
      <c r="C54" s="5">
        <f t="shared" si="11"/>
        <v>21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10"/>
        <v>0</v>
      </c>
      <c r="L54" s="9" t="e">
        <f t="shared" si="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1"/>
      <c r="AB54" s="11"/>
      <c r="AC54" s="5"/>
      <c r="AD54" s="11" t="str">
        <f t="shared" si="7"/>
        <v/>
      </c>
      <c r="AE54" s="4"/>
      <c r="AF54" s="12"/>
    </row>
    <row r="55" spans="1:32" s="13" customFormat="1" ht="20.100000000000001" hidden="1" customHeight="1" x14ac:dyDescent="0.3">
      <c r="A55" s="4">
        <v>30</v>
      </c>
      <c r="B55" s="5">
        <f t="shared" si="11"/>
        <v>1</v>
      </c>
      <c r="C55" s="5">
        <f t="shared" si="11"/>
        <v>21</v>
      </c>
      <c r="D55" s="6"/>
      <c r="E55" s="25"/>
      <c r="F55" s="4"/>
      <c r="G55" s="4"/>
      <c r="H55" s="4"/>
      <c r="I55" s="7">
        <f t="shared" si="0"/>
        <v>0</v>
      </c>
      <c r="J55" s="8"/>
      <c r="K55" s="7">
        <f t="shared" si="10"/>
        <v>0</v>
      </c>
      <c r="L55" s="9" t="e">
        <f t="shared" si="2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1"/>
      <c r="AB55" s="11"/>
      <c r="AC55" s="5"/>
      <c r="AD55" s="11" t="str">
        <f t="shared" si="7"/>
        <v/>
      </c>
      <c r="AE55" s="4"/>
      <c r="AF55" s="12"/>
    </row>
    <row r="56" spans="1:32" s="13" customFormat="1" ht="20.100000000000001" hidden="1" customHeight="1" x14ac:dyDescent="0.3">
      <c r="A56" s="4">
        <v>31</v>
      </c>
      <c r="B56" s="5">
        <f t="shared" si="11"/>
        <v>1</v>
      </c>
      <c r="C56" s="5">
        <f t="shared" si="11"/>
        <v>21</v>
      </c>
      <c r="D56" s="6"/>
      <c r="E56" s="6"/>
      <c r="F56" s="4"/>
      <c r="G56" s="4"/>
      <c r="H56" s="4"/>
      <c r="I56" s="7">
        <f t="shared" si="0"/>
        <v>0</v>
      </c>
      <c r="J56" s="8"/>
      <c r="K56" s="7">
        <f t="shared" si="10"/>
        <v>0</v>
      </c>
      <c r="L56" s="9" t="e">
        <f t="shared" si="2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1"/>
      <c r="AB56" s="11"/>
      <c r="AC56" s="5"/>
      <c r="AD56" s="11" t="str">
        <f t="shared" si="7"/>
        <v/>
      </c>
      <c r="AE56" s="4"/>
      <c r="AF56" s="12"/>
    </row>
    <row r="57" spans="1:32" s="13" customFormat="1" ht="20.100000000000001" hidden="1" customHeight="1" x14ac:dyDescent="0.3">
      <c r="A57" s="4">
        <v>32</v>
      </c>
      <c r="B57" s="5">
        <f t="shared" ref="B57:C64" si="12">B56</f>
        <v>1</v>
      </c>
      <c r="C57" s="5">
        <f t="shared" si="12"/>
        <v>21</v>
      </c>
      <c r="D57" s="6"/>
      <c r="E57" s="6"/>
      <c r="F57" s="6"/>
      <c r="G57" s="4"/>
      <c r="H57" s="4"/>
      <c r="I57" s="7">
        <f t="shared" si="0"/>
        <v>0</v>
      </c>
      <c r="J57" s="8"/>
      <c r="K57" s="7">
        <f t="shared" si="10"/>
        <v>0</v>
      </c>
      <c r="L57" s="9" t="e">
        <f t="shared" si="2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1"/>
      <c r="AB57" s="11"/>
      <c r="AC57" s="5"/>
      <c r="AD57" s="11" t="str">
        <f t="shared" si="7"/>
        <v/>
      </c>
      <c r="AE57" s="4"/>
      <c r="AF57" s="12"/>
    </row>
    <row r="58" spans="1:32" s="13" customFormat="1" ht="20.100000000000001" hidden="1" customHeight="1" x14ac:dyDescent="0.3">
      <c r="A58" s="4">
        <v>33</v>
      </c>
      <c r="B58" s="5">
        <f t="shared" si="12"/>
        <v>1</v>
      </c>
      <c r="C58" s="5">
        <f t="shared" si="12"/>
        <v>21</v>
      </c>
      <c r="D58" s="6"/>
      <c r="E58" s="4"/>
      <c r="F58" s="4"/>
      <c r="G58" s="4"/>
      <c r="H58" s="4"/>
      <c r="I58" s="7">
        <f t="shared" si="0"/>
        <v>0</v>
      </c>
      <c r="J58" s="8"/>
      <c r="K58" s="7">
        <f t="shared" si="10"/>
        <v>0</v>
      </c>
      <c r="L58" s="9" t="e">
        <f t="shared" si="2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1"/>
      <c r="AB58" s="11"/>
      <c r="AC58" s="5"/>
      <c r="AD58" s="11" t="str">
        <f t="shared" si="7"/>
        <v/>
      </c>
      <c r="AE58" s="4"/>
      <c r="AF58" s="12"/>
    </row>
    <row r="59" spans="1:32" s="13" customFormat="1" ht="20.100000000000001" hidden="1" customHeight="1" x14ac:dyDescent="0.3">
      <c r="A59" s="4">
        <v>34</v>
      </c>
      <c r="B59" s="5">
        <f t="shared" si="12"/>
        <v>1</v>
      </c>
      <c r="C59" s="5">
        <f t="shared" si="12"/>
        <v>21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10"/>
        <v>0</v>
      </c>
      <c r="L59" s="9" t="e">
        <f t="shared" si="2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1"/>
      <c r="AB59" s="11"/>
      <c r="AC59" s="5"/>
      <c r="AD59" s="11" t="str">
        <f t="shared" si="7"/>
        <v/>
      </c>
      <c r="AE59" s="4"/>
      <c r="AF59" s="12"/>
    </row>
    <row r="60" spans="1:32" s="13" customFormat="1" ht="20.100000000000001" hidden="1" customHeight="1" x14ac:dyDescent="0.3">
      <c r="A60" s="4">
        <v>35</v>
      </c>
      <c r="B60" s="5">
        <f t="shared" si="12"/>
        <v>1</v>
      </c>
      <c r="C60" s="5">
        <f t="shared" si="12"/>
        <v>21</v>
      </c>
      <c r="D60" s="6"/>
      <c r="E60" s="6"/>
      <c r="F60" s="6"/>
      <c r="G60" s="4"/>
      <c r="H60" s="4"/>
      <c r="I60" s="7">
        <f t="shared" si="0"/>
        <v>0</v>
      </c>
      <c r="J60" s="8"/>
      <c r="K60" s="7">
        <f t="shared" si="10"/>
        <v>0</v>
      </c>
      <c r="L60" s="9" t="e">
        <f t="shared" si="2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1"/>
      <c r="AB60" s="11"/>
      <c r="AC60" s="5"/>
      <c r="AD60" s="11" t="str">
        <f t="shared" si="7"/>
        <v/>
      </c>
      <c r="AE60" s="4"/>
      <c r="AF60" s="12"/>
    </row>
    <row r="61" spans="1:32" s="13" customFormat="1" ht="20.100000000000001" hidden="1" customHeight="1" x14ac:dyDescent="0.3">
      <c r="A61" s="4">
        <v>36</v>
      </c>
      <c r="B61" s="5">
        <f t="shared" si="12"/>
        <v>1</v>
      </c>
      <c r="C61" s="5">
        <f t="shared" si="12"/>
        <v>21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10"/>
        <v>0</v>
      </c>
      <c r="L61" s="9" t="e">
        <f t="shared" si="2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1"/>
      <c r="AB61" s="11"/>
      <c r="AC61" s="5"/>
      <c r="AD61" s="11" t="str">
        <f t="shared" si="7"/>
        <v/>
      </c>
      <c r="AE61" s="4"/>
      <c r="AF61" s="12"/>
    </row>
    <row r="62" spans="1:32" s="13" customFormat="1" ht="20.100000000000001" hidden="1" customHeight="1" x14ac:dyDescent="0.3">
      <c r="A62" s="4">
        <v>37</v>
      </c>
      <c r="B62" s="5">
        <f t="shared" si="12"/>
        <v>1</v>
      </c>
      <c r="C62" s="5">
        <f t="shared" si="12"/>
        <v>21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10"/>
        <v>0</v>
      </c>
      <c r="L62" s="9" t="e">
        <f t="shared" si="2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1"/>
      <c r="AB62" s="11"/>
      <c r="AC62" s="5"/>
      <c r="AD62" s="11" t="str">
        <f t="shared" si="7"/>
        <v/>
      </c>
      <c r="AE62" s="4"/>
      <c r="AF62" s="12"/>
    </row>
    <row r="63" spans="1:32" s="13" customFormat="1" ht="20.100000000000001" hidden="1" customHeight="1" x14ac:dyDescent="0.3">
      <c r="A63" s="4">
        <v>38</v>
      </c>
      <c r="B63" s="5">
        <f t="shared" si="12"/>
        <v>1</v>
      </c>
      <c r="C63" s="5">
        <f t="shared" si="12"/>
        <v>21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10"/>
        <v>0</v>
      </c>
      <c r="L63" s="9" t="e">
        <f t="shared" si="2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1"/>
      <c r="AB63" s="11"/>
      <c r="AC63" s="5"/>
      <c r="AD63" s="11" t="str">
        <f t="shared" si="7"/>
        <v/>
      </c>
      <c r="AE63" s="4"/>
      <c r="AF63" s="12"/>
    </row>
    <row r="64" spans="1:32" s="13" customFormat="1" ht="20.100000000000001" hidden="1" customHeight="1" x14ac:dyDescent="0.3">
      <c r="A64" s="4">
        <v>39</v>
      </c>
      <c r="B64" s="5">
        <f t="shared" si="12"/>
        <v>1</v>
      </c>
      <c r="C64" s="5">
        <f t="shared" si="12"/>
        <v>21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10"/>
        <v>0</v>
      </c>
      <c r="L64" s="9" t="e">
        <f t="shared" si="2"/>
        <v>#DIV/0!</v>
      </c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1"/>
      <c r="AB64" s="11"/>
      <c r="AC64" s="5"/>
      <c r="AD64" s="11" t="str">
        <f t="shared" si="7"/>
        <v/>
      </c>
      <c r="AE64" s="4"/>
      <c r="AF64" s="12"/>
    </row>
    <row r="65" spans="1:32" s="13" customFormat="1" ht="20.100000000000001" hidden="1" customHeight="1" x14ac:dyDescent="0.3">
      <c r="A65" s="4">
        <v>40</v>
      </c>
      <c r="B65" s="5" t="str">
        <f t="shared" ref="B65" si="13">LEFT($A$1,1)</f>
        <v>1</v>
      </c>
      <c r="C65" s="5" t="str">
        <f t="shared" ref="C65" si="14">MID($A$1,4,2)</f>
        <v>21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10"/>
        <v>0</v>
      </c>
      <c r="L65" s="9" t="e">
        <f t="shared" si="2"/>
        <v>#DIV/0!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1"/>
      <c r="AB65" s="11"/>
      <c r="AC65" s="5"/>
      <c r="AD65" s="11" t="str">
        <f t="shared" si="7"/>
        <v/>
      </c>
      <c r="AE65" s="4"/>
      <c r="AF65" s="12"/>
    </row>
    <row r="66" spans="1:32" s="15" customFormat="1" x14ac:dyDescent="0.3">
      <c r="A66" s="49"/>
      <c r="B66" s="50"/>
      <c r="C66" s="50"/>
      <c r="D66" s="50"/>
      <c r="E66" s="50"/>
      <c r="F66" s="50"/>
      <c r="G66" s="50"/>
      <c r="H66" s="50"/>
      <c r="I66" s="40">
        <f>SUM(I7:I65)</f>
        <v>65594</v>
      </c>
      <c r="J66" s="40">
        <v>5950</v>
      </c>
      <c r="K66" s="40">
        <f t="shared" ref="K66:U66" si="15">SUM(K7:K65)</f>
        <v>1445</v>
      </c>
      <c r="L66" s="40" t="e">
        <f t="shared" si="15"/>
        <v>#DIV/0!</v>
      </c>
      <c r="M66" s="40">
        <f t="shared" si="15"/>
        <v>499</v>
      </c>
      <c r="N66" s="40">
        <f t="shared" si="15"/>
        <v>0</v>
      </c>
      <c r="O66" s="40">
        <f t="shared" si="15"/>
        <v>0</v>
      </c>
      <c r="P66" s="40">
        <f t="shared" si="15"/>
        <v>200</v>
      </c>
      <c r="Q66" s="40">
        <f t="shared" si="15"/>
        <v>0</v>
      </c>
      <c r="R66" s="40">
        <f t="shared" si="15"/>
        <v>495</v>
      </c>
      <c r="S66" s="40">
        <f t="shared" si="15"/>
        <v>0</v>
      </c>
      <c r="T66" s="40">
        <f t="shared" si="15"/>
        <v>25</v>
      </c>
      <c r="U66" s="40">
        <f t="shared" si="15"/>
        <v>134</v>
      </c>
      <c r="V66" s="33"/>
      <c r="W66" s="33"/>
      <c r="X66" s="33"/>
      <c r="Y66" s="40">
        <f>SUM(Y7:Y65)</f>
        <v>0</v>
      </c>
      <c r="Z66" s="40">
        <f>SUM(Z7:Z65)</f>
        <v>90</v>
      </c>
      <c r="AA66" s="41"/>
      <c r="AB66" s="42"/>
      <c r="AC66" s="42"/>
      <c r="AD66" s="42"/>
      <c r="AE66" s="42"/>
      <c r="AF66" s="42"/>
    </row>
    <row r="67" spans="1:32" s="15" customFormat="1" x14ac:dyDescent="0.3">
      <c r="A67" s="49"/>
      <c r="B67" s="50"/>
      <c r="C67" s="50"/>
      <c r="D67" s="50"/>
      <c r="E67" s="50"/>
      <c r="F67" s="50"/>
      <c r="G67" s="50"/>
      <c r="H67" s="5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33"/>
      <c r="W67" s="33"/>
      <c r="X67" s="33"/>
      <c r="Y67" s="40"/>
      <c r="Z67" s="40"/>
      <c r="AA67" s="42"/>
      <c r="AB67" s="42"/>
      <c r="AC67" s="42"/>
      <c r="AD67" s="42"/>
      <c r="AE67" s="42"/>
      <c r="AF67" s="42"/>
    </row>
    <row r="68" spans="1:32" ht="20.100000000000001" customHeight="1" x14ac:dyDescent="0.3">
      <c r="A68" s="4">
        <v>1</v>
      </c>
      <c r="B68" s="5">
        <v>1</v>
      </c>
      <c r="C68" s="5">
        <v>21</v>
      </c>
      <c r="D68" s="12" t="s">
        <v>144</v>
      </c>
      <c r="E68" s="6" t="s">
        <v>143</v>
      </c>
      <c r="F68" s="6" t="s">
        <v>140</v>
      </c>
      <c r="G68" s="4" t="s">
        <v>141</v>
      </c>
      <c r="H68" s="4" t="s">
        <v>142</v>
      </c>
      <c r="I68" s="7">
        <f t="shared" ref="I68:I82" si="16">J68+K68</f>
        <v>51</v>
      </c>
      <c r="J68" s="8">
        <v>50</v>
      </c>
      <c r="K68" s="7">
        <f t="shared" ref="K68:K82" si="17">SUM(M68:Z68)</f>
        <v>1</v>
      </c>
      <c r="L68" s="9">
        <f t="shared" ref="L68:L82" si="18">K68/I68</f>
        <v>1.9607843137254902E-2</v>
      </c>
      <c r="M68" s="10">
        <v>1</v>
      </c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1">
        <v>20210121</v>
      </c>
      <c r="AB68" s="11">
        <v>1</v>
      </c>
      <c r="AC68" s="5" t="s">
        <v>138</v>
      </c>
      <c r="AD68" s="11" t="str">
        <f t="shared" ref="AD68:AD75" si="19">IF($AC68="A","하선동",IF($AC68="B","이형준",""))</f>
        <v>하선동</v>
      </c>
      <c r="AE68" s="12" t="s">
        <v>139</v>
      </c>
      <c r="AF68" s="12" t="s">
        <v>171</v>
      </c>
    </row>
    <row r="69" spans="1:32" ht="20.100000000000001" customHeight="1" x14ac:dyDescent="0.3">
      <c r="A69" s="4">
        <v>2</v>
      </c>
      <c r="B69" s="5">
        <f t="shared" ref="B69:C82" si="20">B68</f>
        <v>1</v>
      </c>
      <c r="C69" s="5">
        <f t="shared" si="20"/>
        <v>21</v>
      </c>
      <c r="D69" s="12" t="s">
        <v>150</v>
      </c>
      <c r="E69" s="6" t="s">
        <v>149</v>
      </c>
      <c r="F69" s="6" t="s">
        <v>146</v>
      </c>
      <c r="G69" s="4" t="s">
        <v>147</v>
      </c>
      <c r="H69" s="4" t="s">
        <v>148</v>
      </c>
      <c r="I69" s="7">
        <f t="shared" si="16"/>
        <v>403</v>
      </c>
      <c r="J69" s="8">
        <v>400</v>
      </c>
      <c r="K69" s="7">
        <f t="shared" si="17"/>
        <v>3</v>
      </c>
      <c r="L69" s="9">
        <f t="shared" si="18"/>
        <v>7.4441687344913151E-3</v>
      </c>
      <c r="M69" s="10">
        <v>3</v>
      </c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1">
        <v>20210121</v>
      </c>
      <c r="AB69" s="11">
        <v>36</v>
      </c>
      <c r="AC69" s="5" t="s">
        <v>138</v>
      </c>
      <c r="AD69" s="11" t="str">
        <f t="shared" si="19"/>
        <v>하선동</v>
      </c>
      <c r="AE69" s="12" t="s">
        <v>139</v>
      </c>
      <c r="AF69" s="12" t="s">
        <v>159</v>
      </c>
    </row>
    <row r="70" spans="1:32" ht="20.100000000000001" customHeight="1" x14ac:dyDescent="0.3">
      <c r="A70" s="4">
        <v>3</v>
      </c>
      <c r="B70" s="5">
        <f t="shared" si="20"/>
        <v>1</v>
      </c>
      <c r="C70" s="5">
        <f t="shared" si="20"/>
        <v>21</v>
      </c>
      <c r="D70" s="12" t="s">
        <v>150</v>
      </c>
      <c r="E70" s="6" t="s">
        <v>152</v>
      </c>
      <c r="F70" s="6" t="s">
        <v>151</v>
      </c>
      <c r="G70" s="4" t="s">
        <v>153</v>
      </c>
      <c r="H70" s="4" t="s">
        <v>154</v>
      </c>
      <c r="I70" s="7">
        <f t="shared" si="16"/>
        <v>202</v>
      </c>
      <c r="J70" s="8">
        <v>200</v>
      </c>
      <c r="K70" s="7">
        <f t="shared" si="17"/>
        <v>2</v>
      </c>
      <c r="L70" s="9">
        <f t="shared" si="18"/>
        <v>9.9009900990099011E-3</v>
      </c>
      <c r="M70" s="10"/>
      <c r="N70" s="10"/>
      <c r="O70" s="10"/>
      <c r="P70" s="10"/>
      <c r="Q70" s="10"/>
      <c r="R70" s="10"/>
      <c r="S70" s="10"/>
      <c r="T70" s="10">
        <v>2</v>
      </c>
      <c r="U70" s="10"/>
      <c r="V70" s="10"/>
      <c r="W70" s="10"/>
      <c r="X70" s="10"/>
      <c r="Y70" s="10"/>
      <c r="Z70" s="10"/>
      <c r="AA70" s="11">
        <v>20210121</v>
      </c>
      <c r="AB70" s="5">
        <v>1</v>
      </c>
      <c r="AC70" s="5" t="s">
        <v>138</v>
      </c>
      <c r="AD70" s="11" t="str">
        <f t="shared" si="19"/>
        <v>하선동</v>
      </c>
      <c r="AE70" s="12" t="s">
        <v>139</v>
      </c>
      <c r="AF70" s="12" t="s">
        <v>171</v>
      </c>
    </row>
    <row r="71" spans="1:32" ht="20.100000000000001" customHeight="1" x14ac:dyDescent="0.3">
      <c r="A71" s="4">
        <v>4</v>
      </c>
      <c r="B71" s="5">
        <f t="shared" si="20"/>
        <v>1</v>
      </c>
      <c r="C71" s="5">
        <f t="shared" si="20"/>
        <v>21</v>
      </c>
      <c r="D71" s="6" t="s">
        <v>157</v>
      </c>
      <c r="E71" s="6"/>
      <c r="F71" s="6" t="s">
        <v>155</v>
      </c>
      <c r="G71" s="4" t="s">
        <v>156</v>
      </c>
      <c r="H71" s="4" t="s">
        <v>47</v>
      </c>
      <c r="I71" s="7">
        <f t="shared" si="16"/>
        <v>100</v>
      </c>
      <c r="J71" s="8">
        <v>100</v>
      </c>
      <c r="K71" s="7">
        <f t="shared" si="17"/>
        <v>0</v>
      </c>
      <c r="L71" s="9">
        <f t="shared" si="18"/>
        <v>0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1">
        <v>20210120</v>
      </c>
      <c r="AB71" s="11">
        <v>36</v>
      </c>
      <c r="AC71" s="5" t="s">
        <v>145</v>
      </c>
      <c r="AD71" s="11" t="str">
        <f t="shared" si="19"/>
        <v>이형준</v>
      </c>
      <c r="AE71" s="12" t="s">
        <v>139</v>
      </c>
      <c r="AF71" s="12" t="s">
        <v>158</v>
      </c>
    </row>
    <row r="72" spans="1:32" ht="20.100000000000001" customHeight="1" x14ac:dyDescent="0.3">
      <c r="A72" s="4">
        <v>5</v>
      </c>
      <c r="B72" s="5">
        <f t="shared" si="20"/>
        <v>1</v>
      </c>
      <c r="C72" s="5">
        <f t="shared" si="20"/>
        <v>21</v>
      </c>
      <c r="D72" s="6" t="s">
        <v>157</v>
      </c>
      <c r="E72" s="6"/>
      <c r="F72" s="6" t="s">
        <v>160</v>
      </c>
      <c r="G72" s="4" t="s">
        <v>147</v>
      </c>
      <c r="H72" s="4" t="s">
        <v>148</v>
      </c>
      <c r="I72" s="7">
        <f t="shared" si="16"/>
        <v>100</v>
      </c>
      <c r="J72" s="8">
        <v>100</v>
      </c>
      <c r="K72" s="7">
        <f t="shared" si="17"/>
        <v>0</v>
      </c>
      <c r="L72" s="9">
        <f t="shared" si="18"/>
        <v>0</v>
      </c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1">
        <v>20210120</v>
      </c>
      <c r="AB72" s="11">
        <v>36</v>
      </c>
      <c r="AC72" s="5" t="s">
        <v>145</v>
      </c>
      <c r="AD72" s="11" t="str">
        <f t="shared" si="19"/>
        <v>이형준</v>
      </c>
      <c r="AE72" s="12" t="s">
        <v>139</v>
      </c>
      <c r="AF72" s="12" t="s">
        <v>170</v>
      </c>
    </row>
    <row r="73" spans="1:32" ht="20.100000000000001" customHeight="1" x14ac:dyDescent="0.3">
      <c r="A73" s="4">
        <v>6</v>
      </c>
      <c r="B73" s="5">
        <f t="shared" si="20"/>
        <v>1</v>
      </c>
      <c r="C73" s="5">
        <f t="shared" si="20"/>
        <v>21</v>
      </c>
      <c r="D73" s="6" t="s">
        <v>157</v>
      </c>
      <c r="E73" s="6"/>
      <c r="F73" s="6" t="s">
        <v>161</v>
      </c>
      <c r="G73" s="4" t="s">
        <v>162</v>
      </c>
      <c r="H73" s="4" t="s">
        <v>47</v>
      </c>
      <c r="I73" s="7">
        <f t="shared" si="16"/>
        <v>100</v>
      </c>
      <c r="J73" s="8">
        <v>100</v>
      </c>
      <c r="K73" s="7">
        <f t="shared" si="17"/>
        <v>0</v>
      </c>
      <c r="L73" s="9">
        <f t="shared" si="18"/>
        <v>0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1">
        <v>20210121</v>
      </c>
      <c r="AB73" s="11">
        <v>3</v>
      </c>
      <c r="AC73" s="5" t="s">
        <v>138</v>
      </c>
      <c r="AD73" s="11" t="str">
        <f t="shared" si="19"/>
        <v>하선동</v>
      </c>
      <c r="AE73" s="12" t="s">
        <v>139</v>
      </c>
      <c r="AF73" s="12" t="s">
        <v>158</v>
      </c>
    </row>
    <row r="74" spans="1:32" ht="20.100000000000001" hidden="1" customHeight="1" x14ac:dyDescent="0.3">
      <c r="A74" s="4">
        <v>7</v>
      </c>
      <c r="B74" s="5">
        <f t="shared" si="20"/>
        <v>1</v>
      </c>
      <c r="C74" s="5">
        <f t="shared" si="20"/>
        <v>21</v>
      </c>
      <c r="D74" s="6"/>
      <c r="E74" s="6"/>
      <c r="F74" s="6"/>
      <c r="G74" s="4"/>
      <c r="H74" s="4"/>
      <c r="I74" s="7">
        <f t="shared" si="16"/>
        <v>0</v>
      </c>
      <c r="J74" s="14"/>
      <c r="K74" s="7">
        <f t="shared" si="17"/>
        <v>0</v>
      </c>
      <c r="L74" s="9" t="e">
        <f t="shared" si="18"/>
        <v>#DIV/0!</v>
      </c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1"/>
      <c r="AB74" s="11"/>
      <c r="AC74" s="5"/>
      <c r="AD74" s="11" t="str">
        <f t="shared" si="19"/>
        <v/>
      </c>
      <c r="AE74" s="12" t="s">
        <v>139</v>
      </c>
      <c r="AF74" s="12"/>
    </row>
    <row r="75" spans="1:32" ht="20.100000000000001" hidden="1" customHeight="1" x14ac:dyDescent="0.3">
      <c r="A75" s="4">
        <v>8</v>
      </c>
      <c r="B75" s="5">
        <f t="shared" si="20"/>
        <v>1</v>
      </c>
      <c r="C75" s="5">
        <f t="shared" si="20"/>
        <v>21</v>
      </c>
      <c r="D75" s="6"/>
      <c r="E75" s="6"/>
      <c r="F75" s="6"/>
      <c r="G75" s="4"/>
      <c r="H75" s="4"/>
      <c r="I75" s="7">
        <f t="shared" si="16"/>
        <v>0</v>
      </c>
      <c r="J75" s="8"/>
      <c r="K75" s="7">
        <f t="shared" si="17"/>
        <v>0</v>
      </c>
      <c r="L75" s="9" t="e">
        <f t="shared" si="18"/>
        <v>#DIV/0!</v>
      </c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1"/>
      <c r="AB75" s="11"/>
      <c r="AC75" s="5"/>
      <c r="AD75" s="11" t="str">
        <f t="shared" si="19"/>
        <v/>
      </c>
      <c r="AE75" s="12" t="s">
        <v>139</v>
      </c>
      <c r="AF75" s="12"/>
    </row>
    <row r="76" spans="1:32" ht="20.100000000000001" hidden="1" customHeight="1" x14ac:dyDescent="0.3">
      <c r="A76" s="4">
        <v>9</v>
      </c>
      <c r="B76" s="5">
        <f t="shared" si="20"/>
        <v>1</v>
      </c>
      <c r="C76" s="5">
        <f t="shared" si="20"/>
        <v>21</v>
      </c>
      <c r="D76" s="6"/>
      <c r="E76" s="6"/>
      <c r="F76" s="6"/>
      <c r="G76" s="4"/>
      <c r="H76" s="4"/>
      <c r="I76" s="7">
        <f t="shared" si="16"/>
        <v>0</v>
      </c>
      <c r="J76" s="8"/>
      <c r="K76" s="7">
        <f t="shared" si="17"/>
        <v>0</v>
      </c>
      <c r="L76" s="9" t="e">
        <f t="shared" si="18"/>
        <v>#DIV/0!</v>
      </c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1"/>
      <c r="AB76" s="11"/>
      <c r="AC76" s="5"/>
      <c r="AD76" s="11" t="str">
        <f t="shared" ref="AD76:AD94" si="21">IF($AC76="A","하선동",IF($AC76="B","이형준",""))</f>
        <v/>
      </c>
      <c r="AE76" s="12" t="s">
        <v>139</v>
      </c>
      <c r="AF76" s="12"/>
    </row>
    <row r="77" spans="1:32" ht="20.100000000000001" hidden="1" customHeight="1" x14ac:dyDescent="0.3">
      <c r="A77" s="4">
        <v>10</v>
      </c>
      <c r="B77" s="5">
        <f t="shared" si="20"/>
        <v>1</v>
      </c>
      <c r="C77" s="5">
        <f t="shared" si="20"/>
        <v>21</v>
      </c>
      <c r="D77" s="6"/>
      <c r="E77" s="6"/>
      <c r="F77" s="6"/>
      <c r="G77" s="4"/>
      <c r="H77" s="4"/>
      <c r="I77" s="7">
        <f t="shared" si="16"/>
        <v>0</v>
      </c>
      <c r="J77" s="8"/>
      <c r="K77" s="7">
        <f t="shared" si="17"/>
        <v>0</v>
      </c>
      <c r="L77" s="9" t="e">
        <f t="shared" si="18"/>
        <v>#DIV/0!</v>
      </c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1"/>
      <c r="AB77" s="11"/>
      <c r="AC77" s="5"/>
      <c r="AD77" s="11" t="str">
        <f t="shared" si="21"/>
        <v/>
      </c>
      <c r="AE77" s="12" t="s">
        <v>139</v>
      </c>
      <c r="AF77" s="12"/>
    </row>
    <row r="78" spans="1:32" ht="20.100000000000001" hidden="1" customHeight="1" x14ac:dyDescent="0.3">
      <c r="A78" s="4">
        <v>11</v>
      </c>
      <c r="B78" s="5">
        <f t="shared" si="20"/>
        <v>1</v>
      </c>
      <c r="C78" s="5">
        <f t="shared" si="20"/>
        <v>21</v>
      </c>
      <c r="D78" s="6"/>
      <c r="E78" s="6"/>
      <c r="F78" s="6"/>
      <c r="G78" s="4"/>
      <c r="H78" s="4"/>
      <c r="I78" s="7">
        <f t="shared" si="16"/>
        <v>0</v>
      </c>
      <c r="J78" s="8"/>
      <c r="K78" s="7">
        <f t="shared" si="17"/>
        <v>0</v>
      </c>
      <c r="L78" s="9" t="e">
        <f t="shared" si="18"/>
        <v>#DIV/0!</v>
      </c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1"/>
      <c r="AB78" s="11"/>
      <c r="AC78" s="5"/>
      <c r="AD78" s="11" t="str">
        <f t="shared" si="21"/>
        <v/>
      </c>
      <c r="AE78" s="12" t="s">
        <v>139</v>
      </c>
      <c r="AF78" s="12"/>
    </row>
    <row r="79" spans="1:32" ht="20.100000000000001" hidden="1" customHeight="1" x14ac:dyDescent="0.3">
      <c r="A79" s="4">
        <v>12</v>
      </c>
      <c r="B79" s="5">
        <f t="shared" si="20"/>
        <v>1</v>
      </c>
      <c r="C79" s="5">
        <f t="shared" si="20"/>
        <v>21</v>
      </c>
      <c r="D79" s="6"/>
      <c r="E79" s="6"/>
      <c r="F79" s="6"/>
      <c r="G79" s="4"/>
      <c r="H79" s="4"/>
      <c r="I79" s="7">
        <f t="shared" si="16"/>
        <v>0</v>
      </c>
      <c r="J79" s="8"/>
      <c r="K79" s="7">
        <f t="shared" si="17"/>
        <v>0</v>
      </c>
      <c r="L79" s="9" t="e">
        <f t="shared" si="18"/>
        <v>#DIV/0!</v>
      </c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1"/>
      <c r="AB79" s="11"/>
      <c r="AC79" s="5"/>
      <c r="AD79" s="11" t="str">
        <f t="shared" si="21"/>
        <v/>
      </c>
      <c r="AE79" s="12" t="s">
        <v>139</v>
      </c>
      <c r="AF79" s="12"/>
    </row>
    <row r="80" spans="1:32" ht="20.100000000000001" hidden="1" customHeight="1" x14ac:dyDescent="0.3">
      <c r="A80" s="4">
        <v>13</v>
      </c>
      <c r="B80" s="5">
        <f t="shared" si="20"/>
        <v>1</v>
      </c>
      <c r="C80" s="5">
        <f t="shared" si="20"/>
        <v>21</v>
      </c>
      <c r="D80" s="6"/>
      <c r="E80" s="6"/>
      <c r="F80" s="6"/>
      <c r="G80" s="4"/>
      <c r="H80" s="4"/>
      <c r="I80" s="7">
        <f t="shared" si="16"/>
        <v>0</v>
      </c>
      <c r="J80" s="8"/>
      <c r="K80" s="7">
        <f t="shared" si="17"/>
        <v>0</v>
      </c>
      <c r="L80" s="9" t="e">
        <f t="shared" si="18"/>
        <v>#DIV/0!</v>
      </c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1"/>
      <c r="AB80" s="11"/>
      <c r="AC80" s="5"/>
      <c r="AD80" s="11" t="str">
        <f t="shared" si="21"/>
        <v/>
      </c>
      <c r="AE80" s="12" t="s">
        <v>139</v>
      </c>
      <c r="AF80" s="12"/>
    </row>
    <row r="81" spans="1:32" ht="20.100000000000001" hidden="1" customHeight="1" x14ac:dyDescent="0.3">
      <c r="A81" s="4">
        <v>14</v>
      </c>
      <c r="B81" s="5">
        <f t="shared" si="20"/>
        <v>1</v>
      </c>
      <c r="C81" s="5">
        <f t="shared" si="20"/>
        <v>21</v>
      </c>
      <c r="D81" s="6"/>
      <c r="E81" s="6"/>
      <c r="F81" s="6"/>
      <c r="G81" s="4"/>
      <c r="H81" s="4"/>
      <c r="I81" s="7">
        <f t="shared" si="16"/>
        <v>0</v>
      </c>
      <c r="J81" s="8"/>
      <c r="K81" s="7">
        <f t="shared" si="17"/>
        <v>0</v>
      </c>
      <c r="L81" s="9" t="e">
        <f t="shared" si="18"/>
        <v>#DIV/0!</v>
      </c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1"/>
      <c r="AB81" s="11"/>
      <c r="AC81" s="5"/>
      <c r="AD81" s="11" t="str">
        <f t="shared" si="21"/>
        <v/>
      </c>
      <c r="AE81" s="12" t="s">
        <v>139</v>
      </c>
      <c r="AF81" s="12"/>
    </row>
    <row r="82" spans="1:32" ht="20.100000000000001" hidden="1" customHeight="1" x14ac:dyDescent="0.3">
      <c r="A82" s="4">
        <v>15</v>
      </c>
      <c r="B82" s="5">
        <f t="shared" si="20"/>
        <v>1</v>
      </c>
      <c r="C82" s="5">
        <f t="shared" si="20"/>
        <v>21</v>
      </c>
      <c r="D82" s="6"/>
      <c r="E82" s="6"/>
      <c r="F82" s="6"/>
      <c r="G82" s="4"/>
      <c r="H82" s="4"/>
      <c r="I82" s="7">
        <f t="shared" si="16"/>
        <v>0</v>
      </c>
      <c r="J82" s="8"/>
      <c r="K82" s="7">
        <f t="shared" si="17"/>
        <v>0</v>
      </c>
      <c r="L82" s="9" t="e">
        <f t="shared" si="18"/>
        <v>#DIV/0!</v>
      </c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1"/>
      <c r="AB82" s="11"/>
      <c r="AC82" s="5"/>
      <c r="AD82" s="11" t="str">
        <f t="shared" si="21"/>
        <v/>
      </c>
      <c r="AE82" s="12" t="s">
        <v>139</v>
      </c>
      <c r="AF82" s="12"/>
    </row>
    <row r="83" spans="1:32" ht="20.100000000000001" customHeight="1" x14ac:dyDescent="0.3">
      <c r="A83" s="4">
        <v>16</v>
      </c>
      <c r="B83" s="5">
        <v>1</v>
      </c>
      <c r="C83" s="5">
        <v>21</v>
      </c>
      <c r="D83" s="6" t="s">
        <v>150</v>
      </c>
      <c r="E83" s="6" t="s">
        <v>163</v>
      </c>
      <c r="F83" s="6" t="s">
        <v>151</v>
      </c>
      <c r="G83" s="4" t="s">
        <v>153</v>
      </c>
      <c r="H83" s="4" t="s">
        <v>154</v>
      </c>
      <c r="I83" s="7">
        <f t="shared" ref="I83:I94" si="22">J83+K83</f>
        <v>203</v>
      </c>
      <c r="J83" s="8">
        <v>200</v>
      </c>
      <c r="K83" s="7">
        <f t="shared" ref="K83:K94" si="23">SUM(M83:Z83)</f>
        <v>3</v>
      </c>
      <c r="L83" s="9">
        <f t="shared" ref="L83:L94" si="24">K83/I83</f>
        <v>1.4778325123152709E-2</v>
      </c>
      <c r="M83" s="10"/>
      <c r="N83" s="10"/>
      <c r="O83" s="10"/>
      <c r="P83" s="10"/>
      <c r="Q83" s="10"/>
      <c r="R83" s="10"/>
      <c r="S83" s="10"/>
      <c r="T83" s="10">
        <v>3</v>
      </c>
      <c r="U83" s="10"/>
      <c r="V83" s="10"/>
      <c r="W83" s="10"/>
      <c r="X83" s="10"/>
      <c r="Y83" s="10"/>
      <c r="Z83" s="10"/>
      <c r="AA83" s="11">
        <v>20210121</v>
      </c>
      <c r="AB83" s="11">
        <v>1</v>
      </c>
      <c r="AC83" s="5" t="s">
        <v>138</v>
      </c>
      <c r="AD83" s="11" t="str">
        <f t="shared" si="21"/>
        <v>하선동</v>
      </c>
      <c r="AE83" s="12" t="s">
        <v>139</v>
      </c>
      <c r="AF83" s="12" t="s">
        <v>171</v>
      </c>
    </row>
    <row r="84" spans="1:32" ht="20.100000000000001" customHeight="1" x14ac:dyDescent="0.3">
      <c r="A84" s="4">
        <v>17</v>
      </c>
      <c r="B84" s="5">
        <f t="shared" ref="B84:C84" si="25">B83</f>
        <v>1</v>
      </c>
      <c r="C84" s="5">
        <f t="shared" si="25"/>
        <v>21</v>
      </c>
      <c r="D84" s="6" t="s">
        <v>144</v>
      </c>
      <c r="E84" s="6" t="s">
        <v>165</v>
      </c>
      <c r="F84" s="6" t="s">
        <v>164</v>
      </c>
      <c r="G84" s="4" t="s">
        <v>141</v>
      </c>
      <c r="H84" s="4" t="s">
        <v>142</v>
      </c>
      <c r="I84" s="7">
        <f t="shared" si="22"/>
        <v>50</v>
      </c>
      <c r="J84" s="8">
        <v>50</v>
      </c>
      <c r="K84" s="7">
        <f t="shared" si="23"/>
        <v>0</v>
      </c>
      <c r="L84" s="9">
        <f t="shared" si="24"/>
        <v>0</v>
      </c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1">
        <v>20210120</v>
      </c>
      <c r="AB84" s="11">
        <v>10</v>
      </c>
      <c r="AC84" s="5" t="s">
        <v>138</v>
      </c>
      <c r="AD84" s="11" t="str">
        <f t="shared" si="21"/>
        <v>하선동</v>
      </c>
      <c r="AE84" s="12" t="s">
        <v>139</v>
      </c>
      <c r="AF84" s="12" t="s">
        <v>171</v>
      </c>
    </row>
    <row r="85" spans="1:32" ht="20.100000000000001" customHeight="1" x14ac:dyDescent="0.3">
      <c r="A85" s="4">
        <v>18</v>
      </c>
      <c r="B85" s="5">
        <f t="shared" ref="B85:C85" si="26">B84</f>
        <v>1</v>
      </c>
      <c r="C85" s="5">
        <f t="shared" si="26"/>
        <v>21</v>
      </c>
      <c r="D85" s="6" t="s">
        <v>144</v>
      </c>
      <c r="E85" s="6" t="s">
        <v>48</v>
      </c>
      <c r="F85" s="6" t="s">
        <v>166</v>
      </c>
      <c r="G85" s="4" t="s">
        <v>167</v>
      </c>
      <c r="H85" s="4"/>
      <c r="I85" s="7">
        <f t="shared" si="22"/>
        <v>50</v>
      </c>
      <c r="J85" s="8">
        <v>50</v>
      </c>
      <c r="K85" s="7">
        <f t="shared" si="23"/>
        <v>0</v>
      </c>
      <c r="L85" s="9">
        <f t="shared" si="24"/>
        <v>0</v>
      </c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1">
        <v>20210121</v>
      </c>
      <c r="AB85" s="5">
        <v>6</v>
      </c>
      <c r="AC85" s="5" t="s">
        <v>138</v>
      </c>
      <c r="AD85" s="11" t="str">
        <f t="shared" si="21"/>
        <v>하선동</v>
      </c>
      <c r="AE85" s="12" t="s">
        <v>139</v>
      </c>
      <c r="AF85" s="12" t="s">
        <v>171</v>
      </c>
    </row>
    <row r="86" spans="1:32" ht="20.100000000000001" customHeight="1" x14ac:dyDescent="0.3">
      <c r="A86" s="4">
        <v>19</v>
      </c>
      <c r="B86" s="5">
        <f t="shared" ref="B86:C86" si="27">B85</f>
        <v>1</v>
      </c>
      <c r="C86" s="5">
        <f t="shared" si="27"/>
        <v>21</v>
      </c>
      <c r="D86" s="6" t="s">
        <v>150</v>
      </c>
      <c r="E86" s="6" t="s">
        <v>48</v>
      </c>
      <c r="F86" s="6" t="s">
        <v>168</v>
      </c>
      <c r="G86" s="4" t="s">
        <v>153</v>
      </c>
      <c r="H86" s="4"/>
      <c r="I86" s="7">
        <f t="shared" si="22"/>
        <v>201</v>
      </c>
      <c r="J86" s="8">
        <v>200</v>
      </c>
      <c r="K86" s="7">
        <f t="shared" si="23"/>
        <v>1</v>
      </c>
      <c r="L86" s="9">
        <f t="shared" si="24"/>
        <v>4.9751243781094526E-3</v>
      </c>
      <c r="M86" s="10"/>
      <c r="N86" s="10"/>
      <c r="O86" s="10"/>
      <c r="P86" s="10"/>
      <c r="Q86" s="10"/>
      <c r="R86" s="10"/>
      <c r="S86" s="10"/>
      <c r="T86" s="10"/>
      <c r="U86" s="10">
        <v>1</v>
      </c>
      <c r="V86" s="10"/>
      <c r="W86" s="10"/>
      <c r="X86" s="10"/>
      <c r="Y86" s="10"/>
      <c r="Z86" s="10"/>
      <c r="AA86" s="11">
        <v>20210120</v>
      </c>
      <c r="AB86" s="11">
        <v>36</v>
      </c>
      <c r="AC86" s="5" t="s">
        <v>138</v>
      </c>
      <c r="AD86" s="11" t="str">
        <f t="shared" si="21"/>
        <v>하선동</v>
      </c>
      <c r="AE86" s="12" t="s">
        <v>139</v>
      </c>
      <c r="AF86" s="12" t="s">
        <v>169</v>
      </c>
    </row>
    <row r="87" spans="1:32" ht="20.100000000000001" customHeight="1" x14ac:dyDescent="0.3">
      <c r="A87" s="4">
        <v>20</v>
      </c>
      <c r="B87" s="5">
        <f t="shared" ref="B87:C87" si="28">B86</f>
        <v>1</v>
      </c>
      <c r="C87" s="5">
        <f t="shared" si="28"/>
        <v>21</v>
      </c>
      <c r="D87" s="12" t="s">
        <v>25</v>
      </c>
      <c r="E87" s="6" t="s">
        <v>149</v>
      </c>
      <c r="F87" s="6" t="s">
        <v>180</v>
      </c>
      <c r="G87" s="4" t="s">
        <v>181</v>
      </c>
      <c r="H87" s="32" t="s">
        <v>47</v>
      </c>
      <c r="I87" s="7">
        <f t="shared" si="22"/>
        <v>100</v>
      </c>
      <c r="J87" s="8">
        <v>100</v>
      </c>
      <c r="K87" s="7">
        <f t="shared" si="23"/>
        <v>0</v>
      </c>
      <c r="L87" s="9">
        <f t="shared" si="24"/>
        <v>0</v>
      </c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1">
        <v>20210121</v>
      </c>
      <c r="AB87" s="11">
        <v>3</v>
      </c>
      <c r="AC87" s="5" t="s">
        <v>172</v>
      </c>
      <c r="AD87" s="11" t="str">
        <f t="shared" si="21"/>
        <v>이형준</v>
      </c>
      <c r="AE87" s="26" t="s">
        <v>178</v>
      </c>
      <c r="AF87" s="12" t="s">
        <v>158</v>
      </c>
    </row>
    <row r="88" spans="1:32" ht="20.100000000000001" customHeight="1" x14ac:dyDescent="0.3">
      <c r="A88" s="4">
        <v>21</v>
      </c>
      <c r="B88" s="5">
        <f t="shared" ref="B88:C88" si="29">B87</f>
        <v>1</v>
      </c>
      <c r="C88" s="5">
        <f t="shared" si="29"/>
        <v>21</v>
      </c>
      <c r="D88" s="6"/>
      <c r="E88" s="6"/>
      <c r="F88" s="6"/>
      <c r="G88" s="4"/>
      <c r="H88" s="4"/>
      <c r="I88" s="7">
        <f t="shared" si="22"/>
        <v>0</v>
      </c>
      <c r="J88" s="8"/>
      <c r="K88" s="7">
        <f t="shared" si="23"/>
        <v>0</v>
      </c>
      <c r="L88" s="9" t="e">
        <f t="shared" si="24"/>
        <v>#DIV/0!</v>
      </c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1"/>
      <c r="AB88" s="11"/>
      <c r="AC88" s="5"/>
      <c r="AD88" s="11" t="str">
        <f t="shared" si="21"/>
        <v/>
      </c>
      <c r="AE88" s="12"/>
      <c r="AF88" s="12"/>
    </row>
    <row r="89" spans="1:32" ht="20.100000000000001" customHeight="1" x14ac:dyDescent="0.3">
      <c r="A89" s="4">
        <v>22</v>
      </c>
      <c r="B89" s="5">
        <v>1</v>
      </c>
      <c r="C89" s="5">
        <v>21</v>
      </c>
      <c r="D89" s="6"/>
      <c r="E89" s="6"/>
      <c r="F89" s="6"/>
      <c r="G89" s="4"/>
      <c r="H89" s="4"/>
      <c r="I89" s="7">
        <f t="shared" si="22"/>
        <v>0</v>
      </c>
      <c r="J89" s="8"/>
      <c r="K89" s="7">
        <f t="shared" si="23"/>
        <v>0</v>
      </c>
      <c r="L89" s="9" t="e">
        <f t="shared" si="24"/>
        <v>#DIV/0!</v>
      </c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1"/>
      <c r="AB89" s="11"/>
      <c r="AC89" s="5"/>
      <c r="AD89" s="11" t="str">
        <f t="shared" si="21"/>
        <v/>
      </c>
      <c r="AE89" s="12"/>
      <c r="AF89" s="12"/>
    </row>
    <row r="90" spans="1:32" ht="20.100000000000001" customHeight="1" x14ac:dyDescent="0.3">
      <c r="A90" s="4">
        <v>23</v>
      </c>
      <c r="B90" s="5">
        <f t="shared" ref="B90:C90" si="30">B89</f>
        <v>1</v>
      </c>
      <c r="C90" s="5">
        <f t="shared" si="30"/>
        <v>21</v>
      </c>
      <c r="D90" s="6"/>
      <c r="E90" s="6"/>
      <c r="F90" s="6"/>
      <c r="G90" s="4"/>
      <c r="H90" s="4"/>
      <c r="I90" s="7">
        <f t="shared" si="22"/>
        <v>0</v>
      </c>
      <c r="J90" s="8"/>
      <c r="K90" s="7">
        <f t="shared" si="23"/>
        <v>0</v>
      </c>
      <c r="L90" s="9" t="e">
        <f t="shared" si="24"/>
        <v>#DIV/0!</v>
      </c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1"/>
      <c r="AB90" s="11"/>
      <c r="AC90" s="5"/>
      <c r="AD90" s="11" t="str">
        <f t="shared" si="21"/>
        <v/>
      </c>
      <c r="AE90" s="12"/>
      <c r="AF90" s="12"/>
    </row>
    <row r="91" spans="1:32" ht="20.100000000000001" customHeight="1" x14ac:dyDescent="0.3">
      <c r="A91" s="4">
        <v>24</v>
      </c>
      <c r="B91" s="5">
        <f t="shared" ref="B91:C91" si="31">B90</f>
        <v>1</v>
      </c>
      <c r="C91" s="5">
        <f t="shared" si="31"/>
        <v>21</v>
      </c>
      <c r="D91" s="6"/>
      <c r="E91" s="6"/>
      <c r="F91" s="6"/>
      <c r="G91" s="4"/>
      <c r="H91" s="4"/>
      <c r="I91" s="7">
        <f t="shared" si="22"/>
        <v>0</v>
      </c>
      <c r="J91" s="8"/>
      <c r="K91" s="7">
        <f t="shared" si="23"/>
        <v>0</v>
      </c>
      <c r="L91" s="9" t="e">
        <f t="shared" si="24"/>
        <v>#DIV/0!</v>
      </c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1"/>
      <c r="AB91" s="5"/>
      <c r="AC91" s="5"/>
      <c r="AD91" s="11" t="str">
        <f t="shared" si="21"/>
        <v/>
      </c>
      <c r="AE91" s="12"/>
      <c r="AF91" s="12"/>
    </row>
    <row r="92" spans="1:32" x14ac:dyDescent="0.3">
      <c r="A92" s="4">
        <v>25</v>
      </c>
      <c r="B92" s="5">
        <f t="shared" ref="B92:C92" si="32">B91</f>
        <v>1</v>
      </c>
      <c r="C92" s="5">
        <f t="shared" si="32"/>
        <v>21</v>
      </c>
      <c r="D92" s="6"/>
      <c r="E92" s="6"/>
      <c r="F92" s="6"/>
      <c r="G92" s="4"/>
      <c r="H92" s="4"/>
      <c r="I92" s="7">
        <f t="shared" si="22"/>
        <v>0</v>
      </c>
      <c r="J92" s="8"/>
      <c r="K92" s="7">
        <f t="shared" si="23"/>
        <v>0</v>
      </c>
      <c r="L92" s="9" t="e">
        <f t="shared" si="24"/>
        <v>#DIV/0!</v>
      </c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1"/>
      <c r="AB92" s="11"/>
      <c r="AC92" s="5"/>
      <c r="AD92" s="11" t="str">
        <f t="shared" si="21"/>
        <v/>
      </c>
      <c r="AE92" s="12"/>
      <c r="AF92" s="12"/>
    </row>
    <row r="93" spans="1:32" x14ac:dyDescent="0.3">
      <c r="A93" s="4">
        <v>26</v>
      </c>
      <c r="B93" s="5">
        <f t="shared" ref="B93:C93" si="33">B92</f>
        <v>1</v>
      </c>
      <c r="C93" s="5">
        <f t="shared" si="33"/>
        <v>21</v>
      </c>
      <c r="D93" s="6"/>
      <c r="E93" s="6"/>
      <c r="F93" s="6"/>
      <c r="G93" s="4"/>
      <c r="H93" s="4"/>
      <c r="I93" s="7">
        <f t="shared" si="22"/>
        <v>0</v>
      </c>
      <c r="J93" s="8"/>
      <c r="K93" s="7">
        <f t="shared" si="23"/>
        <v>0</v>
      </c>
      <c r="L93" s="9" t="e">
        <f t="shared" si="24"/>
        <v>#DIV/0!</v>
      </c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1"/>
      <c r="AB93" s="11"/>
      <c r="AC93" s="5"/>
      <c r="AD93" s="11" t="str">
        <f t="shared" si="21"/>
        <v/>
      </c>
      <c r="AE93" s="12"/>
      <c r="AF93" s="12"/>
    </row>
    <row r="94" spans="1:32" x14ac:dyDescent="0.3">
      <c r="A94" s="4">
        <v>27</v>
      </c>
      <c r="B94" s="5">
        <f t="shared" ref="B94:C94" si="34">B93</f>
        <v>1</v>
      </c>
      <c r="C94" s="5">
        <f t="shared" si="34"/>
        <v>21</v>
      </c>
      <c r="D94" s="6"/>
      <c r="E94" s="6"/>
      <c r="F94" s="6"/>
      <c r="G94" s="4"/>
      <c r="H94" s="4"/>
      <c r="I94" s="7">
        <f t="shared" si="22"/>
        <v>0</v>
      </c>
      <c r="J94" s="8"/>
      <c r="K94" s="7">
        <f t="shared" si="23"/>
        <v>0</v>
      </c>
      <c r="L94" s="9" t="e">
        <f t="shared" si="24"/>
        <v>#DIV/0!</v>
      </c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1"/>
      <c r="AB94" s="11"/>
      <c r="AC94" s="5"/>
      <c r="AD94" s="11" t="str">
        <f t="shared" si="21"/>
        <v/>
      </c>
      <c r="AE94" s="12"/>
      <c r="AF94" s="12"/>
    </row>
  </sheetData>
  <dataConsolidate/>
  <mergeCells count="37">
    <mergeCell ref="Z66:Z67"/>
    <mergeCell ref="AA66:AF67"/>
    <mergeCell ref="Q66:Q67"/>
    <mergeCell ref="R66:R67"/>
    <mergeCell ref="T66:T67"/>
    <mergeCell ref="U66:U67"/>
    <mergeCell ref="Y66:Y67"/>
    <mergeCell ref="M66:M67"/>
    <mergeCell ref="H5:H6"/>
    <mergeCell ref="I5:I6"/>
    <mergeCell ref="J5:J6"/>
    <mergeCell ref="K5:K6"/>
    <mergeCell ref="L5:L6"/>
    <mergeCell ref="M5:Z5"/>
    <mergeCell ref="A66:H67"/>
    <mergeCell ref="I66:I67"/>
    <mergeCell ref="J66:J67"/>
    <mergeCell ref="K66:K67"/>
    <mergeCell ref="L66:L67"/>
    <mergeCell ref="S66:S67"/>
    <mergeCell ref="N66:N67"/>
    <mergeCell ref="O66:O67"/>
    <mergeCell ref="P66:P67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A65:AF65 D54:AF64 I53:J53 M52:AD53 J33:J52 A7:A64 M51:AB51 L50:AB50 F47 L27:Q27 I28:Q29 L26:Z26 I31:Z32 S27:Z29 J30:Z30 AF7:AF15 P20:P25 I21:O25 AF17:AF24 AF29:AF53 Q21:AD25 L33:Z35 L36:AD37 L43:AD49 I7:AD20 AB26:AD35 L38:Z42 AB38:AD42 R37:R41">
    <cfRule type="expression" dxfId="3895" priority="2881">
      <formula>$L7&gt;0.15</formula>
    </cfRule>
    <cfRule type="expression" dxfId="3894" priority="2882">
      <formula>AND($L7&gt;0.08,$L7&lt;0.15)</formula>
    </cfRule>
  </conditionalFormatting>
  <conditionalFormatting sqref="E70:F71 E76:AD82 I68:AC71 A68:A94 E72:AC75 AF68:AF82">
    <cfRule type="expression" dxfId="3893" priority="2879">
      <formula>$L68&gt;0.15</formula>
    </cfRule>
    <cfRule type="expression" dxfId="3892" priority="2880">
      <formula>AND($L68&gt;0.08,$L68&lt;0.15)</formula>
    </cfRule>
  </conditionalFormatting>
  <conditionalFormatting sqref="G70:H71 H69">
    <cfRule type="expression" dxfId="3891" priority="2877">
      <formula>$L69&gt;0.15</formula>
    </cfRule>
    <cfRule type="expression" dxfId="3890" priority="2878">
      <formula>AND($L69&gt;0.08,$L69&lt;0.15)</formula>
    </cfRule>
  </conditionalFormatting>
  <conditionalFormatting sqref="B7:C64">
    <cfRule type="expression" dxfId="3889" priority="2875">
      <formula>$L7&gt;0.15</formula>
    </cfRule>
    <cfRule type="expression" dxfId="3888" priority="2876">
      <formula>AND($L7&gt;0.08,$L7&lt;0.15)</formula>
    </cfRule>
  </conditionalFormatting>
  <conditionalFormatting sqref="B68:C68">
    <cfRule type="expression" dxfId="3887" priority="2873">
      <formula>$L68&gt;0.15</formula>
    </cfRule>
    <cfRule type="expression" dxfId="3886" priority="2874">
      <formula>AND($L68&gt;0.08,$L68&lt;0.15)</formula>
    </cfRule>
  </conditionalFormatting>
  <conditionalFormatting sqref="B69:C81">
    <cfRule type="expression" dxfId="3885" priority="2871">
      <formula>$L69&gt;0.15</formula>
    </cfRule>
    <cfRule type="expression" dxfId="3884" priority="2872">
      <formula>AND($L69&gt;0.08,$L69&lt;0.15)</formula>
    </cfRule>
  </conditionalFormatting>
  <conditionalFormatting sqref="B82:C82">
    <cfRule type="expression" dxfId="3883" priority="2869">
      <formula>$L82&gt;0.15</formula>
    </cfRule>
    <cfRule type="expression" dxfId="3882" priority="2870">
      <formula>AND($L82&gt;0.08,$L82&lt;0.15)</formula>
    </cfRule>
  </conditionalFormatting>
  <conditionalFormatting sqref="AE43:AE53">
    <cfRule type="expression" dxfId="3881" priority="2847">
      <formula>$L43&gt;0.15</formula>
    </cfRule>
    <cfRule type="expression" dxfId="3880" priority="2848">
      <formula>AND($L43&gt;0.08,$L43&lt;0.15)</formula>
    </cfRule>
  </conditionalFormatting>
  <conditionalFormatting sqref="AE18:AE42">
    <cfRule type="expression" dxfId="3879" priority="2853">
      <formula>$L18&gt;0.15</formula>
    </cfRule>
    <cfRule type="expression" dxfId="3878" priority="2854">
      <formula>AND($L18&gt;0.08,$L18&lt;0.15)</formula>
    </cfRule>
  </conditionalFormatting>
  <conditionalFormatting sqref="AE43:AE53">
    <cfRule type="expression" dxfId="3877" priority="2849">
      <formula>$L43&gt;0.15</formula>
    </cfRule>
    <cfRule type="expression" dxfId="3876" priority="2850">
      <formula>AND($L43&gt;0.08,$L43&lt;0.15)</formula>
    </cfRule>
  </conditionalFormatting>
  <conditionalFormatting sqref="D47">
    <cfRule type="expression" dxfId="3875" priority="2845">
      <formula>$L47&gt;0.15</formula>
    </cfRule>
    <cfRule type="expression" dxfId="3874" priority="2846">
      <formula>AND($L47&gt;0.08,$L47&lt;0.15)</formula>
    </cfRule>
  </conditionalFormatting>
  <conditionalFormatting sqref="K33:K38">
    <cfRule type="expression" dxfId="3873" priority="2843">
      <formula>$L33&gt;0.15</formula>
    </cfRule>
    <cfRule type="expression" dxfId="3872" priority="2844">
      <formula>AND($L33&gt;0.08,$L33&lt;0.15)</formula>
    </cfRule>
  </conditionalFormatting>
  <conditionalFormatting sqref="K39:K44">
    <cfRule type="expression" dxfId="3871" priority="2841">
      <formula>$L39&gt;0.15</formula>
    </cfRule>
    <cfRule type="expression" dxfId="3870" priority="2842">
      <formula>AND($L39&gt;0.08,$L39&lt;0.15)</formula>
    </cfRule>
  </conditionalFormatting>
  <conditionalFormatting sqref="K45:K47">
    <cfRule type="expression" dxfId="3869" priority="2839">
      <formula>$L45&gt;0.15</formula>
    </cfRule>
    <cfRule type="expression" dxfId="3868" priority="2840">
      <formula>AND($L45&gt;0.08,$L45&lt;0.15)</formula>
    </cfRule>
  </conditionalFormatting>
  <conditionalFormatting sqref="K48:K53">
    <cfRule type="expression" dxfId="3867" priority="2837">
      <formula>$L48&gt;0.15</formula>
    </cfRule>
    <cfRule type="expression" dxfId="3866" priority="2838">
      <formula>AND($L48&gt;0.08,$L48&lt;0.15)</formula>
    </cfRule>
  </conditionalFormatting>
  <conditionalFormatting sqref="I33:I38">
    <cfRule type="expression" dxfId="3865" priority="2835">
      <formula>$L33&gt;0.15</formula>
    </cfRule>
    <cfRule type="expression" dxfId="3864" priority="2836">
      <formula>AND($L33&gt;0.08,$L33&lt;0.15)</formula>
    </cfRule>
  </conditionalFormatting>
  <conditionalFormatting sqref="I39:I43">
    <cfRule type="expression" dxfId="3863" priority="2833">
      <formula>$L39&gt;0.15</formula>
    </cfRule>
    <cfRule type="expression" dxfId="3862" priority="2834">
      <formula>AND($L39&gt;0.08,$L39&lt;0.15)</formula>
    </cfRule>
  </conditionalFormatting>
  <conditionalFormatting sqref="I44:I46">
    <cfRule type="expression" dxfId="3861" priority="2831">
      <formula>$L44&gt;0.15</formula>
    </cfRule>
    <cfRule type="expression" dxfId="3860" priority="2832">
      <formula>AND($L44&gt;0.08,$L44&lt;0.15)</formula>
    </cfRule>
  </conditionalFormatting>
  <conditionalFormatting sqref="I47:I52">
    <cfRule type="expression" dxfId="3859" priority="2829">
      <formula>$L47&gt;0.15</formula>
    </cfRule>
    <cfRule type="expression" dxfId="3858" priority="2830">
      <formula>AND($L47&gt;0.08,$L47&lt;0.15)</formula>
    </cfRule>
  </conditionalFormatting>
  <conditionalFormatting sqref="L51:L53">
    <cfRule type="expression" dxfId="3857" priority="2827">
      <formula>$L51&gt;0.15</formula>
    </cfRule>
    <cfRule type="expression" dxfId="3856" priority="2828">
      <formula>AND($L51&gt;0.08,$L51&lt;0.15)</formula>
    </cfRule>
  </conditionalFormatting>
  <conditionalFormatting sqref="AC50:AD51">
    <cfRule type="expression" dxfId="3855" priority="2825">
      <formula>$L50&gt;0.15</formula>
    </cfRule>
    <cfRule type="expression" dxfId="3854" priority="2826">
      <formula>AND($L50&gt;0.08,$L50&lt;0.15)</formula>
    </cfRule>
  </conditionalFormatting>
  <conditionalFormatting sqref="G43:H43">
    <cfRule type="expression" dxfId="3853" priority="2767">
      <formula>$L43&gt;0.15</formula>
    </cfRule>
    <cfRule type="expression" dxfId="3852" priority="2768">
      <formula>AND($L43&gt;0.08,$L43&lt;0.15)</formula>
    </cfRule>
  </conditionalFormatting>
  <conditionalFormatting sqref="D43">
    <cfRule type="expression" dxfId="3851" priority="2765">
      <formula>$L43&gt;0.15</formula>
    </cfRule>
    <cfRule type="expression" dxfId="3850" priority="2766">
      <formula>AND($L43&gt;0.08,$L43&lt;0.15)</formula>
    </cfRule>
  </conditionalFormatting>
  <conditionalFormatting sqref="G43:H43">
    <cfRule type="expression" dxfId="3849" priority="2769">
      <formula>$L43&gt;0.15</formula>
    </cfRule>
    <cfRule type="expression" dxfId="3848" priority="2770">
      <formula>AND($L43&gt;0.08,$L43&lt;0.15)</formula>
    </cfRule>
  </conditionalFormatting>
  <conditionalFormatting sqref="E43:F43">
    <cfRule type="expression" dxfId="3847" priority="2771">
      <formula>$L43&gt;0.15</formula>
    </cfRule>
    <cfRule type="expression" dxfId="3846" priority="2772">
      <formula>AND($L43&gt;0.08,$L43&lt;0.15)</formula>
    </cfRule>
  </conditionalFormatting>
  <conditionalFormatting sqref="E43:F43">
    <cfRule type="expression" dxfId="3845" priority="2775">
      <formula>$L43&gt;0.15</formula>
    </cfRule>
    <cfRule type="expression" dxfId="3844" priority="2776">
      <formula>AND($L43&gt;0.08,$L43&lt;0.15)</formula>
    </cfRule>
  </conditionalFormatting>
  <conditionalFormatting sqref="E43:F43">
    <cfRule type="expression" dxfId="3843" priority="2773">
      <formula>$L43&gt;0.15</formula>
    </cfRule>
    <cfRule type="expression" dxfId="3842" priority="2774">
      <formula>AND($L43&gt;0.08,$L43&lt;0.15)</formula>
    </cfRule>
  </conditionalFormatting>
  <conditionalFormatting sqref="D44">
    <cfRule type="expression" dxfId="3841" priority="2763">
      <formula>$L44&gt;0.15</formula>
    </cfRule>
    <cfRule type="expression" dxfId="3840" priority="2764">
      <formula>AND($L44&gt;0.08,$L44&lt;0.15)</formula>
    </cfRule>
  </conditionalFormatting>
  <conditionalFormatting sqref="E44:H44">
    <cfRule type="expression" dxfId="3839" priority="2761">
      <formula>$L44&gt;0.15</formula>
    </cfRule>
    <cfRule type="expression" dxfId="3838" priority="2762">
      <formula>AND($L44&gt;0.08,$L44&lt;0.15)</formula>
    </cfRule>
  </conditionalFormatting>
  <conditionalFormatting sqref="D45">
    <cfRule type="expression" dxfId="3837" priority="2759">
      <formula>$L45&gt;0.15</formula>
    </cfRule>
    <cfRule type="expression" dxfId="3836" priority="2760">
      <formula>AND($L45&gt;0.08,$L45&lt;0.15)</formula>
    </cfRule>
  </conditionalFormatting>
  <conditionalFormatting sqref="E45:H45">
    <cfRule type="expression" dxfId="3835" priority="2757">
      <formula>$L45&gt;0.15</formula>
    </cfRule>
    <cfRule type="expression" dxfId="3834" priority="2758">
      <formula>AND($L45&gt;0.08,$L45&lt;0.15)</formula>
    </cfRule>
  </conditionalFormatting>
  <conditionalFormatting sqref="D46">
    <cfRule type="expression" dxfId="3833" priority="2755">
      <formula>$L46&gt;0.15</formula>
    </cfRule>
    <cfRule type="expression" dxfId="3832" priority="2756">
      <formula>AND($L46&gt;0.08,$L46&lt;0.15)</formula>
    </cfRule>
  </conditionalFormatting>
  <conditionalFormatting sqref="D46">
    <cfRule type="expression" dxfId="3831" priority="2753">
      <formula>$L46&gt;0.15</formula>
    </cfRule>
    <cfRule type="expression" dxfId="3830" priority="2754">
      <formula>AND($L46&gt;0.08,$L46&lt;0.15)</formula>
    </cfRule>
  </conditionalFormatting>
  <conditionalFormatting sqref="D46">
    <cfRule type="expression" dxfId="3829" priority="2751">
      <formula>$L46&gt;0.15</formula>
    </cfRule>
    <cfRule type="expression" dxfId="3828" priority="2752">
      <formula>AND($L46&gt;0.08,$L46&lt;0.15)</formula>
    </cfRule>
  </conditionalFormatting>
  <conditionalFormatting sqref="E46:F46">
    <cfRule type="expression" dxfId="3827" priority="2743">
      <formula>$L46&gt;0.15</formula>
    </cfRule>
    <cfRule type="expression" dxfId="3826" priority="2744">
      <formula>AND($L46&gt;0.08,$L46&lt;0.15)</formula>
    </cfRule>
  </conditionalFormatting>
  <conditionalFormatting sqref="E46:F46">
    <cfRule type="expression" dxfId="3825" priority="2741">
      <formula>$L46&gt;0.15</formula>
    </cfRule>
    <cfRule type="expression" dxfId="3824" priority="2742">
      <formula>AND($L46&gt;0.08,$L46&lt;0.15)</formula>
    </cfRule>
  </conditionalFormatting>
  <conditionalFormatting sqref="G46:H46">
    <cfRule type="expression" dxfId="3823" priority="2739">
      <formula>$L46&gt;0.15</formula>
    </cfRule>
    <cfRule type="expression" dxfId="3822" priority="2740">
      <formula>AND($L46&gt;0.08,$L46&lt;0.15)</formula>
    </cfRule>
  </conditionalFormatting>
  <conditionalFormatting sqref="G46:H46">
    <cfRule type="expression" dxfId="3821" priority="2745">
      <formula>$L46&gt;0.15</formula>
    </cfRule>
    <cfRule type="expression" dxfId="3820" priority="2746">
      <formula>AND($L46&gt;0.08,$L46&lt;0.15)</formula>
    </cfRule>
  </conditionalFormatting>
  <conditionalFormatting sqref="E46:F46">
    <cfRule type="expression" dxfId="3819" priority="2749">
      <formula>$L46&gt;0.15</formula>
    </cfRule>
    <cfRule type="expression" dxfId="3818" priority="2750">
      <formula>AND($L46&gt;0.08,$L46&lt;0.15)</formula>
    </cfRule>
  </conditionalFormatting>
  <conditionalFormatting sqref="E46:F46">
    <cfRule type="expression" dxfId="3817" priority="2747">
      <formula>$L46&gt;0.15</formula>
    </cfRule>
    <cfRule type="expression" dxfId="3816" priority="2748">
      <formula>AND($L46&gt;0.08,$L46&lt;0.15)</formula>
    </cfRule>
  </conditionalFormatting>
  <conditionalFormatting sqref="E46:F46">
    <cfRule type="expression" dxfId="3815" priority="2731">
      <formula>$L46&gt;0.15</formula>
    </cfRule>
    <cfRule type="expression" dxfId="3814" priority="2732">
      <formula>AND($L46&gt;0.08,$L46&lt;0.15)</formula>
    </cfRule>
  </conditionalFormatting>
  <conditionalFormatting sqref="E46:F46">
    <cfRule type="expression" dxfId="3813" priority="2729">
      <formula>$L46&gt;0.15</formula>
    </cfRule>
    <cfRule type="expression" dxfId="3812" priority="2730">
      <formula>AND($L46&gt;0.08,$L46&lt;0.15)</formula>
    </cfRule>
  </conditionalFormatting>
  <conditionalFormatting sqref="H46">
    <cfRule type="expression" dxfId="3811" priority="2727">
      <formula>$L46&gt;0.15</formula>
    </cfRule>
    <cfRule type="expression" dxfId="3810" priority="2728">
      <formula>AND($L46&gt;0.08,$L46&lt;0.15)</formula>
    </cfRule>
  </conditionalFormatting>
  <conditionalFormatting sqref="H46">
    <cfRule type="expression" dxfId="3809" priority="2733">
      <formula>$L46&gt;0.15</formula>
    </cfRule>
    <cfRule type="expression" dxfId="3808" priority="2734">
      <formula>AND($L46&gt;0.08,$L46&lt;0.15)</formula>
    </cfRule>
  </conditionalFormatting>
  <conditionalFormatting sqref="E46:F46">
    <cfRule type="expression" dxfId="3807" priority="2737">
      <formula>$L46&gt;0.15</formula>
    </cfRule>
    <cfRule type="expression" dxfId="3806" priority="2738">
      <formula>AND($L46&gt;0.08,$L46&lt;0.15)</formula>
    </cfRule>
  </conditionalFormatting>
  <conditionalFormatting sqref="E46:F46">
    <cfRule type="expression" dxfId="3805" priority="2735">
      <formula>$L46&gt;0.15</formula>
    </cfRule>
    <cfRule type="expression" dxfId="3804" priority="2736">
      <formula>AND($L46&gt;0.08,$L46&lt;0.15)</formula>
    </cfRule>
  </conditionalFormatting>
  <conditionalFormatting sqref="G46">
    <cfRule type="expression" dxfId="3803" priority="2723">
      <formula>$L46&gt;0.15</formula>
    </cfRule>
    <cfRule type="expression" dxfId="3802" priority="2724">
      <formula>AND($L46&gt;0.08,$L46&lt;0.15)</formula>
    </cfRule>
  </conditionalFormatting>
  <conditionalFormatting sqref="G46">
    <cfRule type="expression" dxfId="3801" priority="2725">
      <formula>$L46&gt;0.15</formula>
    </cfRule>
    <cfRule type="expression" dxfId="3800" priority="2726">
      <formula>AND($L46&gt;0.08,$L46&lt;0.15)</formula>
    </cfRule>
  </conditionalFormatting>
  <conditionalFormatting sqref="G47:H47">
    <cfRule type="expression" dxfId="3799" priority="2719">
      <formula>$L47&gt;0.15</formula>
    </cfRule>
    <cfRule type="expression" dxfId="3798" priority="2720">
      <formula>AND($L47&gt;0.08,$L47&lt;0.15)</formula>
    </cfRule>
  </conditionalFormatting>
  <conditionalFormatting sqref="G47:H47">
    <cfRule type="expression" dxfId="3797" priority="2721">
      <formula>$L47&gt;0.15</formula>
    </cfRule>
    <cfRule type="expression" dxfId="3796" priority="2722">
      <formula>AND($L47&gt;0.08,$L47&lt;0.15)</formula>
    </cfRule>
  </conditionalFormatting>
  <conditionalFormatting sqref="E47">
    <cfRule type="expression" dxfId="3795" priority="2713">
      <formula>$L47&gt;0.15</formula>
    </cfRule>
    <cfRule type="expression" dxfId="3794" priority="2714">
      <formula>AND($L47&gt;0.08,$L47&lt;0.15)</formula>
    </cfRule>
  </conditionalFormatting>
  <conditionalFormatting sqref="E47">
    <cfRule type="expression" dxfId="3793" priority="2711">
      <formula>$L47&gt;0.15</formula>
    </cfRule>
    <cfRule type="expression" dxfId="3792" priority="2712">
      <formula>AND($L47&gt;0.08,$L47&lt;0.15)</formula>
    </cfRule>
  </conditionalFormatting>
  <conditionalFormatting sqref="E47">
    <cfRule type="expression" dxfId="3791" priority="2717">
      <formula>$L47&gt;0.15</formula>
    </cfRule>
    <cfRule type="expression" dxfId="3790" priority="2718">
      <formula>AND($L47&gt;0.08,$L47&lt;0.15)</formula>
    </cfRule>
  </conditionalFormatting>
  <conditionalFormatting sqref="E47">
    <cfRule type="expression" dxfId="3789" priority="2715">
      <formula>$L47&gt;0.15</formula>
    </cfRule>
    <cfRule type="expression" dxfId="3788" priority="2716">
      <formula>AND($L47&gt;0.08,$L47&lt;0.15)</formula>
    </cfRule>
  </conditionalFormatting>
  <conditionalFormatting sqref="E47">
    <cfRule type="expression" dxfId="3787" priority="2705">
      <formula>$L47&gt;0.15</formula>
    </cfRule>
    <cfRule type="expression" dxfId="3786" priority="2706">
      <formula>AND($L47&gt;0.08,$L47&lt;0.15)</formula>
    </cfRule>
  </conditionalFormatting>
  <conditionalFormatting sqref="E47">
    <cfRule type="expression" dxfId="3785" priority="2703">
      <formula>$L47&gt;0.15</formula>
    </cfRule>
    <cfRule type="expression" dxfId="3784" priority="2704">
      <formula>AND($L47&gt;0.08,$L47&lt;0.15)</formula>
    </cfRule>
  </conditionalFormatting>
  <conditionalFormatting sqref="E47">
    <cfRule type="expression" dxfId="3783" priority="2709">
      <formula>$L47&gt;0.15</formula>
    </cfRule>
    <cfRule type="expression" dxfId="3782" priority="2710">
      <formula>AND($L47&gt;0.08,$L47&lt;0.15)</formula>
    </cfRule>
  </conditionalFormatting>
  <conditionalFormatting sqref="E47">
    <cfRule type="expression" dxfId="3781" priority="2707">
      <formula>$L47&gt;0.15</formula>
    </cfRule>
    <cfRule type="expression" dxfId="3780" priority="2708">
      <formula>AND($L47&gt;0.08,$L47&lt;0.15)</formula>
    </cfRule>
  </conditionalFormatting>
  <conditionalFormatting sqref="AE68:AE86">
    <cfRule type="expression" dxfId="3779" priority="2699">
      <formula>$L68&gt;0.15</formula>
    </cfRule>
    <cfRule type="expression" dxfId="3778" priority="2700">
      <formula>AND($L68&gt;0.08,$L68&lt;0.15)</formula>
    </cfRule>
  </conditionalFormatting>
  <conditionalFormatting sqref="AE68:AE86">
    <cfRule type="expression" dxfId="3777" priority="2701">
      <formula>$L68&gt;0.15</formula>
    </cfRule>
    <cfRule type="expression" dxfId="3776" priority="2702">
      <formula>AND($L68&gt;0.08,$L68&lt;0.15)</formula>
    </cfRule>
  </conditionalFormatting>
  <conditionalFormatting sqref="E48:F48">
    <cfRule type="expression" dxfId="3775" priority="2695">
      <formula>$L48&gt;0.15</formula>
    </cfRule>
    <cfRule type="expression" dxfId="3774" priority="2696">
      <formula>AND($L48&gt;0.08,$L48&lt;0.15)</formula>
    </cfRule>
  </conditionalFormatting>
  <conditionalFormatting sqref="E48:F48">
    <cfRule type="expression" dxfId="3773" priority="2691">
      <formula>$L48&gt;0.15</formula>
    </cfRule>
    <cfRule type="expression" dxfId="3772" priority="2692">
      <formula>AND($L48&gt;0.08,$L48&lt;0.15)</formula>
    </cfRule>
  </conditionalFormatting>
  <conditionalFormatting sqref="E48:F48">
    <cfRule type="expression" dxfId="3771" priority="2689">
      <formula>$L48&gt;0.15</formula>
    </cfRule>
    <cfRule type="expression" dxfId="3770" priority="2690">
      <formula>AND($L48&gt;0.08,$L48&lt;0.15)</formula>
    </cfRule>
  </conditionalFormatting>
  <conditionalFormatting sqref="G48:H48">
    <cfRule type="expression" dxfId="3769" priority="2687">
      <formula>$L48&gt;0.15</formula>
    </cfRule>
    <cfRule type="expression" dxfId="3768" priority="2688">
      <formula>AND($L48&gt;0.08,$L48&lt;0.15)</formula>
    </cfRule>
  </conditionalFormatting>
  <conditionalFormatting sqref="G48:H48">
    <cfRule type="expression" dxfId="3767" priority="2693">
      <formula>$L48&gt;0.15</formula>
    </cfRule>
    <cfRule type="expression" dxfId="3766" priority="2694">
      <formula>AND($L48&gt;0.08,$L48&lt;0.15)</formula>
    </cfRule>
  </conditionalFormatting>
  <conditionalFormatting sqref="E48:F48">
    <cfRule type="expression" dxfId="3765" priority="2697">
      <formula>$L48&gt;0.15</formula>
    </cfRule>
    <cfRule type="expression" dxfId="3764" priority="2698">
      <formula>AND($L48&gt;0.08,$L48&lt;0.15)</formula>
    </cfRule>
  </conditionalFormatting>
  <conditionalFormatting sqref="D48">
    <cfRule type="expression" dxfId="3763" priority="2685">
      <formula>$L48&gt;0.15</formula>
    </cfRule>
    <cfRule type="expression" dxfId="3762" priority="2686">
      <formula>AND($L48&gt;0.08,$L48&lt;0.15)</formula>
    </cfRule>
  </conditionalFormatting>
  <conditionalFormatting sqref="D48">
    <cfRule type="expression" dxfId="3761" priority="2683">
      <formula>$L48&gt;0.15</formula>
    </cfRule>
    <cfRule type="expression" dxfId="3760" priority="2684">
      <formula>AND($L48&gt;0.08,$L48&lt;0.15)</formula>
    </cfRule>
  </conditionalFormatting>
  <conditionalFormatting sqref="E49:F49">
    <cfRule type="expression" dxfId="3759" priority="2679">
      <formula>$L49&gt;0.15</formula>
    </cfRule>
    <cfRule type="expression" dxfId="3758" priority="2680">
      <formula>AND($L49&gt;0.08,$L49&lt;0.15)</formula>
    </cfRule>
  </conditionalFormatting>
  <conditionalFormatting sqref="E49:F49">
    <cfRule type="expression" dxfId="3757" priority="2675">
      <formula>$L49&gt;0.15</formula>
    </cfRule>
    <cfRule type="expression" dxfId="3756" priority="2676">
      <formula>AND($L49&gt;0.08,$L49&lt;0.15)</formula>
    </cfRule>
  </conditionalFormatting>
  <conditionalFormatting sqref="E49:F49">
    <cfRule type="expression" dxfId="3755" priority="2673">
      <formula>$L49&gt;0.15</formula>
    </cfRule>
    <cfRule type="expression" dxfId="3754" priority="2674">
      <formula>AND($L49&gt;0.08,$L49&lt;0.15)</formula>
    </cfRule>
  </conditionalFormatting>
  <conditionalFormatting sqref="G49:H49">
    <cfRule type="expression" dxfId="3753" priority="2671">
      <formula>$L49&gt;0.15</formula>
    </cfRule>
    <cfRule type="expression" dxfId="3752" priority="2672">
      <formula>AND($L49&gt;0.08,$L49&lt;0.15)</formula>
    </cfRule>
  </conditionalFormatting>
  <conditionalFormatting sqref="G49:H49">
    <cfRule type="expression" dxfId="3751" priority="2677">
      <formula>$L49&gt;0.15</formula>
    </cfRule>
    <cfRule type="expression" dxfId="3750" priority="2678">
      <formula>AND($L49&gt;0.08,$L49&lt;0.15)</formula>
    </cfRule>
  </conditionalFormatting>
  <conditionalFormatting sqref="E49:F49">
    <cfRule type="expression" dxfId="3749" priority="2681">
      <formula>$L49&gt;0.15</formula>
    </cfRule>
    <cfRule type="expression" dxfId="3748" priority="2682">
      <formula>AND($L49&gt;0.08,$L49&lt;0.15)</formula>
    </cfRule>
  </conditionalFormatting>
  <conditionalFormatting sqref="D49">
    <cfRule type="expression" dxfId="3747" priority="2669">
      <formula>$L49&gt;0.15</formula>
    </cfRule>
    <cfRule type="expression" dxfId="3746" priority="2670">
      <formula>AND($L49&gt;0.08,$L49&lt;0.15)</formula>
    </cfRule>
  </conditionalFormatting>
  <conditionalFormatting sqref="D49">
    <cfRule type="expression" dxfId="3745" priority="2667">
      <formula>$L49&gt;0.15</formula>
    </cfRule>
    <cfRule type="expression" dxfId="3744" priority="2668">
      <formula>AND($L49&gt;0.08,$L49&lt;0.15)</formula>
    </cfRule>
  </conditionalFormatting>
  <conditionalFormatting sqref="D51">
    <cfRule type="expression" dxfId="3743" priority="2665">
      <formula>$L51&gt;0.15</formula>
    </cfRule>
    <cfRule type="expression" dxfId="3742" priority="2666">
      <formula>AND($L51&gt;0.08,$L51&lt;0.15)</formula>
    </cfRule>
  </conditionalFormatting>
  <conditionalFormatting sqref="D51">
    <cfRule type="expression" dxfId="3741" priority="2663">
      <formula>$L51&gt;0.15</formula>
    </cfRule>
    <cfRule type="expression" dxfId="3740" priority="2664">
      <formula>AND($L51&gt;0.08,$L51&lt;0.15)</formula>
    </cfRule>
  </conditionalFormatting>
  <conditionalFormatting sqref="D51">
    <cfRule type="expression" dxfId="3739" priority="2661">
      <formula>$L51&gt;0.15</formula>
    </cfRule>
    <cfRule type="expression" dxfId="3738" priority="2662">
      <formula>AND($L51&gt;0.08,$L51&lt;0.15)</formula>
    </cfRule>
  </conditionalFormatting>
  <conditionalFormatting sqref="E51:F51">
    <cfRule type="expression" dxfId="3737" priority="2653">
      <formula>$L51&gt;0.15</formula>
    </cfRule>
    <cfRule type="expression" dxfId="3736" priority="2654">
      <formula>AND($L51&gt;0.08,$L51&lt;0.15)</formula>
    </cfRule>
  </conditionalFormatting>
  <conditionalFormatting sqref="E51:F51">
    <cfRule type="expression" dxfId="3735" priority="2651">
      <formula>$L51&gt;0.15</formula>
    </cfRule>
    <cfRule type="expression" dxfId="3734" priority="2652">
      <formula>AND($L51&gt;0.08,$L51&lt;0.15)</formula>
    </cfRule>
  </conditionalFormatting>
  <conditionalFormatting sqref="G51:H51">
    <cfRule type="expression" dxfId="3733" priority="2649">
      <formula>$L51&gt;0.15</formula>
    </cfRule>
    <cfRule type="expression" dxfId="3732" priority="2650">
      <formula>AND($L51&gt;0.08,$L51&lt;0.15)</formula>
    </cfRule>
  </conditionalFormatting>
  <conditionalFormatting sqref="G51:H51">
    <cfRule type="expression" dxfId="3731" priority="2655">
      <formula>$L51&gt;0.15</formula>
    </cfRule>
    <cfRule type="expression" dxfId="3730" priority="2656">
      <formula>AND($L51&gt;0.08,$L51&lt;0.15)</formula>
    </cfRule>
  </conditionalFormatting>
  <conditionalFormatting sqref="E51:F51">
    <cfRule type="expression" dxfId="3729" priority="2659">
      <formula>$L51&gt;0.15</formula>
    </cfRule>
    <cfRule type="expression" dxfId="3728" priority="2660">
      <formula>AND($L51&gt;0.08,$L51&lt;0.15)</formula>
    </cfRule>
  </conditionalFormatting>
  <conditionalFormatting sqref="E51:F51">
    <cfRule type="expression" dxfId="3727" priority="2657">
      <formula>$L51&gt;0.15</formula>
    </cfRule>
    <cfRule type="expression" dxfId="3726" priority="2658">
      <formula>AND($L51&gt;0.08,$L51&lt;0.15)</formula>
    </cfRule>
  </conditionalFormatting>
  <conditionalFormatting sqref="D52">
    <cfRule type="expression" dxfId="3725" priority="2647">
      <formula>$L52&gt;0.15</formula>
    </cfRule>
    <cfRule type="expression" dxfId="3724" priority="2648">
      <formula>AND($L52&gt;0.08,$L52&lt;0.15)</formula>
    </cfRule>
  </conditionalFormatting>
  <conditionalFormatting sqref="D52">
    <cfRule type="expression" dxfId="3723" priority="2645">
      <formula>$L52&gt;0.15</formula>
    </cfRule>
    <cfRule type="expression" dxfId="3722" priority="2646">
      <formula>AND($L52&gt;0.08,$L52&lt;0.15)</formula>
    </cfRule>
  </conditionalFormatting>
  <conditionalFormatting sqref="D52">
    <cfRule type="expression" dxfId="3721" priority="2643">
      <formula>$L52&gt;0.15</formula>
    </cfRule>
    <cfRule type="expression" dxfId="3720" priority="2644">
      <formula>AND($L52&gt;0.08,$L52&lt;0.15)</formula>
    </cfRule>
  </conditionalFormatting>
  <conditionalFormatting sqref="E52:F52">
    <cfRule type="expression" dxfId="3719" priority="2635">
      <formula>$L52&gt;0.15</formula>
    </cfRule>
    <cfRule type="expression" dxfId="3718" priority="2636">
      <formula>AND($L52&gt;0.08,$L52&lt;0.15)</formula>
    </cfRule>
  </conditionalFormatting>
  <conditionalFormatting sqref="E52:F52">
    <cfRule type="expression" dxfId="3717" priority="2633">
      <formula>$L52&gt;0.15</formula>
    </cfRule>
    <cfRule type="expression" dxfId="3716" priority="2634">
      <formula>AND($L52&gt;0.08,$L52&lt;0.15)</formula>
    </cfRule>
  </conditionalFormatting>
  <conditionalFormatting sqref="G52:H52">
    <cfRule type="expression" dxfId="3715" priority="2631">
      <formula>$L52&gt;0.15</formula>
    </cfRule>
    <cfRule type="expression" dxfId="3714" priority="2632">
      <formula>AND($L52&gt;0.08,$L52&lt;0.15)</formula>
    </cfRule>
  </conditionalFormatting>
  <conditionalFormatting sqref="G52:H52">
    <cfRule type="expression" dxfId="3713" priority="2637">
      <formula>$L52&gt;0.15</formula>
    </cfRule>
    <cfRule type="expression" dxfId="3712" priority="2638">
      <formula>AND($L52&gt;0.08,$L52&lt;0.15)</formula>
    </cfRule>
  </conditionalFormatting>
  <conditionalFormatting sqref="E52:F52">
    <cfRule type="expression" dxfId="3711" priority="2641">
      <formula>$L52&gt;0.15</formula>
    </cfRule>
    <cfRule type="expression" dxfId="3710" priority="2642">
      <formula>AND($L52&gt;0.08,$L52&lt;0.15)</formula>
    </cfRule>
  </conditionalFormatting>
  <conditionalFormatting sqref="E52:F52">
    <cfRule type="expression" dxfId="3709" priority="2639">
      <formula>$L52&gt;0.15</formula>
    </cfRule>
    <cfRule type="expression" dxfId="3708" priority="2640">
      <formula>AND($L52&gt;0.08,$L52&lt;0.15)</formula>
    </cfRule>
  </conditionalFormatting>
  <conditionalFormatting sqref="D53">
    <cfRule type="expression" dxfId="3707" priority="2629">
      <formula>$L53&gt;0.15</formula>
    </cfRule>
    <cfRule type="expression" dxfId="3706" priority="2630">
      <formula>AND($L53&gt;0.08,$L53&lt;0.15)</formula>
    </cfRule>
  </conditionalFormatting>
  <conditionalFormatting sqref="D53">
    <cfRule type="expression" dxfId="3705" priority="2627">
      <formula>$L53&gt;0.15</formula>
    </cfRule>
    <cfRule type="expression" dxfId="3704" priority="2628">
      <formula>AND($L53&gt;0.08,$L53&lt;0.15)</formula>
    </cfRule>
  </conditionalFormatting>
  <conditionalFormatting sqref="D53">
    <cfRule type="expression" dxfId="3703" priority="2625">
      <formula>$L53&gt;0.15</formula>
    </cfRule>
    <cfRule type="expression" dxfId="3702" priority="2626">
      <formula>AND($L53&gt;0.08,$L53&lt;0.15)</formula>
    </cfRule>
  </conditionalFormatting>
  <conditionalFormatting sqref="E53:F53">
    <cfRule type="expression" dxfId="3701" priority="2617">
      <formula>$L53&gt;0.15</formula>
    </cfRule>
    <cfRule type="expression" dxfId="3700" priority="2618">
      <formula>AND($L53&gt;0.08,$L53&lt;0.15)</formula>
    </cfRule>
  </conditionalFormatting>
  <conditionalFormatting sqref="E53:F53">
    <cfRule type="expression" dxfId="3699" priority="2615">
      <formula>$L53&gt;0.15</formula>
    </cfRule>
    <cfRule type="expression" dxfId="3698" priority="2616">
      <formula>AND($L53&gt;0.08,$L53&lt;0.15)</formula>
    </cfRule>
  </conditionalFormatting>
  <conditionalFormatting sqref="G53:H53">
    <cfRule type="expression" dxfId="3697" priority="2613">
      <formula>$L53&gt;0.15</formula>
    </cfRule>
    <cfRule type="expression" dxfId="3696" priority="2614">
      <formula>AND($L53&gt;0.08,$L53&lt;0.15)</formula>
    </cfRule>
  </conditionalFormatting>
  <conditionalFormatting sqref="G53:H53">
    <cfRule type="expression" dxfId="3695" priority="2619">
      <formula>$L53&gt;0.15</formula>
    </cfRule>
    <cfRule type="expression" dxfId="3694" priority="2620">
      <formula>AND($L53&gt;0.08,$L53&lt;0.15)</formula>
    </cfRule>
  </conditionalFormatting>
  <conditionalFormatting sqref="E53:F53">
    <cfRule type="expression" dxfId="3693" priority="2623">
      <formula>$L53&gt;0.15</formula>
    </cfRule>
    <cfRule type="expression" dxfId="3692" priority="2624">
      <formula>AND($L53&gt;0.08,$L53&lt;0.15)</formula>
    </cfRule>
  </conditionalFormatting>
  <conditionalFormatting sqref="E53:F53">
    <cfRule type="expression" dxfId="3691" priority="2621">
      <formula>$L53&gt;0.15</formula>
    </cfRule>
    <cfRule type="expression" dxfId="3690" priority="2622">
      <formula>AND($L53&gt;0.08,$L53&lt;0.15)</formula>
    </cfRule>
  </conditionalFormatting>
  <conditionalFormatting sqref="E50:H50">
    <cfRule type="expression" dxfId="3689" priority="2611">
      <formula>$L50&gt;0.15</formula>
    </cfRule>
    <cfRule type="expression" dxfId="3688" priority="2612">
      <formula>AND($L50&gt;0.08,$L50&lt;0.15)</formula>
    </cfRule>
  </conditionalFormatting>
  <conditionalFormatting sqref="D50">
    <cfRule type="expression" dxfId="3687" priority="2609">
      <formula>$L50&gt;0.15</formula>
    </cfRule>
    <cfRule type="expression" dxfId="3686" priority="2610">
      <formula>AND($L50&gt;0.08,$L50&lt;0.15)</formula>
    </cfRule>
  </conditionalFormatting>
  <conditionalFormatting sqref="R27:R29">
    <cfRule type="expression" dxfId="3685" priority="2607">
      <formula>$L27&gt;0.15</formula>
    </cfRule>
    <cfRule type="expression" dxfId="3684" priority="2608">
      <formula>AND($L27&gt;0.08,$L27&lt;0.15)</formula>
    </cfRule>
  </conditionalFormatting>
  <conditionalFormatting sqref="I26:K26">
    <cfRule type="expression" dxfId="3683" priority="2605">
      <formula>$L26&gt;0.15</formula>
    </cfRule>
    <cfRule type="expression" dxfId="3682" priority="2606">
      <formula>AND($L26&gt;0.08,$L26&lt;0.15)</formula>
    </cfRule>
  </conditionalFormatting>
  <conditionalFormatting sqref="I27:K27">
    <cfRule type="expression" dxfId="3681" priority="2603">
      <formula>$L27&gt;0.15</formula>
    </cfRule>
    <cfRule type="expression" dxfId="3680" priority="2604">
      <formula>AND($L27&gt;0.08,$L27&lt;0.15)</formula>
    </cfRule>
  </conditionalFormatting>
  <conditionalFormatting sqref="P20:Q20">
    <cfRule type="expression" dxfId="3679" priority="2589">
      <formula>$L20&gt;0.15</formula>
    </cfRule>
    <cfRule type="expression" dxfId="3678" priority="2590">
      <formula>AND($L20&gt;0.08,$L20&lt;0.15)</formula>
    </cfRule>
  </conditionalFormatting>
  <conditionalFormatting sqref="P20:Q20">
    <cfRule type="expression" dxfId="3677" priority="2587">
      <formula>$L20&gt;0.15</formula>
    </cfRule>
    <cfRule type="expression" dxfId="3676" priority="2588">
      <formula>AND($L20&gt;0.08,$L20&lt;0.15)</formula>
    </cfRule>
  </conditionalFormatting>
  <conditionalFormatting sqref="M20">
    <cfRule type="expression" dxfId="3675" priority="2601">
      <formula>$L20&gt;0.15</formula>
    </cfRule>
    <cfRule type="expression" dxfId="3674" priority="2602">
      <formula>AND($L20&gt;0.08,$L20&lt;0.15)</formula>
    </cfRule>
  </conditionalFormatting>
  <conditionalFormatting sqref="M20">
    <cfRule type="expression" dxfId="3673" priority="2599">
      <formula>$L20&gt;0.15</formula>
    </cfRule>
    <cfRule type="expression" dxfId="3672" priority="2600">
      <formula>AND($L20&gt;0.08,$L20&lt;0.15)</formula>
    </cfRule>
  </conditionalFormatting>
  <conditionalFormatting sqref="M20">
    <cfRule type="expression" dxfId="3671" priority="2597">
      <formula>$L20&gt;0.15</formula>
    </cfRule>
    <cfRule type="expression" dxfId="3670" priority="2598">
      <formula>AND($L20&gt;0.08,$L20&lt;0.15)</formula>
    </cfRule>
  </conditionalFormatting>
  <conditionalFormatting sqref="N20:O20">
    <cfRule type="expression" dxfId="3669" priority="2595">
      <formula>$L20&gt;0.15</formula>
    </cfRule>
    <cfRule type="expression" dxfId="3668" priority="2596">
      <formula>AND($L20&gt;0.08,$L20&lt;0.15)</formula>
    </cfRule>
  </conditionalFormatting>
  <conditionalFormatting sqref="N20:O20">
    <cfRule type="expression" dxfId="3667" priority="2593">
      <formula>$L20&gt;0.15</formula>
    </cfRule>
    <cfRule type="expression" dxfId="3666" priority="2594">
      <formula>AND($L20&gt;0.08,$L20&lt;0.15)</formula>
    </cfRule>
  </conditionalFormatting>
  <conditionalFormatting sqref="N20:O20">
    <cfRule type="expression" dxfId="3665" priority="2591">
      <formula>$L20&gt;0.15</formula>
    </cfRule>
    <cfRule type="expression" dxfId="3664" priority="2592">
      <formula>AND($L20&gt;0.08,$L20&lt;0.15)</formula>
    </cfRule>
  </conditionalFormatting>
  <conditionalFormatting sqref="AA30">
    <cfRule type="expression" dxfId="3663" priority="2585">
      <formula>$L30&gt;0.15</formula>
    </cfRule>
    <cfRule type="expression" dxfId="3662" priority="2586">
      <formula>AND($L30&gt;0.08,$L30&lt;0.15)</formula>
    </cfRule>
  </conditionalFormatting>
  <conditionalFormatting sqref="AA37">
    <cfRule type="expression" dxfId="3661" priority="2579">
      <formula>$L37&gt;0.15</formula>
    </cfRule>
    <cfRule type="expression" dxfId="3660" priority="2580">
      <formula>AND($L37&gt;0.08,$L37&lt;0.15)</formula>
    </cfRule>
  </conditionalFormatting>
  <conditionalFormatting sqref="E68:F68">
    <cfRule type="expression" dxfId="3659" priority="2565">
      <formula>$L68&gt;0.15</formula>
    </cfRule>
    <cfRule type="expression" dxfId="3658" priority="2566">
      <formula>AND($L68&gt;0.08,$L68&lt;0.15)</formula>
    </cfRule>
  </conditionalFormatting>
  <conditionalFormatting sqref="H68">
    <cfRule type="expression" dxfId="3657" priority="2563">
      <formula>$L68&gt;0.15</formula>
    </cfRule>
    <cfRule type="expression" dxfId="3656" priority="2564">
      <formula>AND($L68&gt;0.08,$L68&lt;0.15)</formula>
    </cfRule>
  </conditionalFormatting>
  <conditionalFormatting sqref="G68">
    <cfRule type="expression" dxfId="3655" priority="2561">
      <formula>$L68&gt;0.15</formula>
    </cfRule>
    <cfRule type="expression" dxfId="3654" priority="2562">
      <formula>AND($L68&gt;0.08,$L68&lt;0.15)</formula>
    </cfRule>
  </conditionalFormatting>
  <conditionalFormatting sqref="G68">
    <cfRule type="expression" dxfId="3653" priority="2559">
      <formula>$L68&gt;0.15</formula>
    </cfRule>
    <cfRule type="expression" dxfId="3652" priority="2560">
      <formula>AND($L68&gt;0.08,$L68&lt;0.15)</formula>
    </cfRule>
  </conditionalFormatting>
  <conditionalFormatting sqref="D68">
    <cfRule type="expression" dxfId="3651" priority="2557">
      <formula>$L68&gt;0.15</formula>
    </cfRule>
    <cfRule type="expression" dxfId="3650" priority="2558">
      <formula>AND($L68&gt;0.08,$L68&lt;0.15)</formula>
    </cfRule>
  </conditionalFormatting>
  <conditionalFormatting sqref="AE7:AE27">
    <cfRule type="expression" dxfId="3649" priority="2553">
      <formula>$L7&gt;0.15</formula>
    </cfRule>
    <cfRule type="expression" dxfId="3648" priority="2554">
      <formula>AND($L7&gt;0.08,$L7&lt;0.15)</formula>
    </cfRule>
  </conditionalFormatting>
  <conditionalFormatting sqref="AE7:AE27">
    <cfRule type="expression" dxfId="3647" priority="2555">
      <formula>$L7&gt;0.15</formula>
    </cfRule>
    <cfRule type="expression" dxfId="3646" priority="2556">
      <formula>AND($L7&gt;0.08,$L7&lt;0.15)</formula>
    </cfRule>
  </conditionalFormatting>
  <conditionalFormatting sqref="AA29">
    <cfRule type="expression" dxfId="3645" priority="2551">
      <formula>$L29&gt;0.15</formula>
    </cfRule>
    <cfRule type="expression" dxfId="3644" priority="2552">
      <formula>AND($L29&gt;0.08,$L29&lt;0.15)</formula>
    </cfRule>
  </conditionalFormatting>
  <conditionalFormatting sqref="AA28">
    <cfRule type="expression" dxfId="3643" priority="2547">
      <formula>$L28&gt;0.15</formula>
    </cfRule>
    <cfRule type="expression" dxfId="3642" priority="2548">
      <formula>AND($L28&gt;0.08,$L28&lt;0.15)</formula>
    </cfRule>
  </conditionalFormatting>
  <conditionalFormatting sqref="I30">
    <cfRule type="expression" dxfId="3641" priority="2545">
      <formula>$L30&gt;0.15</formula>
    </cfRule>
    <cfRule type="expression" dxfId="3640" priority="2546">
      <formula>AND($L30&gt;0.08,$L30&lt;0.15)</formula>
    </cfRule>
  </conditionalFormatting>
  <conditionalFormatting sqref="D70">
    <cfRule type="expression" dxfId="3639" priority="2543">
      <formula>$L70&gt;0.15</formula>
    </cfRule>
    <cfRule type="expression" dxfId="3638" priority="2544">
      <formula>AND($L70&gt;0.08,$L70&lt;0.15)</formula>
    </cfRule>
  </conditionalFormatting>
  <conditionalFormatting sqref="P19">
    <cfRule type="expression" dxfId="3637" priority="2531">
      <formula>$L19&gt;0.15</formula>
    </cfRule>
    <cfRule type="expression" dxfId="3636" priority="2532">
      <formula>AND($L19&gt;0.08,$L19&lt;0.15)</formula>
    </cfRule>
  </conditionalFormatting>
  <conditionalFormatting sqref="P19">
    <cfRule type="expression" dxfId="3635" priority="2529">
      <formula>$L19&gt;0.15</formula>
    </cfRule>
    <cfRule type="expression" dxfId="3634" priority="2530">
      <formula>AND($L19&gt;0.08,$L19&lt;0.15)</formula>
    </cfRule>
  </conditionalFormatting>
  <conditionalFormatting sqref="AF16">
    <cfRule type="expression" dxfId="3633" priority="2415">
      <formula>$L16&gt;0.15</formula>
    </cfRule>
    <cfRule type="expression" dxfId="3632" priority="2416">
      <formula>AND($L16&gt;0.08,$L16&lt;0.15)</formula>
    </cfRule>
  </conditionalFormatting>
  <conditionalFormatting sqref="AF27">
    <cfRule type="expression" dxfId="3631" priority="2405">
      <formula>$L27&gt;0.15</formula>
    </cfRule>
    <cfRule type="expression" dxfId="3630" priority="2406">
      <formula>AND($L27&gt;0.08,$L27&lt;0.15)</formula>
    </cfRule>
  </conditionalFormatting>
  <conditionalFormatting sqref="AF28">
    <cfRule type="expression" dxfId="3629" priority="2403">
      <formula>$L28&gt;0.15</formula>
    </cfRule>
    <cfRule type="expression" dxfId="3628" priority="2404">
      <formula>AND($L28&gt;0.08,$L28&lt;0.15)</formula>
    </cfRule>
  </conditionalFormatting>
  <conditionalFormatting sqref="E69:F69">
    <cfRule type="expression" dxfId="3627" priority="2277">
      <formula>$L69&gt;0.15</formula>
    </cfRule>
    <cfRule type="expression" dxfId="3626" priority="2278">
      <formula>AND($L69&gt;0.08,$L69&lt;0.15)</formula>
    </cfRule>
  </conditionalFormatting>
  <conditionalFormatting sqref="G69">
    <cfRule type="expression" dxfId="3625" priority="2275">
      <formula>$L69&gt;0.15</formula>
    </cfRule>
    <cfRule type="expression" dxfId="3624" priority="2276">
      <formula>AND($L69&gt;0.08,$L69&lt;0.15)</formula>
    </cfRule>
  </conditionalFormatting>
  <conditionalFormatting sqref="D69">
    <cfRule type="expression" dxfId="3623" priority="2273">
      <formula>$L69&gt;0.15</formula>
    </cfRule>
    <cfRule type="expression" dxfId="3622" priority="2274">
      <formula>AND($L69&gt;0.08,$L69&lt;0.15)</formula>
    </cfRule>
  </conditionalFormatting>
  <conditionalFormatting sqref="I18">
    <cfRule type="expression" dxfId="3621" priority="2211">
      <formula>$L18&gt;0.15</formula>
    </cfRule>
    <cfRule type="expression" dxfId="3620" priority="2212">
      <formula>AND($L18&gt;0.08,$L18&lt;0.15)</formula>
    </cfRule>
  </conditionalFormatting>
  <conditionalFormatting sqref="E19:F19">
    <cfRule type="expression" dxfId="3619" priority="2201">
      <formula>$L19&gt;0.15</formula>
    </cfRule>
    <cfRule type="expression" dxfId="3618" priority="2202">
      <formula>AND($L19&gt;0.08,$L19&lt;0.15)</formula>
    </cfRule>
  </conditionalFormatting>
  <conditionalFormatting sqref="D19">
    <cfRule type="expression" dxfId="3617" priority="2199">
      <formula>$L19&gt;0.15</formula>
    </cfRule>
    <cfRule type="expression" dxfId="3616" priority="2200">
      <formula>AND($L19&gt;0.08,$L19&lt;0.15)</formula>
    </cfRule>
  </conditionalFormatting>
  <conditionalFormatting sqref="G19:H19">
    <cfRule type="expression" dxfId="3615" priority="2197">
      <formula>$L19&gt;0.15</formula>
    </cfRule>
    <cfRule type="expression" dxfId="3614" priority="2198">
      <formula>AND($L19&gt;0.08,$L19&lt;0.15)</formula>
    </cfRule>
  </conditionalFormatting>
  <conditionalFormatting sqref="G19:H19">
    <cfRule type="expression" dxfId="3613" priority="2195">
      <formula>$L19&gt;0.15</formula>
    </cfRule>
    <cfRule type="expression" dxfId="3612" priority="2196">
      <formula>AND($L19&gt;0.08,$L19&lt;0.15)</formula>
    </cfRule>
  </conditionalFormatting>
  <conditionalFormatting sqref="AF25:AF26">
    <cfRule type="expression" dxfId="3611" priority="2105">
      <formula>$L25&gt;0.15</formula>
    </cfRule>
    <cfRule type="expression" dxfId="3610" priority="2106">
      <formula>AND($L25&gt;0.08,$L25&lt;0.15)</formula>
    </cfRule>
  </conditionalFormatting>
  <conditionalFormatting sqref="AA14:AA17">
    <cfRule type="expression" dxfId="3609" priority="1979">
      <formula>$L14&gt;0.15</formula>
    </cfRule>
    <cfRule type="expression" dxfId="3608" priority="1980">
      <formula>AND($L14&gt;0.08,$L14&lt;0.15)</formula>
    </cfRule>
  </conditionalFormatting>
  <conditionalFormatting sqref="AA13">
    <cfRule type="expression" dxfId="3607" priority="1977">
      <formula>$L13&gt;0.15</formula>
    </cfRule>
    <cfRule type="expression" dxfId="3606" priority="1978">
      <formula>AND($L13&gt;0.08,$L13&lt;0.15)</formula>
    </cfRule>
  </conditionalFormatting>
  <conditionalFormatting sqref="AA16:AA19">
    <cfRule type="expression" dxfId="3605" priority="1813">
      <formula>$L16&gt;0.15</formula>
    </cfRule>
    <cfRule type="expression" dxfId="3604" priority="1814">
      <formula>AND($L16&gt;0.08,$L16&lt;0.15)</formula>
    </cfRule>
  </conditionalFormatting>
  <conditionalFormatting sqref="AA15">
    <cfRule type="expression" dxfId="3603" priority="1811">
      <formula>$L15&gt;0.15</formula>
    </cfRule>
    <cfRule type="expression" dxfId="3602" priority="1812">
      <formula>AND($L15&gt;0.08,$L15&lt;0.15)</formula>
    </cfRule>
  </conditionalFormatting>
  <conditionalFormatting sqref="E19:F19">
    <cfRule type="expression" dxfId="3601" priority="1775">
      <formula>$L19&gt;0.15</formula>
    </cfRule>
    <cfRule type="expression" dxfId="3600" priority="1776">
      <formula>AND($L19&gt;0.08,$L19&lt;0.15)</formula>
    </cfRule>
  </conditionalFormatting>
  <conditionalFormatting sqref="D19">
    <cfRule type="expression" dxfId="3599" priority="1773">
      <formula>$L19&gt;0.15</formula>
    </cfRule>
    <cfRule type="expression" dxfId="3598" priority="1774">
      <formula>AND($L19&gt;0.08,$L19&lt;0.15)</formula>
    </cfRule>
  </conditionalFormatting>
  <conditionalFormatting sqref="G19:H19">
    <cfRule type="expression" dxfId="3597" priority="1771">
      <formula>$L19&gt;0.15</formula>
    </cfRule>
    <cfRule type="expression" dxfId="3596" priority="1772">
      <formula>AND($L19&gt;0.08,$L19&lt;0.15)</formula>
    </cfRule>
  </conditionalFormatting>
  <conditionalFormatting sqref="G19:H19">
    <cfRule type="expression" dxfId="3595" priority="1769">
      <formula>$L19&gt;0.15</formula>
    </cfRule>
    <cfRule type="expression" dxfId="3594" priority="1770">
      <formula>AND($L19&gt;0.08,$L19&lt;0.15)</formula>
    </cfRule>
  </conditionalFormatting>
  <conditionalFormatting sqref="P20">
    <cfRule type="expression" dxfId="3593" priority="1767">
      <formula>$L20&gt;0.15</formula>
    </cfRule>
    <cfRule type="expression" dxfId="3592" priority="1768">
      <formula>AND($L20&gt;0.08,$L20&lt;0.15)</formula>
    </cfRule>
  </conditionalFormatting>
  <conditionalFormatting sqref="P20">
    <cfRule type="expression" dxfId="3591" priority="1765">
      <formula>$L20&gt;0.15</formula>
    </cfRule>
    <cfRule type="expression" dxfId="3590" priority="1766">
      <formula>AND($L20&gt;0.08,$L20&lt;0.15)</formula>
    </cfRule>
  </conditionalFormatting>
  <conditionalFormatting sqref="I19">
    <cfRule type="expression" dxfId="3589" priority="1733">
      <formula>$L19&gt;0.15</formula>
    </cfRule>
    <cfRule type="expression" dxfId="3588" priority="1734">
      <formula>AND($L19&gt;0.08,$L19&lt;0.15)</formula>
    </cfRule>
  </conditionalFormatting>
  <conditionalFormatting sqref="E19:F19">
    <cfRule type="expression" dxfId="3587" priority="1731">
      <formula>$L19&gt;0.15</formula>
    </cfRule>
    <cfRule type="expression" dxfId="3586" priority="1732">
      <formula>AND($L19&gt;0.08,$L19&lt;0.15)</formula>
    </cfRule>
  </conditionalFormatting>
  <conditionalFormatting sqref="D19">
    <cfRule type="expression" dxfId="3585" priority="1729">
      <formula>$L19&gt;0.15</formula>
    </cfRule>
    <cfRule type="expression" dxfId="3584" priority="1730">
      <formula>AND($L19&gt;0.08,$L19&lt;0.15)</formula>
    </cfRule>
  </conditionalFormatting>
  <conditionalFormatting sqref="G19:H19">
    <cfRule type="expression" dxfId="3583" priority="1727">
      <formula>$L19&gt;0.15</formula>
    </cfRule>
    <cfRule type="expression" dxfId="3582" priority="1728">
      <formula>AND($L19&gt;0.08,$L19&lt;0.15)</formula>
    </cfRule>
  </conditionalFormatting>
  <conditionalFormatting sqref="G19:H19">
    <cfRule type="expression" dxfId="3581" priority="1725">
      <formula>$L19&gt;0.15</formula>
    </cfRule>
    <cfRule type="expression" dxfId="3580" priority="1726">
      <formula>AND($L19&gt;0.08,$L19&lt;0.15)</formula>
    </cfRule>
  </conditionalFormatting>
  <conditionalFormatting sqref="AA14">
    <cfRule type="expression" dxfId="3579" priority="1643">
      <formula>$L14&gt;0.15</formula>
    </cfRule>
    <cfRule type="expression" dxfId="3578" priority="1644">
      <formula>AND($L14&gt;0.08,$L14&lt;0.15)</formula>
    </cfRule>
  </conditionalFormatting>
  <conditionalFormatting sqref="AA16">
    <cfRule type="expression" dxfId="3577" priority="1479">
      <formula>$L16&gt;0.15</formula>
    </cfRule>
    <cfRule type="expression" dxfId="3576" priority="1480">
      <formula>AND($L16&gt;0.08,$L16&lt;0.15)</formula>
    </cfRule>
  </conditionalFormatting>
  <conditionalFormatting sqref="E19:F19">
    <cfRule type="expression" dxfId="3575" priority="1451">
      <formula>$L19&gt;0.15</formula>
    </cfRule>
    <cfRule type="expression" dxfId="3574" priority="1452">
      <formula>AND($L19&gt;0.08,$L19&lt;0.15)</formula>
    </cfRule>
  </conditionalFormatting>
  <conditionalFormatting sqref="D19">
    <cfRule type="expression" dxfId="3573" priority="1449">
      <formula>$L19&gt;0.15</formula>
    </cfRule>
    <cfRule type="expression" dxfId="3572" priority="1450">
      <formula>AND($L19&gt;0.08,$L19&lt;0.15)</formula>
    </cfRule>
  </conditionalFormatting>
  <conditionalFormatting sqref="G19:H19">
    <cfRule type="expression" dxfId="3571" priority="1447">
      <formula>$L19&gt;0.15</formula>
    </cfRule>
    <cfRule type="expression" dxfId="3570" priority="1448">
      <formula>AND($L19&gt;0.08,$L19&lt;0.15)</formula>
    </cfRule>
  </conditionalFormatting>
  <conditionalFormatting sqref="G19:H19">
    <cfRule type="expression" dxfId="3569" priority="1445">
      <formula>$L19&gt;0.15</formula>
    </cfRule>
    <cfRule type="expression" dxfId="3568" priority="1446">
      <formula>AND($L19&gt;0.08,$L19&lt;0.15)</formula>
    </cfRule>
  </conditionalFormatting>
  <conditionalFormatting sqref="AA22">
    <cfRule type="expression" dxfId="3567" priority="1337">
      <formula>$L22&gt;0.15</formula>
    </cfRule>
    <cfRule type="expression" dxfId="3566" priority="1338">
      <formula>AND($L22&gt;0.08,$L22&lt;0.15)</formula>
    </cfRule>
  </conditionalFormatting>
  <conditionalFormatting sqref="AA21">
    <cfRule type="expression" dxfId="3565" priority="1335">
      <formula>$L21&gt;0.15</formula>
    </cfRule>
    <cfRule type="expression" dxfId="3564" priority="1336">
      <formula>AND($L21&gt;0.08,$L21&lt;0.15)</formula>
    </cfRule>
  </conditionalFormatting>
  <conditionalFormatting sqref="AA22">
    <cfRule type="expression" dxfId="3563" priority="1333">
      <formula>$L22&gt;0.15</formula>
    </cfRule>
    <cfRule type="expression" dxfId="3562" priority="1334">
      <formula>AND($L22&gt;0.08,$L22&lt;0.15)</formula>
    </cfRule>
  </conditionalFormatting>
  <conditionalFormatting sqref="AA23:AA24">
    <cfRule type="expression" dxfId="3561" priority="1331">
      <formula>$L23&gt;0.15</formula>
    </cfRule>
    <cfRule type="expression" dxfId="3560" priority="1332">
      <formula>AND($L23&gt;0.08,$L23&lt;0.15)</formula>
    </cfRule>
  </conditionalFormatting>
  <conditionalFormatting sqref="AA24">
    <cfRule type="expression" dxfId="3559" priority="1329">
      <formula>$L24&gt;0.15</formula>
    </cfRule>
    <cfRule type="expression" dxfId="3558" priority="1330">
      <formula>AND($L24&gt;0.08,$L24&lt;0.15)</formula>
    </cfRule>
  </conditionalFormatting>
  <conditionalFormatting sqref="AA23">
    <cfRule type="expression" dxfId="3557" priority="1327">
      <formula>$L23&gt;0.15</formula>
    </cfRule>
    <cfRule type="expression" dxfId="3556" priority="1328">
      <formula>AND($L23&gt;0.08,$L23&lt;0.15)</formula>
    </cfRule>
  </conditionalFormatting>
  <conditionalFormatting sqref="AA24">
    <cfRule type="expression" dxfId="3555" priority="1325">
      <formula>$L24&gt;0.15</formula>
    </cfRule>
    <cfRule type="expression" dxfId="3554" priority="1326">
      <formula>AND($L24&gt;0.08,$L24&lt;0.15)</formula>
    </cfRule>
  </conditionalFormatting>
  <conditionalFormatting sqref="AA26:AA27">
    <cfRule type="expression" dxfId="3553" priority="1323">
      <formula>$L26&gt;0.15</formula>
    </cfRule>
    <cfRule type="expression" dxfId="3552" priority="1324">
      <formula>AND($L26&gt;0.08,$L26&lt;0.15)</formula>
    </cfRule>
  </conditionalFormatting>
  <conditionalFormatting sqref="AA27">
    <cfRule type="expression" dxfId="3551" priority="1321">
      <formula>$L27&gt;0.15</formula>
    </cfRule>
    <cfRule type="expression" dxfId="3550" priority="1322">
      <formula>AND($L27&gt;0.08,$L27&lt;0.15)</formula>
    </cfRule>
  </conditionalFormatting>
  <conditionalFormatting sqref="AA31">
    <cfRule type="expression" dxfId="3549" priority="1177">
      <formula>$L31&gt;0.15</formula>
    </cfRule>
    <cfRule type="expression" dxfId="3548" priority="1178">
      <formula>AND($L31&gt;0.08,$L31&lt;0.15)</formula>
    </cfRule>
  </conditionalFormatting>
  <conditionalFormatting sqref="AA33">
    <cfRule type="expression" dxfId="3547" priority="1175">
      <formula>$L33&gt;0.15</formula>
    </cfRule>
    <cfRule type="expression" dxfId="3546" priority="1176">
      <formula>AND($L33&gt;0.08,$L33&lt;0.15)</formula>
    </cfRule>
  </conditionalFormatting>
  <conditionalFormatting sqref="AA33">
    <cfRule type="expression" dxfId="3545" priority="1173">
      <formula>$L33&gt;0.15</formula>
    </cfRule>
    <cfRule type="expression" dxfId="3544" priority="1174">
      <formula>AND($L33&gt;0.08,$L33&lt;0.15)</formula>
    </cfRule>
  </conditionalFormatting>
  <conditionalFormatting sqref="AA33">
    <cfRule type="expression" dxfId="3543" priority="1171">
      <formula>$L33&gt;0.15</formula>
    </cfRule>
    <cfRule type="expression" dxfId="3542" priority="1172">
      <formula>AND($L33&gt;0.08,$L33&lt;0.15)</formula>
    </cfRule>
  </conditionalFormatting>
  <conditionalFormatting sqref="AA33">
    <cfRule type="expression" dxfId="3541" priority="1169">
      <formula>$L33&gt;0.15</formula>
    </cfRule>
    <cfRule type="expression" dxfId="3540" priority="1170">
      <formula>AND($L33&gt;0.08,$L33&lt;0.15)</formula>
    </cfRule>
  </conditionalFormatting>
  <conditionalFormatting sqref="AA32">
    <cfRule type="expression" dxfId="3539" priority="1167">
      <formula>$L32&gt;0.15</formula>
    </cfRule>
    <cfRule type="expression" dxfId="3538" priority="1168">
      <formula>AND($L32&gt;0.08,$L32&lt;0.15)</formula>
    </cfRule>
  </conditionalFormatting>
  <conditionalFormatting sqref="AA32">
    <cfRule type="expression" dxfId="3537" priority="1165">
      <formula>$L32&gt;0.15</formula>
    </cfRule>
    <cfRule type="expression" dxfId="3536" priority="1166">
      <formula>AND($L32&gt;0.08,$L32&lt;0.15)</formula>
    </cfRule>
  </conditionalFormatting>
  <conditionalFormatting sqref="AA32">
    <cfRule type="expression" dxfId="3535" priority="1163">
      <formula>$L32&gt;0.15</formula>
    </cfRule>
    <cfRule type="expression" dxfId="3534" priority="1164">
      <formula>AND($L32&gt;0.08,$L32&lt;0.15)</formula>
    </cfRule>
  </conditionalFormatting>
  <conditionalFormatting sqref="AA32">
    <cfRule type="expression" dxfId="3533" priority="1161">
      <formula>$L32&gt;0.15</formula>
    </cfRule>
    <cfRule type="expression" dxfId="3532" priority="1162">
      <formula>AND($L32&gt;0.08,$L32&lt;0.15)</formula>
    </cfRule>
  </conditionalFormatting>
  <conditionalFormatting sqref="AA34">
    <cfRule type="expression" dxfId="3531" priority="1159">
      <formula>$L34&gt;0.15</formula>
    </cfRule>
    <cfRule type="expression" dxfId="3530" priority="1160">
      <formula>AND($L34&gt;0.08,$L34&lt;0.15)</formula>
    </cfRule>
  </conditionalFormatting>
  <conditionalFormatting sqref="AA35">
    <cfRule type="expression" dxfId="3529" priority="1157">
      <formula>$L35&gt;0.15</formula>
    </cfRule>
    <cfRule type="expression" dxfId="3528" priority="1158">
      <formula>AND($L35&gt;0.08,$L35&lt;0.15)</formula>
    </cfRule>
  </conditionalFormatting>
  <conditionalFormatting sqref="E34:F34">
    <cfRule type="expression" dxfId="3527" priority="1067">
      <formula>$L34&gt;0.15</formula>
    </cfRule>
    <cfRule type="expression" dxfId="3526" priority="1068">
      <formula>AND($L34&gt;0.08,$L34&lt;0.15)</formula>
    </cfRule>
  </conditionalFormatting>
  <conditionalFormatting sqref="E34:F34">
    <cfRule type="expression" dxfId="3525" priority="1069">
      <formula>$L34&gt;0.15</formula>
    </cfRule>
    <cfRule type="expression" dxfId="3524" priority="1070">
      <formula>AND($L34&gt;0.08,$L34&lt;0.15)</formula>
    </cfRule>
  </conditionalFormatting>
  <conditionalFormatting sqref="D34">
    <cfRule type="expression" dxfId="3523" priority="1071">
      <formula>$L34&gt;0.15</formula>
    </cfRule>
    <cfRule type="expression" dxfId="3522" priority="1072">
      <formula>AND($L34&gt;0.08,$L34&lt;0.15)</formula>
    </cfRule>
  </conditionalFormatting>
  <conditionalFormatting sqref="E34:F34">
    <cfRule type="expression" dxfId="3521" priority="1063">
      <formula>$L34&gt;0.15</formula>
    </cfRule>
    <cfRule type="expression" dxfId="3520" priority="1064">
      <formula>AND($L34&gt;0.08,$L34&lt;0.15)</formula>
    </cfRule>
  </conditionalFormatting>
  <conditionalFormatting sqref="E34:F34">
    <cfRule type="expression" dxfId="3519" priority="1061">
      <formula>$L34&gt;0.15</formula>
    </cfRule>
    <cfRule type="expression" dxfId="3518" priority="1062">
      <formula>AND($L34&gt;0.08,$L34&lt;0.15)</formula>
    </cfRule>
  </conditionalFormatting>
  <conditionalFormatting sqref="AA39:AA40">
    <cfRule type="expression" dxfId="3517" priority="1043">
      <formula>$L39&gt;0.15</formula>
    </cfRule>
    <cfRule type="expression" dxfId="3516" priority="1044">
      <formula>AND($L39&gt;0.08,$L39&lt;0.15)</formula>
    </cfRule>
  </conditionalFormatting>
  <conditionalFormatting sqref="AA40">
    <cfRule type="expression" dxfId="3515" priority="1041">
      <formula>$L40&gt;0.15</formula>
    </cfRule>
    <cfRule type="expression" dxfId="3514" priority="1042">
      <formula>AND($L40&gt;0.08,$L40&lt;0.15)</formula>
    </cfRule>
  </conditionalFormatting>
  <conditionalFormatting sqref="AA39">
    <cfRule type="expression" dxfId="3513" priority="829">
      <formula>$L39&gt;0.15</formula>
    </cfRule>
    <cfRule type="expression" dxfId="3512" priority="830">
      <formula>AND($L39&gt;0.08,$L39&lt;0.15)</formula>
    </cfRule>
  </conditionalFormatting>
  <conditionalFormatting sqref="AA40">
    <cfRule type="expression" dxfId="3511" priority="827">
      <formula>$L40&gt;0.15</formula>
    </cfRule>
    <cfRule type="expression" dxfId="3510" priority="828">
      <formula>AND($L40&gt;0.08,$L40&lt;0.15)</formula>
    </cfRule>
  </conditionalFormatting>
  <conditionalFormatting sqref="AA40">
    <cfRule type="expression" dxfId="3509" priority="825">
      <formula>$L40&gt;0.15</formula>
    </cfRule>
    <cfRule type="expression" dxfId="3508" priority="826">
      <formula>AND($L40&gt;0.08,$L40&lt;0.15)</formula>
    </cfRule>
  </conditionalFormatting>
  <conditionalFormatting sqref="F8">
    <cfRule type="expression" dxfId="3507" priority="787">
      <formula>$L8&gt;0.15</formula>
    </cfRule>
    <cfRule type="expression" dxfId="3506" priority="788">
      <formula>AND($L8&gt;0.08,$L8&lt;0.15)</formula>
    </cfRule>
  </conditionalFormatting>
  <conditionalFormatting sqref="D8">
    <cfRule type="expression" dxfId="3505" priority="785">
      <formula>$L8&gt;0.15</formula>
    </cfRule>
    <cfRule type="expression" dxfId="3504" priority="786">
      <formula>AND($L8&gt;0.08,$L8&lt;0.15)</formula>
    </cfRule>
  </conditionalFormatting>
  <conditionalFormatting sqref="G8:H8">
    <cfRule type="expression" dxfId="3503" priority="783">
      <formula>$L8&gt;0.15</formula>
    </cfRule>
    <cfRule type="expression" dxfId="3502" priority="784">
      <formula>AND($L8&gt;0.08,$L8&lt;0.15)</formula>
    </cfRule>
  </conditionalFormatting>
  <conditionalFormatting sqref="G8:H8">
    <cfRule type="expression" dxfId="3501" priority="781">
      <formula>$L8&gt;0.15</formula>
    </cfRule>
    <cfRule type="expression" dxfId="3500" priority="782">
      <formula>AND($L8&gt;0.08,$L8&lt;0.15)</formula>
    </cfRule>
  </conditionalFormatting>
  <conditionalFormatting sqref="E8">
    <cfRule type="expression" dxfId="3499" priority="779">
      <formula>$L8&gt;0.15</formula>
    </cfRule>
    <cfRule type="expression" dxfId="3498" priority="780">
      <formula>AND($L8&gt;0.08,$L8&lt;0.15)</formula>
    </cfRule>
  </conditionalFormatting>
  <conditionalFormatting sqref="F9">
    <cfRule type="expression" dxfId="3497" priority="777">
      <formula>$L9&gt;0.15</formula>
    </cfRule>
    <cfRule type="expression" dxfId="3496" priority="778">
      <formula>AND($L9&gt;0.08,$L9&lt;0.15)</formula>
    </cfRule>
  </conditionalFormatting>
  <conditionalFormatting sqref="G9:H9">
    <cfRule type="expression" dxfId="3495" priority="775">
      <formula>$L9&gt;0.15</formula>
    </cfRule>
    <cfRule type="expression" dxfId="3494" priority="776">
      <formula>AND($L9&gt;0.08,$L9&lt;0.15)</formula>
    </cfRule>
  </conditionalFormatting>
  <conditionalFormatting sqref="G9:H9">
    <cfRule type="expression" dxfId="3493" priority="773">
      <formula>$L9&gt;0.15</formula>
    </cfRule>
    <cfRule type="expression" dxfId="3492" priority="774">
      <formula>AND($L9&gt;0.08,$L9&lt;0.15)</formula>
    </cfRule>
  </conditionalFormatting>
  <conditionalFormatting sqref="E9">
    <cfRule type="expression" dxfId="3491" priority="767">
      <formula>$L9&gt;0.15</formula>
    </cfRule>
    <cfRule type="expression" dxfId="3490" priority="768">
      <formula>AND($L9&gt;0.08,$L9&lt;0.15)</formula>
    </cfRule>
  </conditionalFormatting>
  <conditionalFormatting sqref="E9">
    <cfRule type="expression" dxfId="3489" priority="769">
      <formula>$L9&gt;0.15</formula>
    </cfRule>
    <cfRule type="expression" dxfId="3488" priority="770">
      <formula>AND($L9&gt;0.08,$L9&lt;0.15)</formula>
    </cfRule>
  </conditionalFormatting>
  <conditionalFormatting sqref="D9">
    <cfRule type="expression" dxfId="3487" priority="771">
      <formula>$L9&gt;0.15</formula>
    </cfRule>
    <cfRule type="expression" dxfId="3486" priority="772">
      <formula>AND($L9&gt;0.08,$L9&lt;0.15)</formula>
    </cfRule>
  </conditionalFormatting>
  <conditionalFormatting sqref="E9">
    <cfRule type="expression" dxfId="3485" priority="765">
      <formula>$L9&gt;0.15</formula>
    </cfRule>
    <cfRule type="expression" dxfId="3484" priority="766">
      <formula>AND($L9&gt;0.08,$L9&lt;0.15)</formula>
    </cfRule>
  </conditionalFormatting>
  <conditionalFormatting sqref="E9">
    <cfRule type="expression" dxfId="3483" priority="763">
      <formula>$L9&gt;0.15</formula>
    </cfRule>
    <cfRule type="expression" dxfId="3482" priority="764">
      <formula>AND($L9&gt;0.08,$L9&lt;0.15)</formula>
    </cfRule>
  </conditionalFormatting>
  <conditionalFormatting sqref="E85:F86 AF86 E88:AC88 I83:AC87 AF88">
    <cfRule type="expression" dxfId="3481" priority="761">
      <formula>$L83&gt;0.15</formula>
    </cfRule>
    <cfRule type="expression" dxfId="3480" priority="762">
      <formula>AND($L83&gt;0.08,$L83&lt;0.15)</formula>
    </cfRule>
  </conditionalFormatting>
  <conditionalFormatting sqref="G85:H86 H84">
    <cfRule type="expression" dxfId="3479" priority="759">
      <formula>$L84&gt;0.15</formula>
    </cfRule>
    <cfRule type="expression" dxfId="3478" priority="760">
      <formula>AND($L84&gt;0.08,$L84&lt;0.15)</formula>
    </cfRule>
  </conditionalFormatting>
  <conditionalFormatting sqref="B83:C83">
    <cfRule type="expression" dxfId="3477" priority="757">
      <formula>$L83&gt;0.15</formula>
    </cfRule>
    <cfRule type="expression" dxfId="3476" priority="758">
      <formula>AND($L83&gt;0.08,$L83&lt;0.15)</formula>
    </cfRule>
  </conditionalFormatting>
  <conditionalFormatting sqref="B84:C88">
    <cfRule type="expression" dxfId="3475" priority="755">
      <formula>$L84&gt;0.15</formula>
    </cfRule>
    <cfRule type="expression" dxfId="3474" priority="756">
      <formula>AND($L84&gt;0.08,$L84&lt;0.15)</formula>
    </cfRule>
  </conditionalFormatting>
  <conditionalFormatting sqref="AE88">
    <cfRule type="expression" dxfId="3473" priority="747">
      <formula>$L88&gt;0.15</formula>
    </cfRule>
    <cfRule type="expression" dxfId="3472" priority="748">
      <formula>AND($L88&gt;0.08,$L88&lt;0.15)</formula>
    </cfRule>
  </conditionalFormatting>
  <conditionalFormatting sqref="E83:F83">
    <cfRule type="expression" dxfId="3471" priority="741">
      <formula>$L83&gt;0.15</formula>
    </cfRule>
    <cfRule type="expression" dxfId="3470" priority="742">
      <formula>AND($L83&gt;0.08,$L83&lt;0.15)</formula>
    </cfRule>
  </conditionalFormatting>
  <conditionalFormatting sqref="H83">
    <cfRule type="expression" dxfId="3469" priority="739">
      <formula>$L83&gt;0.15</formula>
    </cfRule>
    <cfRule type="expression" dxfId="3468" priority="740">
      <formula>AND($L83&gt;0.08,$L83&lt;0.15)</formula>
    </cfRule>
  </conditionalFormatting>
  <conditionalFormatting sqref="G83">
    <cfRule type="expression" dxfId="3467" priority="737">
      <formula>$L83&gt;0.15</formula>
    </cfRule>
    <cfRule type="expression" dxfId="3466" priority="738">
      <formula>AND($L83&gt;0.08,$L83&lt;0.15)</formula>
    </cfRule>
  </conditionalFormatting>
  <conditionalFormatting sqref="G83">
    <cfRule type="expression" dxfId="3465" priority="735">
      <formula>$L83&gt;0.15</formula>
    </cfRule>
    <cfRule type="expression" dxfId="3464" priority="736">
      <formula>AND($L83&gt;0.08,$L83&lt;0.15)</formula>
    </cfRule>
  </conditionalFormatting>
  <conditionalFormatting sqref="E84:F84">
    <cfRule type="expression" dxfId="3463" priority="729">
      <formula>$L84&gt;0.15</formula>
    </cfRule>
    <cfRule type="expression" dxfId="3462" priority="730">
      <formula>AND($L84&gt;0.08,$L84&lt;0.15)</formula>
    </cfRule>
  </conditionalFormatting>
  <conditionalFormatting sqref="G84">
    <cfRule type="expression" dxfId="3461" priority="727">
      <formula>$L84&gt;0.15</formula>
    </cfRule>
    <cfRule type="expression" dxfId="3460" priority="728">
      <formula>AND($L84&gt;0.08,$L84&lt;0.15)</formula>
    </cfRule>
  </conditionalFormatting>
  <conditionalFormatting sqref="E91:F92 E93:AC94 I89:AC92 AF89:AF94">
    <cfRule type="expression" dxfId="3459" priority="721">
      <formula>$L89&gt;0.15</formula>
    </cfRule>
    <cfRule type="expression" dxfId="3458" priority="722">
      <formula>AND($L89&gt;0.08,$L89&lt;0.15)</formula>
    </cfRule>
  </conditionalFormatting>
  <conditionalFormatting sqref="G91:H92 H90">
    <cfRule type="expression" dxfId="3457" priority="719">
      <formula>$L90&gt;0.15</formula>
    </cfRule>
    <cfRule type="expression" dxfId="3456" priority="720">
      <formula>AND($L90&gt;0.08,$L90&lt;0.15)</formula>
    </cfRule>
  </conditionalFormatting>
  <conditionalFormatting sqref="B89:C89">
    <cfRule type="expression" dxfId="3455" priority="717">
      <formula>$L89&gt;0.15</formula>
    </cfRule>
    <cfRule type="expression" dxfId="3454" priority="718">
      <formula>AND($L89&gt;0.08,$L89&lt;0.15)</formula>
    </cfRule>
  </conditionalFormatting>
  <conditionalFormatting sqref="B90:C94">
    <cfRule type="expression" dxfId="3453" priority="715">
      <formula>$L90&gt;0.15</formula>
    </cfRule>
    <cfRule type="expression" dxfId="3452" priority="716">
      <formula>AND($L90&gt;0.08,$L90&lt;0.15)</formula>
    </cfRule>
  </conditionalFormatting>
  <conditionalFormatting sqref="AE92:AE94">
    <cfRule type="expression" dxfId="3451" priority="707">
      <formula>$L92&gt;0.15</formula>
    </cfRule>
    <cfRule type="expression" dxfId="3450" priority="708">
      <formula>AND($L92&gt;0.08,$L92&lt;0.15)</formula>
    </cfRule>
  </conditionalFormatting>
  <conditionalFormatting sqref="AE89:AE91">
    <cfRule type="expression" dxfId="3449" priority="703">
      <formula>$L89&gt;0.15</formula>
    </cfRule>
    <cfRule type="expression" dxfId="3448" priority="704">
      <formula>AND($L89&gt;0.08,$L89&lt;0.15)</formula>
    </cfRule>
  </conditionalFormatting>
  <conditionalFormatting sqref="AE89:AE91">
    <cfRule type="expression" dxfId="3447" priority="705">
      <formula>$L89&gt;0.15</formula>
    </cfRule>
    <cfRule type="expression" dxfId="3446" priority="706">
      <formula>AND($L89&gt;0.08,$L89&lt;0.15)</formula>
    </cfRule>
  </conditionalFormatting>
  <conditionalFormatting sqref="E89:F89">
    <cfRule type="expression" dxfId="3445" priority="701">
      <formula>$L89&gt;0.15</formula>
    </cfRule>
    <cfRule type="expression" dxfId="3444" priority="702">
      <formula>AND($L89&gt;0.08,$L89&lt;0.15)</formula>
    </cfRule>
  </conditionalFormatting>
  <conditionalFormatting sqref="H89">
    <cfRule type="expression" dxfId="3443" priority="699">
      <formula>$L89&gt;0.15</formula>
    </cfRule>
    <cfRule type="expression" dxfId="3442" priority="700">
      <formula>AND($L89&gt;0.08,$L89&lt;0.15)</formula>
    </cfRule>
  </conditionalFormatting>
  <conditionalFormatting sqref="G89">
    <cfRule type="expression" dxfId="3441" priority="697">
      <formula>$L89&gt;0.15</formula>
    </cfRule>
    <cfRule type="expression" dxfId="3440" priority="698">
      <formula>AND($L89&gt;0.08,$L89&lt;0.15)</formula>
    </cfRule>
  </conditionalFormatting>
  <conditionalFormatting sqref="G89">
    <cfRule type="expression" dxfId="3439" priority="695">
      <formula>$L89&gt;0.15</formula>
    </cfRule>
    <cfRule type="expression" dxfId="3438" priority="696">
      <formula>AND($L89&gt;0.08,$L89&lt;0.15)</formula>
    </cfRule>
  </conditionalFormatting>
  <conditionalFormatting sqref="E90:F90">
    <cfRule type="expression" dxfId="3437" priority="689">
      <formula>$L90&gt;0.15</formula>
    </cfRule>
    <cfRule type="expression" dxfId="3436" priority="690">
      <formula>AND($L90&gt;0.08,$L90&lt;0.15)</formula>
    </cfRule>
  </conditionalFormatting>
  <conditionalFormatting sqref="G90">
    <cfRule type="expression" dxfId="3435" priority="687">
      <formula>$L90&gt;0.15</formula>
    </cfRule>
    <cfRule type="expression" dxfId="3434" priority="688">
      <formula>AND($L90&gt;0.08,$L90&lt;0.15)</formula>
    </cfRule>
  </conditionalFormatting>
  <conditionalFormatting sqref="AD68:AD71">
    <cfRule type="expression" dxfId="3433" priority="681">
      <formula>$L68&gt;0.15</formula>
    </cfRule>
    <cfRule type="expression" dxfId="3432" priority="682">
      <formula>AND($L68&gt;0.08,$L68&lt;0.15)</formula>
    </cfRule>
  </conditionalFormatting>
  <conditionalFormatting sqref="AD72:AD75">
    <cfRule type="expression" dxfId="3431" priority="679">
      <formula>$L72&gt;0.15</formula>
    </cfRule>
    <cfRule type="expression" dxfId="3430" priority="680">
      <formula>AND($L72&gt;0.08,$L72&lt;0.15)</formula>
    </cfRule>
  </conditionalFormatting>
  <conditionalFormatting sqref="AD83:AD85">
    <cfRule type="expression" dxfId="3429" priority="677">
      <formula>$L83&gt;0.15</formula>
    </cfRule>
    <cfRule type="expression" dxfId="3428" priority="678">
      <formula>AND($L83&gt;0.08,$L83&lt;0.15)</formula>
    </cfRule>
  </conditionalFormatting>
  <conditionalFormatting sqref="AD86:AD87">
    <cfRule type="expression" dxfId="3427" priority="675">
      <formula>$L86&gt;0.15</formula>
    </cfRule>
    <cfRule type="expression" dxfId="3426" priority="676">
      <formula>AND($L86&gt;0.08,$L86&lt;0.15)</formula>
    </cfRule>
  </conditionalFormatting>
  <conditionalFormatting sqref="AD88:AD89">
    <cfRule type="expression" dxfId="3425" priority="673">
      <formula>$L88&gt;0.15</formula>
    </cfRule>
    <cfRule type="expression" dxfId="3424" priority="674">
      <formula>AND($L88&gt;0.08,$L88&lt;0.15)</formula>
    </cfRule>
  </conditionalFormatting>
  <conditionalFormatting sqref="AD90:AD92">
    <cfRule type="expression" dxfId="3423" priority="669">
      <formula>$L90&gt;0.15</formula>
    </cfRule>
    <cfRule type="expression" dxfId="3422" priority="670">
      <formula>AND($L90&gt;0.08,$L90&lt;0.15)</formula>
    </cfRule>
  </conditionalFormatting>
  <conditionalFormatting sqref="AD93:AD94">
    <cfRule type="expression" dxfId="3421" priority="667">
      <formula>$L93&gt;0.15</formula>
    </cfRule>
    <cfRule type="expression" dxfId="3420" priority="668">
      <formula>AND($L93&gt;0.08,$L93&lt;0.15)</formula>
    </cfRule>
  </conditionalFormatting>
  <conditionalFormatting sqref="D71:D86 D88:D94">
    <cfRule type="expression" dxfId="3419" priority="665">
      <formula>$L71&gt;0.15</formula>
    </cfRule>
    <cfRule type="expression" dxfId="3418" priority="666">
      <formula>AND($L71&gt;0.08,$L71&lt;0.15)</formula>
    </cfRule>
  </conditionalFormatting>
  <conditionalFormatting sqref="D71:D86 D88:D94">
    <cfRule type="expression" dxfId="3417" priority="663">
      <formula>$L71&gt;0.15</formula>
    </cfRule>
    <cfRule type="expression" dxfId="3416" priority="664">
      <formula>AND($L71&gt;0.08,$L71&lt;0.15)</formula>
    </cfRule>
  </conditionalFormatting>
  <conditionalFormatting sqref="D71:D86 D88:D94">
    <cfRule type="expression" dxfId="3415" priority="661">
      <formula>$L71&gt;0.15</formula>
    </cfRule>
    <cfRule type="expression" dxfId="3414" priority="662">
      <formula>AND($L71&gt;0.08,$L71&lt;0.15)</formula>
    </cfRule>
  </conditionalFormatting>
  <conditionalFormatting sqref="AF83">
    <cfRule type="expression" dxfId="3413" priority="659">
      <formula>$L83&gt;0.15</formula>
    </cfRule>
    <cfRule type="expression" dxfId="3412" priority="660">
      <formula>AND($L83&gt;0.08,$L83&lt;0.15)</formula>
    </cfRule>
  </conditionalFormatting>
  <conditionalFormatting sqref="AF84">
    <cfRule type="expression" dxfId="3411" priority="657">
      <formula>$L84&gt;0.15</formula>
    </cfRule>
    <cfRule type="expression" dxfId="3410" priority="658">
      <formula>AND($L84&gt;0.08,$L84&lt;0.15)</formula>
    </cfRule>
  </conditionalFormatting>
  <conditionalFormatting sqref="AF85">
    <cfRule type="expression" dxfId="3409" priority="655">
      <formula>$L85&gt;0.15</formula>
    </cfRule>
    <cfRule type="expression" dxfId="3408" priority="656">
      <formula>AND($L85&gt;0.08,$L85&lt;0.15)</formula>
    </cfRule>
  </conditionalFormatting>
  <conditionalFormatting sqref="D10">
    <cfRule type="expression" dxfId="3407" priority="653">
      <formula>$L10&gt;0.15</formula>
    </cfRule>
    <cfRule type="expression" dxfId="3406" priority="654">
      <formula>AND($L10&gt;0.08,$L10&lt;0.15)</formula>
    </cfRule>
  </conditionalFormatting>
  <conditionalFormatting sqref="E10:F10">
    <cfRule type="expression" dxfId="3405" priority="651">
      <formula>$L10&gt;0.15</formula>
    </cfRule>
    <cfRule type="expression" dxfId="3404" priority="652">
      <formula>AND($L10&gt;0.08,$L10&lt;0.15)</formula>
    </cfRule>
  </conditionalFormatting>
  <conditionalFormatting sqref="E10:F10">
    <cfRule type="expression" dxfId="3403" priority="649">
      <formula>$L10&gt;0.15</formula>
    </cfRule>
    <cfRule type="expression" dxfId="3402" priority="650">
      <formula>AND($L10&gt;0.08,$L10&lt;0.15)</formula>
    </cfRule>
  </conditionalFormatting>
  <conditionalFormatting sqref="E10:F10">
    <cfRule type="expression" dxfId="3401" priority="647">
      <formula>$L10&gt;0.15</formula>
    </cfRule>
    <cfRule type="expression" dxfId="3400" priority="648">
      <formula>AND($L10&gt;0.08,$L10&lt;0.15)</formula>
    </cfRule>
  </conditionalFormatting>
  <conditionalFormatting sqref="G10:H10">
    <cfRule type="expression" dxfId="3399" priority="645">
      <formula>$L10&gt;0.15</formula>
    </cfRule>
    <cfRule type="expression" dxfId="3398" priority="646">
      <formula>AND($L10&gt;0.08,$L10&lt;0.15)</formula>
    </cfRule>
  </conditionalFormatting>
  <conditionalFormatting sqref="G10:H10">
    <cfRule type="expression" dxfId="3397" priority="643">
      <formula>$L10&gt;0.15</formula>
    </cfRule>
    <cfRule type="expression" dxfId="3396" priority="644">
      <formula>AND($L10&gt;0.08,$L10&lt;0.15)</formula>
    </cfRule>
  </conditionalFormatting>
  <conditionalFormatting sqref="D11">
    <cfRule type="expression" dxfId="3395" priority="641">
      <formula>$L11&gt;0.15</formula>
    </cfRule>
    <cfRule type="expression" dxfId="3394" priority="642">
      <formula>AND($L11&gt;0.08,$L11&lt;0.15)</formula>
    </cfRule>
  </conditionalFormatting>
  <conditionalFormatting sqref="E11:F11">
    <cfRule type="expression" dxfId="3393" priority="639">
      <formula>$L11&gt;0.15</formula>
    </cfRule>
    <cfRule type="expression" dxfId="3392" priority="640">
      <formula>AND($L11&gt;0.08,$L11&lt;0.15)</formula>
    </cfRule>
  </conditionalFormatting>
  <conditionalFormatting sqref="E11:F11">
    <cfRule type="expression" dxfId="3391" priority="637">
      <formula>$L11&gt;0.15</formula>
    </cfRule>
    <cfRule type="expression" dxfId="3390" priority="638">
      <formula>AND($L11&gt;0.08,$L11&lt;0.15)</formula>
    </cfRule>
  </conditionalFormatting>
  <conditionalFormatting sqref="E11:F11">
    <cfRule type="expression" dxfId="3389" priority="635">
      <formula>$L11&gt;0.15</formula>
    </cfRule>
    <cfRule type="expression" dxfId="3388" priority="636">
      <formula>AND($L11&gt;0.08,$L11&lt;0.15)</formula>
    </cfRule>
  </conditionalFormatting>
  <conditionalFormatting sqref="G11:H11">
    <cfRule type="expression" dxfId="3387" priority="633">
      <formula>$L11&gt;0.15</formula>
    </cfRule>
    <cfRule type="expression" dxfId="3386" priority="634">
      <formula>AND($L11&gt;0.08,$L11&lt;0.15)</formula>
    </cfRule>
  </conditionalFormatting>
  <conditionalFormatting sqref="G11:H11">
    <cfRule type="expression" dxfId="3385" priority="631">
      <formula>$L11&gt;0.15</formula>
    </cfRule>
    <cfRule type="expression" dxfId="3384" priority="632">
      <formula>AND($L11&gt;0.08,$L11&lt;0.15)</formula>
    </cfRule>
  </conditionalFormatting>
  <conditionalFormatting sqref="E12:F12">
    <cfRule type="expression" dxfId="3383" priority="627">
      <formula>$L12&gt;0.15</formula>
    </cfRule>
    <cfRule type="expression" dxfId="3382" priority="628">
      <formula>AND($L12&gt;0.08,$L12&lt;0.15)</formula>
    </cfRule>
  </conditionalFormatting>
  <conditionalFormatting sqref="E12:F12">
    <cfRule type="expression" dxfId="3381" priority="623">
      <formula>$L12&gt;0.15</formula>
    </cfRule>
    <cfRule type="expression" dxfId="3380" priority="624">
      <formula>AND($L12&gt;0.08,$L12&lt;0.15)</formula>
    </cfRule>
  </conditionalFormatting>
  <conditionalFormatting sqref="E12:F12">
    <cfRule type="expression" dxfId="3379" priority="621">
      <formula>$L12&gt;0.15</formula>
    </cfRule>
    <cfRule type="expression" dxfId="3378" priority="622">
      <formula>AND($L12&gt;0.08,$L12&lt;0.15)</formula>
    </cfRule>
  </conditionalFormatting>
  <conditionalFormatting sqref="G12:H12">
    <cfRule type="expression" dxfId="3377" priority="619">
      <formula>$L12&gt;0.15</formula>
    </cfRule>
    <cfRule type="expression" dxfId="3376" priority="620">
      <formula>AND($L12&gt;0.08,$L12&lt;0.15)</formula>
    </cfRule>
  </conditionalFormatting>
  <conditionalFormatting sqref="G12:H12">
    <cfRule type="expression" dxfId="3375" priority="625">
      <formula>$L12&gt;0.15</formula>
    </cfRule>
    <cfRule type="expression" dxfId="3374" priority="626">
      <formula>AND($L12&gt;0.08,$L12&lt;0.15)</formula>
    </cfRule>
  </conditionalFormatting>
  <conditionalFormatting sqref="E12:F12">
    <cfRule type="expression" dxfId="3373" priority="629">
      <formula>$L12&gt;0.15</formula>
    </cfRule>
    <cfRule type="expression" dxfId="3372" priority="630">
      <formula>AND($L12&gt;0.08,$L12&lt;0.15)</formula>
    </cfRule>
  </conditionalFormatting>
  <conditionalFormatting sqref="D12">
    <cfRule type="expression" dxfId="3371" priority="617">
      <formula>$L12&gt;0.15</formula>
    </cfRule>
    <cfRule type="expression" dxfId="3370" priority="618">
      <formula>AND($L12&gt;0.08,$L12&lt;0.15)</formula>
    </cfRule>
  </conditionalFormatting>
  <conditionalFormatting sqref="D12">
    <cfRule type="expression" dxfId="3369" priority="615">
      <formula>$L12&gt;0.15</formula>
    </cfRule>
    <cfRule type="expression" dxfId="3368" priority="616">
      <formula>AND($L12&gt;0.08,$L12&lt;0.15)</formula>
    </cfRule>
  </conditionalFormatting>
  <conditionalFormatting sqref="E13:F13">
    <cfRule type="expression" dxfId="3367" priority="611">
      <formula>$L13&gt;0.15</formula>
    </cfRule>
    <cfRule type="expression" dxfId="3366" priority="612">
      <formula>AND($L13&gt;0.08,$L13&lt;0.15)</formula>
    </cfRule>
  </conditionalFormatting>
  <conditionalFormatting sqref="E13:F13">
    <cfRule type="expression" dxfId="3365" priority="607">
      <formula>$L13&gt;0.15</formula>
    </cfRule>
    <cfRule type="expression" dxfId="3364" priority="608">
      <formula>AND($L13&gt;0.08,$L13&lt;0.15)</formula>
    </cfRule>
  </conditionalFormatting>
  <conditionalFormatting sqref="E13:F13">
    <cfRule type="expression" dxfId="3363" priority="605">
      <formula>$L13&gt;0.15</formula>
    </cfRule>
    <cfRule type="expression" dxfId="3362" priority="606">
      <formula>AND($L13&gt;0.08,$L13&lt;0.15)</formula>
    </cfRule>
  </conditionalFormatting>
  <conditionalFormatting sqref="G13:H13">
    <cfRule type="expression" dxfId="3361" priority="603">
      <formula>$L13&gt;0.15</formula>
    </cfRule>
    <cfRule type="expression" dxfId="3360" priority="604">
      <formula>AND($L13&gt;0.08,$L13&lt;0.15)</formula>
    </cfRule>
  </conditionalFormatting>
  <conditionalFormatting sqref="G13:H13">
    <cfRule type="expression" dxfId="3359" priority="609">
      <formula>$L13&gt;0.15</formula>
    </cfRule>
    <cfRule type="expression" dxfId="3358" priority="610">
      <formula>AND($L13&gt;0.08,$L13&lt;0.15)</formula>
    </cfRule>
  </conditionalFormatting>
  <conditionalFormatting sqref="E13:F13">
    <cfRule type="expression" dxfId="3357" priority="613">
      <formula>$L13&gt;0.15</formula>
    </cfRule>
    <cfRule type="expression" dxfId="3356" priority="614">
      <formula>AND($L13&gt;0.08,$L13&lt;0.15)</formula>
    </cfRule>
  </conditionalFormatting>
  <conditionalFormatting sqref="D13">
    <cfRule type="expression" dxfId="3355" priority="601">
      <formula>$L13&gt;0.15</formula>
    </cfRule>
    <cfRule type="expression" dxfId="3354" priority="602">
      <formula>AND($L13&gt;0.08,$L13&lt;0.15)</formula>
    </cfRule>
  </conditionalFormatting>
  <conditionalFormatting sqref="D13">
    <cfRule type="expression" dxfId="3353" priority="599">
      <formula>$L13&gt;0.15</formula>
    </cfRule>
    <cfRule type="expression" dxfId="3352" priority="600">
      <formula>AND($L13&gt;0.08,$L13&lt;0.15)</formula>
    </cfRule>
  </conditionalFormatting>
  <conditionalFormatting sqref="F14">
    <cfRule type="expression" dxfId="3351" priority="597">
      <formula>$L14&gt;0.15</formula>
    </cfRule>
    <cfRule type="expression" dxfId="3350" priority="598">
      <formula>AND($L14&gt;0.08,$L14&lt;0.15)</formula>
    </cfRule>
  </conditionalFormatting>
  <conditionalFormatting sqref="G14:H14">
    <cfRule type="expression" dxfId="3349" priority="595">
      <formula>$L14&gt;0.15</formula>
    </cfRule>
    <cfRule type="expression" dxfId="3348" priority="596">
      <formula>AND($L14&gt;0.08,$L14&lt;0.15)</formula>
    </cfRule>
  </conditionalFormatting>
  <conditionalFormatting sqref="G14:H14">
    <cfRule type="expression" dxfId="3347" priority="593">
      <formula>$L14&gt;0.15</formula>
    </cfRule>
    <cfRule type="expression" dxfId="3346" priority="594">
      <formula>AND($L14&gt;0.08,$L14&lt;0.15)</formula>
    </cfRule>
  </conditionalFormatting>
  <conditionalFormatting sqref="E14">
    <cfRule type="expression" dxfId="3345" priority="587">
      <formula>$L14&gt;0.15</formula>
    </cfRule>
    <cfRule type="expression" dxfId="3344" priority="588">
      <formula>AND($L14&gt;0.08,$L14&lt;0.15)</formula>
    </cfRule>
  </conditionalFormatting>
  <conditionalFormatting sqref="E14">
    <cfRule type="expression" dxfId="3343" priority="589">
      <formula>$L14&gt;0.15</formula>
    </cfRule>
    <cfRule type="expression" dxfId="3342" priority="590">
      <formula>AND($L14&gt;0.08,$L14&lt;0.15)</formula>
    </cfRule>
  </conditionalFormatting>
  <conditionalFormatting sqref="D14">
    <cfRule type="expression" dxfId="3341" priority="591">
      <formula>$L14&gt;0.15</formula>
    </cfRule>
    <cfRule type="expression" dxfId="3340" priority="592">
      <formula>AND($L14&gt;0.08,$L14&lt;0.15)</formula>
    </cfRule>
  </conditionalFormatting>
  <conditionalFormatting sqref="E14">
    <cfRule type="expression" dxfId="3339" priority="585">
      <formula>$L14&gt;0.15</formula>
    </cfRule>
    <cfRule type="expression" dxfId="3338" priority="586">
      <formula>AND($L14&gt;0.08,$L14&lt;0.15)</formula>
    </cfRule>
  </conditionalFormatting>
  <conditionalFormatting sqref="E14">
    <cfRule type="expression" dxfId="3337" priority="583">
      <formula>$L14&gt;0.15</formula>
    </cfRule>
    <cfRule type="expression" dxfId="3336" priority="584">
      <formula>AND($L14&gt;0.08,$L14&lt;0.15)</formula>
    </cfRule>
  </conditionalFormatting>
  <conditionalFormatting sqref="F15">
    <cfRule type="expression" dxfId="3335" priority="581">
      <formula>$L15&gt;0.15</formula>
    </cfRule>
    <cfRule type="expression" dxfId="3334" priority="582">
      <formula>AND($L15&gt;0.08,$L15&lt;0.15)</formula>
    </cfRule>
  </conditionalFormatting>
  <conditionalFormatting sqref="G15:H15">
    <cfRule type="expression" dxfId="3333" priority="579">
      <formula>$L15&gt;0.15</formula>
    </cfRule>
    <cfRule type="expression" dxfId="3332" priority="580">
      <formula>AND($L15&gt;0.08,$L15&lt;0.15)</formula>
    </cfRule>
  </conditionalFormatting>
  <conditionalFormatting sqref="G15:H15">
    <cfRule type="expression" dxfId="3331" priority="577">
      <formula>$L15&gt;0.15</formula>
    </cfRule>
    <cfRule type="expression" dxfId="3330" priority="578">
      <formula>AND($L15&gt;0.08,$L15&lt;0.15)</formula>
    </cfRule>
  </conditionalFormatting>
  <conditionalFormatting sqref="E15">
    <cfRule type="expression" dxfId="3329" priority="571">
      <formula>$L15&gt;0.15</formula>
    </cfRule>
    <cfRule type="expression" dxfId="3328" priority="572">
      <formula>AND($L15&gt;0.08,$L15&lt;0.15)</formula>
    </cfRule>
  </conditionalFormatting>
  <conditionalFormatting sqref="E15">
    <cfRule type="expression" dxfId="3327" priority="573">
      <formula>$L15&gt;0.15</formula>
    </cfRule>
    <cfRule type="expression" dxfId="3326" priority="574">
      <formula>AND($L15&gt;0.08,$L15&lt;0.15)</formula>
    </cfRule>
  </conditionalFormatting>
  <conditionalFormatting sqref="D15">
    <cfRule type="expression" dxfId="3325" priority="575">
      <formula>$L15&gt;0.15</formula>
    </cfRule>
    <cfRule type="expression" dxfId="3324" priority="576">
      <formula>AND($L15&gt;0.08,$L15&lt;0.15)</formula>
    </cfRule>
  </conditionalFormatting>
  <conditionalFormatting sqref="E15">
    <cfRule type="expression" dxfId="3323" priority="569">
      <formula>$L15&gt;0.15</formula>
    </cfRule>
    <cfRule type="expression" dxfId="3322" priority="570">
      <formula>AND($L15&gt;0.08,$L15&lt;0.15)</formula>
    </cfRule>
  </conditionalFormatting>
  <conditionalFormatting sqref="E15">
    <cfRule type="expression" dxfId="3321" priority="567">
      <formula>$L15&gt;0.15</formula>
    </cfRule>
    <cfRule type="expression" dxfId="3320" priority="568">
      <formula>AND($L15&gt;0.08,$L15&lt;0.15)</formula>
    </cfRule>
  </conditionalFormatting>
  <conditionalFormatting sqref="F16">
    <cfRule type="expression" dxfId="3319" priority="565">
      <formula>$L16&gt;0.15</formula>
    </cfRule>
    <cfRule type="expression" dxfId="3318" priority="566">
      <formula>AND($L16&gt;0.08,$L16&lt;0.15)</formula>
    </cfRule>
  </conditionalFormatting>
  <conditionalFormatting sqref="G16:H16">
    <cfRule type="expression" dxfId="3317" priority="563">
      <formula>$L16&gt;0.15</formula>
    </cfRule>
    <cfRule type="expression" dxfId="3316" priority="564">
      <formula>AND($L16&gt;0.08,$L16&lt;0.15)</formula>
    </cfRule>
  </conditionalFormatting>
  <conditionalFormatting sqref="G16:H16">
    <cfRule type="expression" dxfId="3315" priority="561">
      <formula>$L16&gt;0.15</formula>
    </cfRule>
    <cfRule type="expression" dxfId="3314" priority="562">
      <formula>AND($L16&gt;0.08,$L16&lt;0.15)</formula>
    </cfRule>
  </conditionalFormatting>
  <conditionalFormatting sqref="E16">
    <cfRule type="expression" dxfId="3313" priority="555">
      <formula>$L16&gt;0.15</formula>
    </cfRule>
    <cfRule type="expression" dxfId="3312" priority="556">
      <formula>AND($L16&gt;0.08,$L16&lt;0.15)</formula>
    </cfRule>
  </conditionalFormatting>
  <conditionalFormatting sqref="E16">
    <cfRule type="expression" dxfId="3311" priority="557">
      <formula>$L16&gt;0.15</formula>
    </cfRule>
    <cfRule type="expression" dxfId="3310" priority="558">
      <formula>AND($L16&gt;0.08,$L16&lt;0.15)</formula>
    </cfRule>
  </conditionalFormatting>
  <conditionalFormatting sqref="D16">
    <cfRule type="expression" dxfId="3309" priority="559">
      <formula>$L16&gt;0.15</formula>
    </cfRule>
    <cfRule type="expression" dxfId="3308" priority="560">
      <formula>AND($L16&gt;0.08,$L16&lt;0.15)</formula>
    </cfRule>
  </conditionalFormatting>
  <conditionalFormatting sqref="E16">
    <cfRule type="expression" dxfId="3307" priority="553">
      <formula>$L16&gt;0.15</formula>
    </cfRule>
    <cfRule type="expression" dxfId="3306" priority="554">
      <formula>AND($L16&gt;0.08,$L16&lt;0.15)</formula>
    </cfRule>
  </conditionalFormatting>
  <conditionalFormatting sqref="E16">
    <cfRule type="expression" dxfId="3305" priority="551">
      <formula>$L16&gt;0.15</formula>
    </cfRule>
    <cfRule type="expression" dxfId="3304" priority="552">
      <formula>AND($L16&gt;0.08,$L16&lt;0.15)</formula>
    </cfRule>
  </conditionalFormatting>
  <conditionalFormatting sqref="E17:F17">
    <cfRule type="expression" dxfId="3303" priority="549">
      <formula>$L17&gt;0.15</formula>
    </cfRule>
    <cfRule type="expression" dxfId="3302" priority="550">
      <formula>AND($L17&gt;0.08,$L17&lt;0.15)</formula>
    </cfRule>
  </conditionalFormatting>
  <conditionalFormatting sqref="D17">
    <cfRule type="expression" dxfId="3301" priority="547">
      <formula>$L17&gt;0.15</formula>
    </cfRule>
    <cfRule type="expression" dxfId="3300" priority="548">
      <formula>AND($L17&gt;0.08,$L17&lt;0.15)</formula>
    </cfRule>
  </conditionalFormatting>
  <conditionalFormatting sqref="G17:H17">
    <cfRule type="expression" dxfId="3299" priority="545">
      <formula>$L17&gt;0.15</formula>
    </cfRule>
    <cfRule type="expression" dxfId="3298" priority="546">
      <formula>AND($L17&gt;0.08,$L17&lt;0.15)</formula>
    </cfRule>
  </conditionalFormatting>
  <conditionalFormatting sqref="G17:H17">
    <cfRule type="expression" dxfId="3297" priority="543">
      <formula>$L17&gt;0.15</formula>
    </cfRule>
    <cfRule type="expression" dxfId="3296" priority="544">
      <formula>AND($L17&gt;0.08,$L17&lt;0.15)</formula>
    </cfRule>
  </conditionalFormatting>
  <conditionalFormatting sqref="E18:F18">
    <cfRule type="expression" dxfId="3295" priority="539">
      <formula>$L18&gt;0.15</formula>
    </cfRule>
    <cfRule type="expression" dxfId="3294" priority="540">
      <formula>AND($L18&gt;0.08,$L18&lt;0.15)</formula>
    </cfRule>
  </conditionalFormatting>
  <conditionalFormatting sqref="E18:F18">
    <cfRule type="expression" dxfId="3293" priority="535">
      <formula>$L18&gt;0.15</formula>
    </cfRule>
    <cfRule type="expression" dxfId="3292" priority="536">
      <formula>AND($L18&gt;0.08,$L18&lt;0.15)</formula>
    </cfRule>
  </conditionalFormatting>
  <conditionalFormatting sqref="E18:F18">
    <cfRule type="expression" dxfId="3291" priority="533">
      <formula>$L18&gt;0.15</formula>
    </cfRule>
    <cfRule type="expression" dxfId="3290" priority="534">
      <formula>AND($L18&gt;0.08,$L18&lt;0.15)</formula>
    </cfRule>
  </conditionalFormatting>
  <conditionalFormatting sqref="G18:H18">
    <cfRule type="expression" dxfId="3289" priority="531">
      <formula>$L18&gt;0.15</formula>
    </cfRule>
    <cfRule type="expression" dxfId="3288" priority="532">
      <formula>AND($L18&gt;0.08,$L18&lt;0.15)</formula>
    </cfRule>
  </conditionalFormatting>
  <conditionalFormatting sqref="G18:H18">
    <cfRule type="expression" dxfId="3287" priority="537">
      <formula>$L18&gt;0.15</formula>
    </cfRule>
    <cfRule type="expression" dxfId="3286" priority="538">
      <formula>AND($L18&gt;0.08,$L18&lt;0.15)</formula>
    </cfRule>
  </conditionalFormatting>
  <conditionalFormatting sqref="E18:F18">
    <cfRule type="expression" dxfId="3285" priority="541">
      <formula>$L18&gt;0.15</formula>
    </cfRule>
    <cfRule type="expression" dxfId="3284" priority="542">
      <formula>AND($L18&gt;0.08,$L18&lt;0.15)</formula>
    </cfRule>
  </conditionalFormatting>
  <conditionalFormatting sqref="D18">
    <cfRule type="expression" dxfId="3283" priority="529">
      <formula>$L18&gt;0.15</formula>
    </cfRule>
    <cfRule type="expression" dxfId="3282" priority="530">
      <formula>AND($L18&gt;0.08,$L18&lt;0.15)</formula>
    </cfRule>
  </conditionalFormatting>
  <conditionalFormatting sqref="D18">
    <cfRule type="expression" dxfId="3281" priority="527">
      <formula>$L18&gt;0.15</formula>
    </cfRule>
    <cfRule type="expression" dxfId="3280" priority="528">
      <formula>AND($L18&gt;0.08,$L18&lt;0.15)</formula>
    </cfRule>
  </conditionalFormatting>
  <conditionalFormatting sqref="I19">
    <cfRule type="expression" dxfId="3279" priority="525">
      <formula>$L19&gt;0.15</formula>
    </cfRule>
    <cfRule type="expression" dxfId="3278" priority="526">
      <formula>AND($L19&gt;0.08,$L19&lt;0.15)</formula>
    </cfRule>
  </conditionalFormatting>
  <conditionalFormatting sqref="AA14">
    <cfRule type="expression" dxfId="3277" priority="523">
      <formula>$L14&gt;0.15</formula>
    </cfRule>
    <cfRule type="expression" dxfId="3276" priority="524">
      <formula>AND($L14&gt;0.08,$L14&lt;0.15)</formula>
    </cfRule>
  </conditionalFormatting>
  <conditionalFormatting sqref="AA16">
    <cfRule type="expression" dxfId="3275" priority="521">
      <formula>$L16&gt;0.15</formula>
    </cfRule>
    <cfRule type="expression" dxfId="3274" priority="522">
      <formula>AND($L16&gt;0.08,$L16&lt;0.15)</formula>
    </cfRule>
  </conditionalFormatting>
  <conditionalFormatting sqref="AA15">
    <cfRule type="expression" dxfId="3273" priority="519">
      <formula>$L15&gt;0.15</formula>
    </cfRule>
    <cfRule type="expression" dxfId="3272" priority="520">
      <formula>AND($L15&gt;0.08,$L15&lt;0.15)</formula>
    </cfRule>
  </conditionalFormatting>
  <conditionalFormatting sqref="AA17">
    <cfRule type="expression" dxfId="3271" priority="517">
      <formula>$L17&gt;0.15</formula>
    </cfRule>
    <cfRule type="expression" dxfId="3270" priority="518">
      <formula>AND($L17&gt;0.08,$L17&lt;0.15)</formula>
    </cfRule>
  </conditionalFormatting>
  <conditionalFormatting sqref="F8">
    <cfRule type="expression" dxfId="3269" priority="515">
      <formula>$L8&gt;0.15</formula>
    </cfRule>
    <cfRule type="expression" dxfId="3268" priority="516">
      <formula>AND($L8&gt;0.08,$L8&lt;0.15)</formula>
    </cfRule>
  </conditionalFormatting>
  <conditionalFormatting sqref="D8">
    <cfRule type="expression" dxfId="3267" priority="513">
      <formula>$L8&gt;0.15</formula>
    </cfRule>
    <cfRule type="expression" dxfId="3266" priority="514">
      <formula>AND($L8&gt;0.08,$L8&lt;0.15)</formula>
    </cfRule>
  </conditionalFormatting>
  <conditionalFormatting sqref="G8:H8">
    <cfRule type="expression" dxfId="3265" priority="511">
      <formula>$L8&gt;0.15</formula>
    </cfRule>
    <cfRule type="expression" dxfId="3264" priority="512">
      <formula>AND($L8&gt;0.08,$L8&lt;0.15)</formula>
    </cfRule>
  </conditionalFormatting>
  <conditionalFormatting sqref="G8:H8">
    <cfRule type="expression" dxfId="3263" priority="509">
      <formula>$L8&gt;0.15</formula>
    </cfRule>
    <cfRule type="expression" dxfId="3262" priority="510">
      <formula>AND($L8&gt;0.08,$L8&lt;0.15)</formula>
    </cfRule>
  </conditionalFormatting>
  <conditionalFormatting sqref="E8">
    <cfRule type="expression" dxfId="3261" priority="507">
      <formula>$L8&gt;0.15</formula>
    </cfRule>
    <cfRule type="expression" dxfId="3260" priority="508">
      <formula>AND($L8&gt;0.08,$L8&lt;0.15)</formula>
    </cfRule>
  </conditionalFormatting>
  <conditionalFormatting sqref="F9">
    <cfRule type="expression" dxfId="3259" priority="505">
      <formula>$L9&gt;0.15</formula>
    </cfRule>
    <cfRule type="expression" dxfId="3258" priority="506">
      <formula>AND($L9&gt;0.08,$L9&lt;0.15)</formula>
    </cfRule>
  </conditionalFormatting>
  <conditionalFormatting sqref="D9">
    <cfRule type="expression" dxfId="3257" priority="503">
      <formula>$L9&gt;0.15</formula>
    </cfRule>
    <cfRule type="expression" dxfId="3256" priority="504">
      <formula>AND($L9&gt;0.08,$L9&lt;0.15)</formula>
    </cfRule>
  </conditionalFormatting>
  <conditionalFormatting sqref="G9:H9">
    <cfRule type="expression" dxfId="3255" priority="501">
      <formula>$L9&gt;0.15</formula>
    </cfRule>
    <cfRule type="expression" dxfId="3254" priority="502">
      <formula>AND($L9&gt;0.08,$L9&lt;0.15)</formula>
    </cfRule>
  </conditionalFormatting>
  <conditionalFormatting sqref="G9:H9">
    <cfRule type="expression" dxfId="3253" priority="499">
      <formula>$L9&gt;0.15</formula>
    </cfRule>
    <cfRule type="expression" dxfId="3252" priority="500">
      <formula>AND($L9&gt;0.08,$L9&lt;0.15)</formula>
    </cfRule>
  </conditionalFormatting>
  <conditionalFormatting sqref="E9">
    <cfRule type="expression" dxfId="3251" priority="497">
      <formula>$L9&gt;0.15</formula>
    </cfRule>
    <cfRule type="expression" dxfId="3250" priority="498">
      <formula>AND($L9&gt;0.08,$L9&lt;0.15)</formula>
    </cfRule>
  </conditionalFormatting>
  <conditionalFormatting sqref="F10">
    <cfRule type="expression" dxfId="3249" priority="495">
      <formula>$L10&gt;0.15</formula>
    </cfRule>
    <cfRule type="expression" dxfId="3248" priority="496">
      <formula>AND($L10&gt;0.08,$L10&lt;0.15)</formula>
    </cfRule>
  </conditionalFormatting>
  <conditionalFormatting sqref="G10:H10">
    <cfRule type="expression" dxfId="3247" priority="493">
      <formula>$L10&gt;0.15</formula>
    </cfRule>
    <cfRule type="expression" dxfId="3246" priority="494">
      <formula>AND($L10&gt;0.08,$L10&lt;0.15)</formula>
    </cfRule>
  </conditionalFormatting>
  <conditionalFormatting sqref="G10:H10">
    <cfRule type="expression" dxfId="3245" priority="491">
      <formula>$L10&gt;0.15</formula>
    </cfRule>
    <cfRule type="expression" dxfId="3244" priority="492">
      <formula>AND($L10&gt;0.08,$L10&lt;0.15)</formula>
    </cfRule>
  </conditionalFormatting>
  <conditionalFormatting sqref="E10">
    <cfRule type="expression" dxfId="3243" priority="485">
      <formula>$L10&gt;0.15</formula>
    </cfRule>
    <cfRule type="expression" dxfId="3242" priority="486">
      <formula>AND($L10&gt;0.08,$L10&lt;0.15)</formula>
    </cfRule>
  </conditionalFormatting>
  <conditionalFormatting sqref="E10">
    <cfRule type="expression" dxfId="3241" priority="487">
      <formula>$L10&gt;0.15</formula>
    </cfRule>
    <cfRule type="expression" dxfId="3240" priority="488">
      <formula>AND($L10&gt;0.08,$L10&lt;0.15)</formula>
    </cfRule>
  </conditionalFormatting>
  <conditionalFormatting sqref="D10">
    <cfRule type="expression" dxfId="3239" priority="489">
      <formula>$L10&gt;0.15</formula>
    </cfRule>
    <cfRule type="expression" dxfId="3238" priority="490">
      <formula>AND($L10&gt;0.08,$L10&lt;0.15)</formula>
    </cfRule>
  </conditionalFormatting>
  <conditionalFormatting sqref="E10">
    <cfRule type="expression" dxfId="3237" priority="483">
      <formula>$L10&gt;0.15</formula>
    </cfRule>
    <cfRule type="expression" dxfId="3236" priority="484">
      <formula>AND($L10&gt;0.08,$L10&lt;0.15)</formula>
    </cfRule>
  </conditionalFormatting>
  <conditionalFormatting sqref="E10">
    <cfRule type="expression" dxfId="3235" priority="481">
      <formula>$L10&gt;0.15</formula>
    </cfRule>
    <cfRule type="expression" dxfId="3234" priority="482">
      <formula>AND($L10&gt;0.08,$L10&lt;0.15)</formula>
    </cfRule>
  </conditionalFormatting>
  <conditionalFormatting sqref="D11">
    <cfRule type="expression" dxfId="3233" priority="479">
      <formula>$L11&gt;0.15</formula>
    </cfRule>
    <cfRule type="expression" dxfId="3232" priority="480">
      <formula>AND($L11&gt;0.08,$L11&lt;0.15)</formula>
    </cfRule>
  </conditionalFormatting>
  <conditionalFormatting sqref="E11:F11">
    <cfRule type="expression" dxfId="3231" priority="477">
      <formula>$L11&gt;0.15</formula>
    </cfRule>
    <cfRule type="expression" dxfId="3230" priority="478">
      <formula>AND($L11&gt;0.08,$L11&lt;0.15)</formula>
    </cfRule>
  </conditionalFormatting>
  <conditionalFormatting sqref="E11:F11">
    <cfRule type="expression" dxfId="3229" priority="475">
      <formula>$L11&gt;0.15</formula>
    </cfRule>
    <cfRule type="expression" dxfId="3228" priority="476">
      <formula>AND($L11&gt;0.08,$L11&lt;0.15)</formula>
    </cfRule>
  </conditionalFormatting>
  <conditionalFormatting sqref="E11:F11">
    <cfRule type="expression" dxfId="3227" priority="473">
      <formula>$L11&gt;0.15</formula>
    </cfRule>
    <cfRule type="expression" dxfId="3226" priority="474">
      <formula>AND($L11&gt;0.08,$L11&lt;0.15)</formula>
    </cfRule>
  </conditionalFormatting>
  <conditionalFormatting sqref="G11:H11">
    <cfRule type="expression" dxfId="3225" priority="471">
      <formula>$L11&gt;0.15</formula>
    </cfRule>
    <cfRule type="expression" dxfId="3224" priority="472">
      <formula>AND($L11&gt;0.08,$L11&lt;0.15)</formula>
    </cfRule>
  </conditionalFormatting>
  <conditionalFormatting sqref="G11:H11">
    <cfRule type="expression" dxfId="3223" priority="469">
      <formula>$L11&gt;0.15</formula>
    </cfRule>
    <cfRule type="expression" dxfId="3222" priority="470">
      <formula>AND($L11&gt;0.08,$L11&lt;0.15)</formula>
    </cfRule>
  </conditionalFormatting>
  <conditionalFormatting sqref="D12">
    <cfRule type="expression" dxfId="3221" priority="467">
      <formula>$L12&gt;0.15</formula>
    </cfRule>
    <cfRule type="expression" dxfId="3220" priority="468">
      <formula>AND($L12&gt;0.08,$L12&lt;0.15)</formula>
    </cfRule>
  </conditionalFormatting>
  <conditionalFormatting sqref="E12:F12">
    <cfRule type="expression" dxfId="3219" priority="465">
      <formula>$L12&gt;0.15</formula>
    </cfRule>
    <cfRule type="expression" dxfId="3218" priority="466">
      <formula>AND($L12&gt;0.08,$L12&lt;0.15)</formula>
    </cfRule>
  </conditionalFormatting>
  <conditionalFormatting sqref="E12:F12">
    <cfRule type="expression" dxfId="3217" priority="463">
      <formula>$L12&gt;0.15</formula>
    </cfRule>
    <cfRule type="expression" dxfId="3216" priority="464">
      <formula>AND($L12&gt;0.08,$L12&lt;0.15)</formula>
    </cfRule>
  </conditionalFormatting>
  <conditionalFormatting sqref="E12:F12">
    <cfRule type="expression" dxfId="3215" priority="461">
      <formula>$L12&gt;0.15</formula>
    </cfRule>
    <cfRule type="expression" dxfId="3214" priority="462">
      <formula>AND($L12&gt;0.08,$L12&lt;0.15)</formula>
    </cfRule>
  </conditionalFormatting>
  <conditionalFormatting sqref="G12:H12">
    <cfRule type="expression" dxfId="3213" priority="459">
      <formula>$L12&gt;0.15</formula>
    </cfRule>
    <cfRule type="expression" dxfId="3212" priority="460">
      <formula>AND($L12&gt;0.08,$L12&lt;0.15)</formula>
    </cfRule>
  </conditionalFormatting>
  <conditionalFormatting sqref="G12:H12">
    <cfRule type="expression" dxfId="3211" priority="457">
      <formula>$L12&gt;0.15</formula>
    </cfRule>
    <cfRule type="expression" dxfId="3210" priority="458">
      <formula>AND($L12&gt;0.08,$L12&lt;0.15)</formula>
    </cfRule>
  </conditionalFormatting>
  <conditionalFormatting sqref="E13:F13">
    <cfRule type="expression" dxfId="3209" priority="453">
      <formula>$L13&gt;0.15</formula>
    </cfRule>
    <cfRule type="expression" dxfId="3208" priority="454">
      <formula>AND($L13&gt;0.08,$L13&lt;0.15)</formula>
    </cfRule>
  </conditionalFormatting>
  <conditionalFormatting sqref="E13:F13">
    <cfRule type="expression" dxfId="3207" priority="449">
      <formula>$L13&gt;0.15</formula>
    </cfRule>
    <cfRule type="expression" dxfId="3206" priority="450">
      <formula>AND($L13&gt;0.08,$L13&lt;0.15)</formula>
    </cfRule>
  </conditionalFormatting>
  <conditionalFormatting sqref="E13:F13">
    <cfRule type="expression" dxfId="3205" priority="447">
      <formula>$L13&gt;0.15</formula>
    </cfRule>
    <cfRule type="expression" dxfId="3204" priority="448">
      <formula>AND($L13&gt;0.08,$L13&lt;0.15)</formula>
    </cfRule>
  </conditionalFormatting>
  <conditionalFormatting sqref="G13:H13">
    <cfRule type="expression" dxfId="3203" priority="445">
      <formula>$L13&gt;0.15</formula>
    </cfRule>
    <cfRule type="expression" dxfId="3202" priority="446">
      <formula>AND($L13&gt;0.08,$L13&lt;0.15)</formula>
    </cfRule>
  </conditionalFormatting>
  <conditionalFormatting sqref="G13:H13">
    <cfRule type="expression" dxfId="3201" priority="451">
      <formula>$L13&gt;0.15</formula>
    </cfRule>
    <cfRule type="expression" dxfId="3200" priority="452">
      <formula>AND($L13&gt;0.08,$L13&lt;0.15)</formula>
    </cfRule>
  </conditionalFormatting>
  <conditionalFormatting sqref="E13:F13">
    <cfRule type="expression" dxfId="3199" priority="455">
      <formula>$L13&gt;0.15</formula>
    </cfRule>
    <cfRule type="expression" dxfId="3198" priority="456">
      <formula>AND($L13&gt;0.08,$L13&lt;0.15)</formula>
    </cfRule>
  </conditionalFormatting>
  <conditionalFormatting sqref="D13">
    <cfRule type="expression" dxfId="3197" priority="443">
      <formula>$L13&gt;0.15</formula>
    </cfRule>
    <cfRule type="expression" dxfId="3196" priority="444">
      <formula>AND($L13&gt;0.08,$L13&lt;0.15)</formula>
    </cfRule>
  </conditionalFormatting>
  <conditionalFormatting sqref="D13">
    <cfRule type="expression" dxfId="3195" priority="441">
      <formula>$L13&gt;0.15</formula>
    </cfRule>
    <cfRule type="expression" dxfId="3194" priority="442">
      <formula>AND($L13&gt;0.08,$L13&lt;0.15)</formula>
    </cfRule>
  </conditionalFormatting>
  <conditionalFormatting sqref="E14:F14">
    <cfRule type="expression" dxfId="3193" priority="437">
      <formula>$L14&gt;0.15</formula>
    </cfRule>
    <cfRule type="expression" dxfId="3192" priority="438">
      <formula>AND($L14&gt;0.08,$L14&lt;0.15)</formula>
    </cfRule>
  </conditionalFormatting>
  <conditionalFormatting sqref="E14:F14">
    <cfRule type="expression" dxfId="3191" priority="433">
      <formula>$L14&gt;0.15</formula>
    </cfRule>
    <cfRule type="expression" dxfId="3190" priority="434">
      <formula>AND($L14&gt;0.08,$L14&lt;0.15)</formula>
    </cfRule>
  </conditionalFormatting>
  <conditionalFormatting sqref="E14:F14">
    <cfRule type="expression" dxfId="3189" priority="431">
      <formula>$L14&gt;0.15</formula>
    </cfRule>
    <cfRule type="expression" dxfId="3188" priority="432">
      <formula>AND($L14&gt;0.08,$L14&lt;0.15)</formula>
    </cfRule>
  </conditionalFormatting>
  <conditionalFormatting sqref="G14:H14">
    <cfRule type="expression" dxfId="3187" priority="429">
      <formula>$L14&gt;0.15</formula>
    </cfRule>
    <cfRule type="expression" dxfId="3186" priority="430">
      <formula>AND($L14&gt;0.08,$L14&lt;0.15)</formula>
    </cfRule>
  </conditionalFormatting>
  <conditionalFormatting sqref="G14:H14">
    <cfRule type="expression" dxfId="3185" priority="435">
      <formula>$L14&gt;0.15</formula>
    </cfRule>
    <cfRule type="expression" dxfId="3184" priority="436">
      <formula>AND($L14&gt;0.08,$L14&lt;0.15)</formula>
    </cfRule>
  </conditionalFormatting>
  <conditionalFormatting sqref="E14:F14">
    <cfRule type="expression" dxfId="3183" priority="439">
      <formula>$L14&gt;0.15</formula>
    </cfRule>
    <cfRule type="expression" dxfId="3182" priority="440">
      <formula>AND($L14&gt;0.08,$L14&lt;0.15)</formula>
    </cfRule>
  </conditionalFormatting>
  <conditionalFormatting sqref="D14">
    <cfRule type="expression" dxfId="3181" priority="427">
      <formula>$L14&gt;0.15</formula>
    </cfRule>
    <cfRule type="expression" dxfId="3180" priority="428">
      <formula>AND($L14&gt;0.08,$L14&lt;0.15)</formula>
    </cfRule>
  </conditionalFormatting>
  <conditionalFormatting sqref="D14">
    <cfRule type="expression" dxfId="3179" priority="425">
      <formula>$L14&gt;0.15</formula>
    </cfRule>
    <cfRule type="expression" dxfId="3178" priority="426">
      <formula>AND($L14&gt;0.08,$L14&lt;0.15)</formula>
    </cfRule>
  </conditionalFormatting>
  <conditionalFormatting sqref="F15">
    <cfRule type="expression" dxfId="3177" priority="423">
      <formula>$L15&gt;0.15</formula>
    </cfRule>
    <cfRule type="expression" dxfId="3176" priority="424">
      <formula>AND($L15&gt;0.08,$L15&lt;0.15)</formula>
    </cfRule>
  </conditionalFormatting>
  <conditionalFormatting sqref="G15:H15">
    <cfRule type="expression" dxfId="3175" priority="421">
      <formula>$L15&gt;0.15</formula>
    </cfRule>
    <cfRule type="expression" dxfId="3174" priority="422">
      <formula>AND($L15&gt;0.08,$L15&lt;0.15)</formula>
    </cfRule>
  </conditionalFormatting>
  <conditionalFormatting sqref="G15:H15">
    <cfRule type="expression" dxfId="3173" priority="419">
      <formula>$L15&gt;0.15</formula>
    </cfRule>
    <cfRule type="expression" dxfId="3172" priority="420">
      <formula>AND($L15&gt;0.08,$L15&lt;0.15)</formula>
    </cfRule>
  </conditionalFormatting>
  <conditionalFormatting sqref="E15">
    <cfRule type="expression" dxfId="3171" priority="413">
      <formula>$L15&gt;0.15</formula>
    </cfRule>
    <cfRule type="expression" dxfId="3170" priority="414">
      <formula>AND($L15&gt;0.08,$L15&lt;0.15)</formula>
    </cfRule>
  </conditionalFormatting>
  <conditionalFormatting sqref="E15">
    <cfRule type="expression" dxfId="3169" priority="415">
      <formula>$L15&gt;0.15</formula>
    </cfRule>
    <cfRule type="expression" dxfId="3168" priority="416">
      <formula>AND($L15&gt;0.08,$L15&lt;0.15)</formula>
    </cfRule>
  </conditionalFormatting>
  <conditionalFormatting sqref="D15">
    <cfRule type="expression" dxfId="3167" priority="417">
      <formula>$L15&gt;0.15</formula>
    </cfRule>
    <cfRule type="expression" dxfId="3166" priority="418">
      <formula>AND($L15&gt;0.08,$L15&lt;0.15)</formula>
    </cfRule>
  </conditionalFormatting>
  <conditionalFormatting sqref="E15">
    <cfRule type="expression" dxfId="3165" priority="411">
      <formula>$L15&gt;0.15</formula>
    </cfRule>
    <cfRule type="expression" dxfId="3164" priority="412">
      <formula>AND($L15&gt;0.08,$L15&lt;0.15)</formula>
    </cfRule>
  </conditionalFormatting>
  <conditionalFormatting sqref="E15">
    <cfRule type="expression" dxfId="3163" priority="409">
      <formula>$L15&gt;0.15</formula>
    </cfRule>
    <cfRule type="expression" dxfId="3162" priority="410">
      <formula>AND($L15&gt;0.08,$L15&lt;0.15)</formula>
    </cfRule>
  </conditionalFormatting>
  <conditionalFormatting sqref="F16">
    <cfRule type="expression" dxfId="3161" priority="407">
      <formula>$L16&gt;0.15</formula>
    </cfRule>
    <cfRule type="expression" dxfId="3160" priority="408">
      <formula>AND($L16&gt;0.08,$L16&lt;0.15)</formula>
    </cfRule>
  </conditionalFormatting>
  <conditionalFormatting sqref="G16:H16">
    <cfRule type="expression" dxfId="3159" priority="405">
      <formula>$L16&gt;0.15</formula>
    </cfRule>
    <cfRule type="expression" dxfId="3158" priority="406">
      <formula>AND($L16&gt;0.08,$L16&lt;0.15)</formula>
    </cfRule>
  </conditionalFormatting>
  <conditionalFormatting sqref="G16:H16">
    <cfRule type="expression" dxfId="3157" priority="403">
      <formula>$L16&gt;0.15</formula>
    </cfRule>
    <cfRule type="expression" dxfId="3156" priority="404">
      <formula>AND($L16&gt;0.08,$L16&lt;0.15)</formula>
    </cfRule>
  </conditionalFormatting>
  <conditionalFormatting sqref="E16">
    <cfRule type="expression" dxfId="3155" priority="397">
      <formula>$L16&gt;0.15</formula>
    </cfRule>
    <cfRule type="expression" dxfId="3154" priority="398">
      <formula>AND($L16&gt;0.08,$L16&lt;0.15)</formula>
    </cfRule>
  </conditionalFormatting>
  <conditionalFormatting sqref="E16">
    <cfRule type="expression" dxfId="3153" priority="399">
      <formula>$L16&gt;0.15</formula>
    </cfRule>
    <cfRule type="expression" dxfId="3152" priority="400">
      <formula>AND($L16&gt;0.08,$L16&lt;0.15)</formula>
    </cfRule>
  </conditionalFormatting>
  <conditionalFormatting sqref="D16">
    <cfRule type="expression" dxfId="3151" priority="401">
      <formula>$L16&gt;0.15</formula>
    </cfRule>
    <cfRule type="expression" dxfId="3150" priority="402">
      <formula>AND($L16&gt;0.08,$L16&lt;0.15)</formula>
    </cfRule>
  </conditionalFormatting>
  <conditionalFormatting sqref="E16">
    <cfRule type="expression" dxfId="3149" priority="395">
      <formula>$L16&gt;0.15</formula>
    </cfRule>
    <cfRule type="expression" dxfId="3148" priority="396">
      <formula>AND($L16&gt;0.08,$L16&lt;0.15)</formula>
    </cfRule>
  </conditionalFormatting>
  <conditionalFormatting sqref="E16">
    <cfRule type="expression" dxfId="3147" priority="393">
      <formula>$L16&gt;0.15</formula>
    </cfRule>
    <cfRule type="expression" dxfId="3146" priority="394">
      <formula>AND($L16&gt;0.08,$L16&lt;0.15)</formula>
    </cfRule>
  </conditionalFormatting>
  <conditionalFormatting sqref="F17">
    <cfRule type="expression" dxfId="3145" priority="391">
      <formula>$L17&gt;0.15</formula>
    </cfRule>
    <cfRule type="expression" dxfId="3144" priority="392">
      <formula>AND($L17&gt;0.08,$L17&lt;0.15)</formula>
    </cfRule>
  </conditionalFormatting>
  <conditionalFormatting sqref="G17:H17">
    <cfRule type="expression" dxfId="3143" priority="389">
      <formula>$L17&gt;0.15</formula>
    </cfRule>
    <cfRule type="expression" dxfId="3142" priority="390">
      <formula>AND($L17&gt;0.08,$L17&lt;0.15)</formula>
    </cfRule>
  </conditionalFormatting>
  <conditionalFormatting sqref="G17:H17">
    <cfRule type="expression" dxfId="3141" priority="387">
      <formula>$L17&gt;0.15</formula>
    </cfRule>
    <cfRule type="expression" dxfId="3140" priority="388">
      <formula>AND($L17&gt;0.08,$L17&lt;0.15)</formula>
    </cfRule>
  </conditionalFormatting>
  <conditionalFormatting sqref="E17">
    <cfRule type="expression" dxfId="3139" priority="381">
      <formula>$L17&gt;0.15</formula>
    </cfRule>
    <cfRule type="expression" dxfId="3138" priority="382">
      <formula>AND($L17&gt;0.08,$L17&lt;0.15)</formula>
    </cfRule>
  </conditionalFormatting>
  <conditionalFormatting sqref="E17">
    <cfRule type="expression" dxfId="3137" priority="383">
      <formula>$L17&gt;0.15</formula>
    </cfRule>
    <cfRule type="expression" dxfId="3136" priority="384">
      <formula>AND($L17&gt;0.08,$L17&lt;0.15)</formula>
    </cfRule>
  </conditionalFormatting>
  <conditionalFormatting sqref="D17">
    <cfRule type="expression" dxfId="3135" priority="385">
      <formula>$L17&gt;0.15</formula>
    </cfRule>
    <cfRule type="expression" dxfId="3134" priority="386">
      <formula>AND($L17&gt;0.08,$L17&lt;0.15)</formula>
    </cfRule>
  </conditionalFormatting>
  <conditionalFormatting sqref="E17">
    <cfRule type="expression" dxfId="3133" priority="379">
      <formula>$L17&gt;0.15</formula>
    </cfRule>
    <cfRule type="expression" dxfId="3132" priority="380">
      <formula>AND($L17&gt;0.08,$L17&lt;0.15)</formula>
    </cfRule>
  </conditionalFormatting>
  <conditionalFormatting sqref="E17">
    <cfRule type="expression" dxfId="3131" priority="377">
      <formula>$L17&gt;0.15</formula>
    </cfRule>
    <cfRule type="expression" dxfId="3130" priority="378">
      <formula>AND($L17&gt;0.08,$L17&lt;0.15)</formula>
    </cfRule>
  </conditionalFormatting>
  <conditionalFormatting sqref="E18:F18">
    <cfRule type="expression" dxfId="3129" priority="375">
      <formula>$L18&gt;0.15</formula>
    </cfRule>
    <cfRule type="expression" dxfId="3128" priority="376">
      <formula>AND($L18&gt;0.08,$L18&lt;0.15)</formula>
    </cfRule>
  </conditionalFormatting>
  <conditionalFormatting sqref="D18">
    <cfRule type="expression" dxfId="3127" priority="373">
      <formula>$L18&gt;0.15</formula>
    </cfRule>
    <cfRule type="expression" dxfId="3126" priority="374">
      <formula>AND($L18&gt;0.08,$L18&lt;0.15)</formula>
    </cfRule>
  </conditionalFormatting>
  <conditionalFormatting sqref="G18:H18">
    <cfRule type="expression" dxfId="3125" priority="371">
      <formula>$L18&gt;0.15</formula>
    </cfRule>
    <cfRule type="expression" dxfId="3124" priority="372">
      <formula>AND($L18&gt;0.08,$L18&lt;0.15)</formula>
    </cfRule>
  </conditionalFormatting>
  <conditionalFormatting sqref="G18:H18">
    <cfRule type="expression" dxfId="3123" priority="369">
      <formula>$L18&gt;0.15</formula>
    </cfRule>
    <cfRule type="expression" dxfId="3122" priority="370">
      <formula>AND($L18&gt;0.08,$L18&lt;0.15)</formula>
    </cfRule>
  </conditionalFormatting>
  <conditionalFormatting sqref="E19:F19">
    <cfRule type="expression" dxfId="3121" priority="365">
      <formula>$L19&gt;0.15</formula>
    </cfRule>
    <cfRule type="expression" dxfId="3120" priority="366">
      <formula>AND($L19&gt;0.08,$L19&lt;0.15)</formula>
    </cfRule>
  </conditionalFormatting>
  <conditionalFormatting sqref="E19:F19">
    <cfRule type="expression" dxfId="3119" priority="361">
      <formula>$L19&gt;0.15</formula>
    </cfRule>
    <cfRule type="expression" dxfId="3118" priority="362">
      <formula>AND($L19&gt;0.08,$L19&lt;0.15)</formula>
    </cfRule>
  </conditionalFormatting>
  <conditionalFormatting sqref="E19:F19">
    <cfRule type="expression" dxfId="3117" priority="359">
      <formula>$L19&gt;0.15</formula>
    </cfRule>
    <cfRule type="expression" dxfId="3116" priority="360">
      <formula>AND($L19&gt;0.08,$L19&lt;0.15)</formula>
    </cfRule>
  </conditionalFormatting>
  <conditionalFormatting sqref="G19:H19">
    <cfRule type="expression" dxfId="3115" priority="357">
      <formula>$L19&gt;0.15</formula>
    </cfRule>
    <cfRule type="expression" dxfId="3114" priority="358">
      <formula>AND($L19&gt;0.08,$L19&lt;0.15)</formula>
    </cfRule>
  </conditionalFormatting>
  <conditionalFormatting sqref="G19:H19">
    <cfRule type="expression" dxfId="3113" priority="363">
      <formula>$L19&gt;0.15</formula>
    </cfRule>
    <cfRule type="expression" dxfId="3112" priority="364">
      <formula>AND($L19&gt;0.08,$L19&lt;0.15)</formula>
    </cfRule>
  </conditionalFormatting>
  <conditionalFormatting sqref="E19:F19">
    <cfRule type="expression" dxfId="3111" priority="367">
      <formula>$L19&gt;0.15</formula>
    </cfRule>
    <cfRule type="expression" dxfId="3110" priority="368">
      <formula>AND($L19&gt;0.08,$L19&lt;0.15)</formula>
    </cfRule>
  </conditionalFormatting>
  <conditionalFormatting sqref="D19">
    <cfRule type="expression" dxfId="3109" priority="355">
      <formula>$L19&gt;0.15</formula>
    </cfRule>
    <cfRule type="expression" dxfId="3108" priority="356">
      <formula>AND($L19&gt;0.08,$L19&lt;0.15)</formula>
    </cfRule>
  </conditionalFormatting>
  <conditionalFormatting sqref="D19">
    <cfRule type="expression" dxfId="3107" priority="353">
      <formula>$L19&gt;0.15</formula>
    </cfRule>
    <cfRule type="expression" dxfId="3106" priority="354">
      <formula>AND($L19&gt;0.08,$L19&lt;0.15)</formula>
    </cfRule>
  </conditionalFormatting>
  <conditionalFormatting sqref="E20:F20">
    <cfRule type="expression" dxfId="3105" priority="351">
      <formula>$L20&gt;0.15</formula>
    </cfRule>
    <cfRule type="expression" dxfId="3104" priority="352">
      <formula>AND($L20&gt;0.08,$L20&lt;0.15)</formula>
    </cfRule>
  </conditionalFormatting>
  <conditionalFormatting sqref="D20">
    <cfRule type="expression" dxfId="3103" priority="349">
      <formula>$L20&gt;0.15</formula>
    </cfRule>
    <cfRule type="expression" dxfId="3102" priority="350">
      <formula>AND($L20&gt;0.08,$L20&lt;0.15)</formula>
    </cfRule>
  </conditionalFormatting>
  <conditionalFormatting sqref="G20:H20">
    <cfRule type="expression" dxfId="3101" priority="347">
      <formula>$L20&gt;0.15</formula>
    </cfRule>
    <cfRule type="expression" dxfId="3100" priority="348">
      <formula>AND($L20&gt;0.08,$L20&lt;0.15)</formula>
    </cfRule>
  </conditionalFormatting>
  <conditionalFormatting sqref="G20:H20">
    <cfRule type="expression" dxfId="3099" priority="345">
      <formula>$L20&gt;0.15</formula>
    </cfRule>
    <cfRule type="expression" dxfId="3098" priority="346">
      <formula>AND($L20&gt;0.08,$L20&lt;0.15)</formula>
    </cfRule>
  </conditionalFormatting>
  <conditionalFormatting sqref="E21:F21">
    <cfRule type="expression" dxfId="3097" priority="343">
      <formula>$L21&gt;0.15</formula>
    </cfRule>
    <cfRule type="expression" dxfId="3096" priority="344">
      <formula>AND($L21&gt;0.08,$L21&lt;0.15)</formula>
    </cfRule>
  </conditionalFormatting>
  <conditionalFormatting sqref="D21">
    <cfRule type="expression" dxfId="3095" priority="341">
      <formula>$L21&gt;0.15</formula>
    </cfRule>
    <cfRule type="expression" dxfId="3094" priority="342">
      <formula>AND($L21&gt;0.08,$L21&lt;0.15)</formula>
    </cfRule>
  </conditionalFormatting>
  <conditionalFormatting sqref="G21:H21">
    <cfRule type="expression" dxfId="3093" priority="339">
      <formula>$L21&gt;0.15</formula>
    </cfRule>
    <cfRule type="expression" dxfId="3092" priority="340">
      <formula>AND($L21&gt;0.08,$L21&lt;0.15)</formula>
    </cfRule>
  </conditionalFormatting>
  <conditionalFormatting sqref="G21:H21">
    <cfRule type="expression" dxfId="3091" priority="337">
      <formula>$L21&gt;0.15</formula>
    </cfRule>
    <cfRule type="expression" dxfId="3090" priority="338">
      <formula>AND($L21&gt;0.08,$L21&lt;0.15)</formula>
    </cfRule>
  </conditionalFormatting>
  <conditionalFormatting sqref="E22:F22">
    <cfRule type="expression" dxfId="3089" priority="335">
      <formula>$L22&gt;0.15</formula>
    </cfRule>
    <cfRule type="expression" dxfId="3088" priority="336">
      <formula>AND($L22&gt;0.08,$L22&lt;0.15)</formula>
    </cfRule>
  </conditionalFormatting>
  <conditionalFormatting sqref="D22">
    <cfRule type="expression" dxfId="3087" priority="333">
      <formula>$L22&gt;0.15</formula>
    </cfRule>
    <cfRule type="expression" dxfId="3086" priority="334">
      <formula>AND($L22&gt;0.08,$L22&lt;0.15)</formula>
    </cfRule>
  </conditionalFormatting>
  <conditionalFormatting sqref="G22:H22">
    <cfRule type="expression" dxfId="3085" priority="331">
      <formula>$L22&gt;0.15</formula>
    </cfRule>
    <cfRule type="expression" dxfId="3084" priority="332">
      <formula>AND($L22&gt;0.08,$L22&lt;0.15)</formula>
    </cfRule>
  </conditionalFormatting>
  <conditionalFormatting sqref="G22:H22">
    <cfRule type="expression" dxfId="3083" priority="329">
      <formula>$L22&gt;0.15</formula>
    </cfRule>
    <cfRule type="expression" dxfId="3082" priority="330">
      <formula>AND($L22&gt;0.08,$L22&lt;0.15)</formula>
    </cfRule>
  </conditionalFormatting>
  <conditionalFormatting sqref="E23:F23">
    <cfRule type="expression" dxfId="3081" priority="323">
      <formula>$L23&gt;0.15</formula>
    </cfRule>
    <cfRule type="expression" dxfId="3080" priority="324">
      <formula>AND($L23&gt;0.08,$L23&lt;0.15)</formula>
    </cfRule>
  </conditionalFormatting>
  <conditionalFormatting sqref="E23:F23">
    <cfRule type="expression" dxfId="3079" priority="325">
      <formula>$L23&gt;0.15</formula>
    </cfRule>
    <cfRule type="expression" dxfId="3078" priority="326">
      <formula>AND($L23&gt;0.08,$L23&lt;0.15)</formula>
    </cfRule>
  </conditionalFormatting>
  <conditionalFormatting sqref="D23">
    <cfRule type="expression" dxfId="3077" priority="327">
      <formula>$L23&gt;0.15</formula>
    </cfRule>
    <cfRule type="expression" dxfId="3076" priority="328">
      <formula>AND($L23&gt;0.08,$L23&lt;0.15)</formula>
    </cfRule>
  </conditionalFormatting>
  <conditionalFormatting sqref="E23:F23">
    <cfRule type="expression" dxfId="3075" priority="319">
      <formula>$L23&gt;0.15</formula>
    </cfRule>
    <cfRule type="expression" dxfId="3074" priority="320">
      <formula>AND($L23&gt;0.08,$L23&lt;0.15)</formula>
    </cfRule>
  </conditionalFormatting>
  <conditionalFormatting sqref="E23:F23">
    <cfRule type="expression" dxfId="3073" priority="317">
      <formula>$L23&gt;0.15</formula>
    </cfRule>
    <cfRule type="expression" dxfId="3072" priority="318">
      <formula>AND($L23&gt;0.08,$L23&lt;0.15)</formula>
    </cfRule>
  </conditionalFormatting>
  <conditionalFormatting sqref="G23:H23">
    <cfRule type="expression" dxfId="3071" priority="315">
      <formula>$L23&gt;0.15</formula>
    </cfRule>
    <cfRule type="expression" dxfId="3070" priority="316">
      <formula>AND($L23&gt;0.08,$L23&lt;0.15)</formula>
    </cfRule>
  </conditionalFormatting>
  <conditionalFormatting sqref="G23:H23">
    <cfRule type="expression" dxfId="3069" priority="321">
      <formula>$L23&gt;0.15</formula>
    </cfRule>
    <cfRule type="expression" dxfId="3068" priority="322">
      <formula>AND($L23&gt;0.08,$L23&lt;0.15)</formula>
    </cfRule>
  </conditionalFormatting>
  <conditionalFormatting sqref="E24:F24">
    <cfRule type="expression" dxfId="3067" priority="309">
      <formula>$L24&gt;0.15</formula>
    </cfRule>
    <cfRule type="expression" dxfId="3066" priority="310">
      <formula>AND($L24&gt;0.08,$L24&lt;0.15)</formula>
    </cfRule>
  </conditionalFormatting>
  <conditionalFormatting sqref="E24:F24">
    <cfRule type="expression" dxfId="3065" priority="311">
      <formula>$L24&gt;0.15</formula>
    </cfRule>
    <cfRule type="expression" dxfId="3064" priority="312">
      <formula>AND($L24&gt;0.08,$L24&lt;0.15)</formula>
    </cfRule>
  </conditionalFormatting>
  <conditionalFormatting sqref="D24">
    <cfRule type="expression" dxfId="3063" priority="313">
      <formula>$L24&gt;0.15</formula>
    </cfRule>
    <cfRule type="expression" dxfId="3062" priority="314">
      <formula>AND($L24&gt;0.08,$L24&lt;0.15)</formula>
    </cfRule>
  </conditionalFormatting>
  <conditionalFormatting sqref="E24:F24">
    <cfRule type="expression" dxfId="3061" priority="305">
      <formula>$L24&gt;0.15</formula>
    </cfRule>
    <cfRule type="expression" dxfId="3060" priority="306">
      <formula>AND($L24&gt;0.08,$L24&lt;0.15)</formula>
    </cfRule>
  </conditionalFormatting>
  <conditionalFormatting sqref="E24:F24">
    <cfRule type="expression" dxfId="3059" priority="303">
      <formula>$L24&gt;0.15</formula>
    </cfRule>
    <cfRule type="expression" dxfId="3058" priority="304">
      <formula>AND($L24&gt;0.08,$L24&lt;0.15)</formula>
    </cfRule>
  </conditionalFormatting>
  <conditionalFormatting sqref="G24:H24">
    <cfRule type="expression" dxfId="3057" priority="301">
      <formula>$L24&gt;0.15</formula>
    </cfRule>
    <cfRule type="expression" dxfId="3056" priority="302">
      <formula>AND($L24&gt;0.08,$L24&lt;0.15)</formula>
    </cfRule>
  </conditionalFormatting>
  <conditionalFormatting sqref="G24:H24">
    <cfRule type="expression" dxfId="3055" priority="307">
      <formula>$L24&gt;0.15</formula>
    </cfRule>
    <cfRule type="expression" dxfId="3054" priority="308">
      <formula>AND($L24&gt;0.08,$L24&lt;0.15)</formula>
    </cfRule>
  </conditionalFormatting>
  <conditionalFormatting sqref="E25:F25">
    <cfRule type="expression" dxfId="3053" priority="295">
      <formula>$L25&gt;0.15</formula>
    </cfRule>
    <cfRule type="expression" dxfId="3052" priority="296">
      <formula>AND($L25&gt;0.08,$L25&lt;0.15)</formula>
    </cfRule>
  </conditionalFormatting>
  <conditionalFormatting sqref="E25:F25">
    <cfRule type="expression" dxfId="3051" priority="297">
      <formula>$L25&gt;0.15</formula>
    </cfRule>
    <cfRule type="expression" dxfId="3050" priority="298">
      <formula>AND($L25&gt;0.08,$L25&lt;0.15)</formula>
    </cfRule>
  </conditionalFormatting>
  <conditionalFormatting sqref="D25">
    <cfRule type="expression" dxfId="3049" priority="299">
      <formula>$L25&gt;0.15</formula>
    </cfRule>
    <cfRule type="expression" dxfId="3048" priority="300">
      <formula>AND($L25&gt;0.08,$L25&lt;0.15)</formula>
    </cfRule>
  </conditionalFormatting>
  <conditionalFormatting sqref="E25:F25">
    <cfRule type="expression" dxfId="3047" priority="291">
      <formula>$L25&gt;0.15</formula>
    </cfRule>
    <cfRule type="expression" dxfId="3046" priority="292">
      <formula>AND($L25&gt;0.08,$L25&lt;0.15)</formula>
    </cfRule>
  </conditionalFormatting>
  <conditionalFormatting sqref="E25:F25">
    <cfRule type="expression" dxfId="3045" priority="289">
      <formula>$L25&gt;0.15</formula>
    </cfRule>
    <cfRule type="expression" dxfId="3044" priority="290">
      <formula>AND($L25&gt;0.08,$L25&lt;0.15)</formula>
    </cfRule>
  </conditionalFormatting>
  <conditionalFormatting sqref="G25:H25">
    <cfRule type="expression" dxfId="3043" priority="287">
      <formula>$L25&gt;0.15</formula>
    </cfRule>
    <cfRule type="expression" dxfId="3042" priority="288">
      <formula>AND($L25&gt;0.08,$L25&lt;0.15)</formula>
    </cfRule>
  </conditionalFormatting>
  <conditionalFormatting sqref="G25:H25">
    <cfRule type="expression" dxfId="3041" priority="293">
      <formula>$L25&gt;0.15</formula>
    </cfRule>
    <cfRule type="expression" dxfId="3040" priority="294">
      <formula>AND($L25&gt;0.08,$L25&lt;0.15)</formula>
    </cfRule>
  </conditionalFormatting>
  <conditionalFormatting sqref="F28">
    <cfRule type="expression" dxfId="3039" priority="257">
      <formula>$L28&gt;0.15</formula>
    </cfRule>
    <cfRule type="expression" dxfId="3038" priority="258">
      <formula>AND($L28&gt;0.08,$L28&lt;0.15)</formula>
    </cfRule>
  </conditionalFormatting>
  <conditionalFormatting sqref="D28">
    <cfRule type="expression" dxfId="3037" priority="255">
      <formula>$L28&gt;0.15</formula>
    </cfRule>
    <cfRule type="expression" dxfId="3036" priority="256">
      <formula>AND($L28&gt;0.08,$L28&lt;0.15)</formula>
    </cfRule>
  </conditionalFormatting>
  <conditionalFormatting sqref="G28:H28">
    <cfRule type="expression" dxfId="3035" priority="253">
      <formula>$L28&gt;0.15</formula>
    </cfRule>
    <cfRule type="expression" dxfId="3034" priority="254">
      <formula>AND($L28&gt;0.08,$L28&lt;0.15)</formula>
    </cfRule>
  </conditionalFormatting>
  <conditionalFormatting sqref="G28:H28">
    <cfRule type="expression" dxfId="3033" priority="251">
      <formula>$L28&gt;0.15</formula>
    </cfRule>
    <cfRule type="expression" dxfId="3032" priority="252">
      <formula>AND($L28&gt;0.08,$L28&lt;0.15)</formula>
    </cfRule>
  </conditionalFormatting>
  <conditionalFormatting sqref="E28">
    <cfRule type="expression" dxfId="3031" priority="249">
      <formula>$L28&gt;0.15</formula>
    </cfRule>
    <cfRule type="expression" dxfId="3030" priority="250">
      <formula>AND($L28&gt;0.08,$L28&lt;0.15)</formula>
    </cfRule>
  </conditionalFormatting>
  <conditionalFormatting sqref="F29">
    <cfRule type="expression" dxfId="3029" priority="247">
      <formula>$L29&gt;0.15</formula>
    </cfRule>
    <cfRule type="expression" dxfId="3028" priority="248">
      <formula>AND($L29&gt;0.08,$L29&lt;0.15)</formula>
    </cfRule>
  </conditionalFormatting>
  <conditionalFormatting sqref="D29">
    <cfRule type="expression" dxfId="3027" priority="245">
      <formula>$L29&gt;0.15</formula>
    </cfRule>
    <cfRule type="expression" dxfId="3026" priority="246">
      <formula>AND($L29&gt;0.08,$L29&lt;0.15)</formula>
    </cfRule>
  </conditionalFormatting>
  <conditionalFormatting sqref="G29:H29">
    <cfRule type="expression" dxfId="3025" priority="243">
      <formula>$L29&gt;0.15</formula>
    </cfRule>
    <cfRule type="expression" dxfId="3024" priority="244">
      <formula>AND($L29&gt;0.08,$L29&lt;0.15)</formula>
    </cfRule>
  </conditionalFormatting>
  <conditionalFormatting sqref="G29:H29">
    <cfRule type="expression" dxfId="3023" priority="241">
      <formula>$L29&gt;0.15</formula>
    </cfRule>
    <cfRule type="expression" dxfId="3022" priority="242">
      <formula>AND($L29&gt;0.08,$L29&lt;0.15)</formula>
    </cfRule>
  </conditionalFormatting>
  <conditionalFormatting sqref="E29">
    <cfRule type="expression" dxfId="3021" priority="239">
      <formula>$L29&gt;0.15</formula>
    </cfRule>
    <cfRule type="expression" dxfId="3020" priority="240">
      <formula>AND($L29&gt;0.08,$L29&lt;0.15)</formula>
    </cfRule>
  </conditionalFormatting>
  <conditionalFormatting sqref="F30">
    <cfRule type="expression" dxfId="3019" priority="237">
      <formula>$L30&gt;0.15</formula>
    </cfRule>
    <cfRule type="expression" dxfId="3018" priority="238">
      <formula>AND($L30&gt;0.08,$L30&lt;0.15)</formula>
    </cfRule>
  </conditionalFormatting>
  <conditionalFormatting sqref="D30">
    <cfRule type="expression" dxfId="3017" priority="235">
      <formula>$L30&gt;0.15</formula>
    </cfRule>
    <cfRule type="expression" dxfId="3016" priority="236">
      <formula>AND($L30&gt;0.08,$L30&lt;0.15)</formula>
    </cfRule>
  </conditionalFormatting>
  <conditionalFormatting sqref="G30:H30">
    <cfRule type="expression" dxfId="3015" priority="233">
      <formula>$L30&gt;0.15</formula>
    </cfRule>
    <cfRule type="expression" dxfId="3014" priority="234">
      <formula>AND($L30&gt;0.08,$L30&lt;0.15)</formula>
    </cfRule>
  </conditionalFormatting>
  <conditionalFormatting sqref="G30:H30">
    <cfRule type="expression" dxfId="3013" priority="231">
      <formula>$L30&gt;0.15</formula>
    </cfRule>
    <cfRule type="expression" dxfId="3012" priority="232">
      <formula>AND($L30&gt;0.08,$L30&lt;0.15)</formula>
    </cfRule>
  </conditionalFormatting>
  <conditionalFormatting sqref="E30">
    <cfRule type="expression" dxfId="3011" priority="229">
      <formula>$L30&gt;0.15</formula>
    </cfRule>
    <cfRule type="expression" dxfId="3010" priority="230">
      <formula>AND($L30&gt;0.08,$L30&lt;0.15)</formula>
    </cfRule>
  </conditionalFormatting>
  <conditionalFormatting sqref="F32">
    <cfRule type="expression" dxfId="3009" priority="217">
      <formula>$L32&gt;0.15</formula>
    </cfRule>
    <cfRule type="expression" dxfId="3008" priority="218">
      <formula>AND($L32&gt;0.08,$L32&lt;0.15)</formula>
    </cfRule>
  </conditionalFormatting>
  <conditionalFormatting sqref="D32">
    <cfRule type="expression" dxfId="3007" priority="215">
      <formula>$L32&gt;0.15</formula>
    </cfRule>
    <cfRule type="expression" dxfId="3006" priority="216">
      <formula>AND($L32&gt;0.08,$L32&lt;0.15)</formula>
    </cfRule>
  </conditionalFormatting>
  <conditionalFormatting sqref="G32:H32">
    <cfRule type="expression" dxfId="3005" priority="213">
      <formula>$L32&gt;0.15</formula>
    </cfRule>
    <cfRule type="expression" dxfId="3004" priority="214">
      <formula>AND($L32&gt;0.08,$L32&lt;0.15)</formula>
    </cfRule>
  </conditionalFormatting>
  <conditionalFormatting sqref="G32:H32">
    <cfRule type="expression" dxfId="3003" priority="211">
      <formula>$L32&gt;0.15</formula>
    </cfRule>
    <cfRule type="expression" dxfId="3002" priority="212">
      <formula>AND($L32&gt;0.08,$L32&lt;0.15)</formula>
    </cfRule>
  </conditionalFormatting>
  <conditionalFormatting sqref="E32">
    <cfRule type="expression" dxfId="3001" priority="209">
      <formula>$L32&gt;0.15</formula>
    </cfRule>
    <cfRule type="expression" dxfId="3000" priority="210">
      <formula>AND($L32&gt;0.08,$L32&lt;0.15)</formula>
    </cfRule>
  </conditionalFormatting>
  <conditionalFormatting sqref="F31">
    <cfRule type="expression" dxfId="2999" priority="207">
      <formula>$L31&gt;0.15</formula>
    </cfRule>
    <cfRule type="expression" dxfId="2998" priority="208">
      <formula>AND($L31&gt;0.08,$L31&lt;0.15)</formula>
    </cfRule>
  </conditionalFormatting>
  <conditionalFormatting sqref="D31">
    <cfRule type="expression" dxfId="2997" priority="205">
      <formula>$L31&gt;0.15</formula>
    </cfRule>
    <cfRule type="expression" dxfId="2996" priority="206">
      <formula>AND($L31&gt;0.08,$L31&lt;0.15)</formula>
    </cfRule>
  </conditionalFormatting>
  <conditionalFormatting sqref="G31:H31">
    <cfRule type="expression" dxfId="2995" priority="203">
      <formula>$L31&gt;0.15</formula>
    </cfRule>
    <cfRule type="expression" dxfId="2994" priority="204">
      <formula>AND($L31&gt;0.08,$L31&lt;0.15)</formula>
    </cfRule>
  </conditionalFormatting>
  <conditionalFormatting sqref="G31:H31">
    <cfRule type="expression" dxfId="2993" priority="201">
      <formula>$L31&gt;0.15</formula>
    </cfRule>
    <cfRule type="expression" dxfId="2992" priority="202">
      <formula>AND($L31&gt;0.08,$L31&lt;0.15)</formula>
    </cfRule>
  </conditionalFormatting>
  <conditionalFormatting sqref="E31">
    <cfRule type="expression" dxfId="2991" priority="199">
      <formula>$L31&gt;0.15</formula>
    </cfRule>
    <cfRule type="expression" dxfId="2990" priority="200">
      <formula>AND($L31&gt;0.08,$L31&lt;0.15)</formula>
    </cfRule>
  </conditionalFormatting>
  <conditionalFormatting sqref="G34:H34">
    <cfRule type="expression" dxfId="2989" priority="197">
      <formula>$L34&gt;0.15</formula>
    </cfRule>
    <cfRule type="expression" dxfId="2988" priority="198">
      <formula>AND($L34&gt;0.08,$L34&lt;0.15)</formula>
    </cfRule>
  </conditionalFormatting>
  <conditionalFormatting sqref="G34:H34">
    <cfRule type="expression" dxfId="2987" priority="195">
      <formula>$L34&gt;0.15</formula>
    </cfRule>
    <cfRule type="expression" dxfId="2986" priority="196">
      <formula>AND($L34&gt;0.08,$L34&lt;0.15)</formula>
    </cfRule>
  </conditionalFormatting>
  <conditionalFormatting sqref="E35:F35">
    <cfRule type="expression" dxfId="2985" priority="189">
      <formula>$L35&gt;0.15</formula>
    </cfRule>
    <cfRule type="expression" dxfId="2984" priority="190">
      <formula>AND($L35&gt;0.08,$L35&lt;0.15)</formula>
    </cfRule>
  </conditionalFormatting>
  <conditionalFormatting sqref="E35:F35">
    <cfRule type="expression" dxfId="2983" priority="191">
      <formula>$L35&gt;0.15</formula>
    </cfRule>
    <cfRule type="expression" dxfId="2982" priority="192">
      <formula>AND($L35&gt;0.08,$L35&lt;0.15)</formula>
    </cfRule>
  </conditionalFormatting>
  <conditionalFormatting sqref="D35">
    <cfRule type="expression" dxfId="2981" priority="193">
      <formula>$L35&gt;0.15</formula>
    </cfRule>
    <cfRule type="expression" dxfId="2980" priority="194">
      <formula>AND($L35&gt;0.08,$L35&lt;0.15)</formula>
    </cfRule>
  </conditionalFormatting>
  <conditionalFormatting sqref="E35:F35">
    <cfRule type="expression" dxfId="2979" priority="187">
      <formula>$L35&gt;0.15</formula>
    </cfRule>
    <cfRule type="expression" dxfId="2978" priority="188">
      <formula>AND($L35&gt;0.08,$L35&lt;0.15)</formula>
    </cfRule>
  </conditionalFormatting>
  <conditionalFormatting sqref="E35:F35">
    <cfRule type="expression" dxfId="2977" priority="185">
      <formula>$L35&gt;0.15</formula>
    </cfRule>
    <cfRule type="expression" dxfId="2976" priority="186">
      <formula>AND($L35&gt;0.08,$L35&lt;0.15)</formula>
    </cfRule>
  </conditionalFormatting>
  <conditionalFormatting sqref="G35:H35">
    <cfRule type="expression" dxfId="2975" priority="183">
      <formula>$L35&gt;0.15</formula>
    </cfRule>
    <cfRule type="expression" dxfId="2974" priority="184">
      <formula>AND($L35&gt;0.08,$L35&lt;0.15)</formula>
    </cfRule>
  </conditionalFormatting>
  <conditionalFormatting sqref="G35:H35">
    <cfRule type="expression" dxfId="2973" priority="181">
      <formula>$L35&gt;0.15</formula>
    </cfRule>
    <cfRule type="expression" dxfId="2972" priority="182">
      <formula>AND($L35&gt;0.08,$L35&lt;0.15)</formula>
    </cfRule>
  </conditionalFormatting>
  <conditionalFormatting sqref="E33:F33">
    <cfRule type="expression" dxfId="2971" priority="175">
      <formula>$L33&gt;0.15</formula>
    </cfRule>
    <cfRule type="expression" dxfId="2970" priority="176">
      <formula>AND($L33&gt;0.08,$L33&lt;0.15)</formula>
    </cfRule>
  </conditionalFormatting>
  <conditionalFormatting sqref="E33:F33">
    <cfRule type="expression" dxfId="2969" priority="177">
      <formula>$L33&gt;0.15</formula>
    </cfRule>
    <cfRule type="expression" dxfId="2968" priority="178">
      <formula>AND($L33&gt;0.08,$L33&lt;0.15)</formula>
    </cfRule>
  </conditionalFormatting>
  <conditionalFormatting sqref="D33">
    <cfRule type="expression" dxfId="2967" priority="179">
      <formula>$L33&gt;0.15</formula>
    </cfRule>
    <cfRule type="expression" dxfId="2966" priority="180">
      <formula>AND($L33&gt;0.08,$L33&lt;0.15)</formula>
    </cfRule>
  </conditionalFormatting>
  <conditionalFormatting sqref="E33:F33">
    <cfRule type="expression" dxfId="2965" priority="173">
      <formula>$L33&gt;0.15</formula>
    </cfRule>
    <cfRule type="expression" dxfId="2964" priority="174">
      <formula>AND($L33&gt;0.08,$L33&lt;0.15)</formula>
    </cfRule>
  </conditionalFormatting>
  <conditionalFormatting sqref="E33:F33">
    <cfRule type="expression" dxfId="2963" priority="171">
      <formula>$L33&gt;0.15</formula>
    </cfRule>
    <cfRule type="expression" dxfId="2962" priority="172">
      <formula>AND($L33&gt;0.08,$L33&lt;0.15)</formula>
    </cfRule>
  </conditionalFormatting>
  <conditionalFormatting sqref="G33:H33">
    <cfRule type="expression" dxfId="2961" priority="169">
      <formula>$L33&gt;0.15</formula>
    </cfRule>
    <cfRule type="expression" dxfId="2960" priority="170">
      <formula>AND($L33&gt;0.08,$L33&lt;0.15)</formula>
    </cfRule>
  </conditionalFormatting>
  <conditionalFormatting sqref="G33:H33">
    <cfRule type="expression" dxfId="2959" priority="167">
      <formula>$L33&gt;0.15</formula>
    </cfRule>
    <cfRule type="expression" dxfId="2958" priority="168">
      <formula>AND($L33&gt;0.08,$L33&lt;0.15)</formula>
    </cfRule>
  </conditionalFormatting>
  <conditionalFormatting sqref="E36:F36">
    <cfRule type="expression" dxfId="2957" priority="161">
      <formula>$L36&gt;0.15</formula>
    </cfRule>
    <cfRule type="expression" dxfId="2956" priority="162">
      <formula>AND($L36&gt;0.08,$L36&lt;0.15)</formula>
    </cfRule>
  </conditionalFormatting>
  <conditionalFormatting sqref="E36:F36">
    <cfRule type="expression" dxfId="2955" priority="163">
      <formula>$L36&gt;0.15</formula>
    </cfRule>
    <cfRule type="expression" dxfId="2954" priority="164">
      <formula>AND($L36&gt;0.08,$L36&lt;0.15)</formula>
    </cfRule>
  </conditionalFormatting>
  <conditionalFormatting sqref="D36">
    <cfRule type="expression" dxfId="2953" priority="165">
      <formula>$L36&gt;0.15</formula>
    </cfRule>
    <cfRule type="expression" dxfId="2952" priority="166">
      <formula>AND($L36&gt;0.08,$L36&lt;0.15)</formula>
    </cfRule>
  </conditionalFormatting>
  <conditionalFormatting sqref="E36:F36">
    <cfRule type="expression" dxfId="2951" priority="157">
      <formula>$L36&gt;0.15</formula>
    </cfRule>
    <cfRule type="expression" dxfId="2950" priority="158">
      <formula>AND($L36&gt;0.08,$L36&lt;0.15)</formula>
    </cfRule>
  </conditionalFormatting>
  <conditionalFormatting sqref="E36:F36">
    <cfRule type="expression" dxfId="2949" priority="155">
      <formula>$L36&gt;0.15</formula>
    </cfRule>
    <cfRule type="expression" dxfId="2948" priority="156">
      <formula>AND($L36&gt;0.08,$L36&lt;0.15)</formula>
    </cfRule>
  </conditionalFormatting>
  <conditionalFormatting sqref="G36:H36">
    <cfRule type="expression" dxfId="2947" priority="153">
      <formula>$L36&gt;0.15</formula>
    </cfRule>
    <cfRule type="expression" dxfId="2946" priority="154">
      <formula>AND($L36&gt;0.08,$L36&lt;0.15)</formula>
    </cfRule>
  </conditionalFormatting>
  <conditionalFormatting sqref="G36:H36">
    <cfRule type="expression" dxfId="2945" priority="159">
      <formula>$L36&gt;0.15</formula>
    </cfRule>
    <cfRule type="expression" dxfId="2944" priority="160">
      <formula>AND($L36&gt;0.08,$L36&lt;0.15)</formula>
    </cfRule>
  </conditionalFormatting>
  <conditionalFormatting sqref="E87:F87">
    <cfRule type="expression" dxfId="2943" priority="147">
      <formula>$L87&gt;0.15</formula>
    </cfRule>
    <cfRule type="expression" dxfId="2942" priority="148">
      <formula>AND($L87&gt;0.08,$L87&lt;0.15)</formula>
    </cfRule>
  </conditionalFormatting>
  <conditionalFormatting sqref="E87:F87">
    <cfRule type="expression" dxfId="2941" priority="149">
      <formula>$L87&gt;0.15</formula>
    </cfRule>
    <cfRule type="expression" dxfId="2940" priority="150">
      <formula>AND($L87&gt;0.08,$L87&lt;0.15)</formula>
    </cfRule>
  </conditionalFormatting>
  <conditionalFormatting sqref="D87">
    <cfRule type="expression" dxfId="2939" priority="151">
      <formula>$L87&gt;0.15</formula>
    </cfRule>
    <cfRule type="expression" dxfId="2938" priority="152">
      <formula>AND($L87&gt;0.08,$L87&lt;0.15)</formula>
    </cfRule>
  </conditionalFormatting>
  <conditionalFormatting sqref="E87:F87">
    <cfRule type="expression" dxfId="2937" priority="145">
      <formula>$L87&gt;0.15</formula>
    </cfRule>
    <cfRule type="expression" dxfId="2936" priority="146">
      <formula>AND($L87&gt;0.08,$L87&lt;0.15)</formula>
    </cfRule>
  </conditionalFormatting>
  <conditionalFormatting sqref="E87:F87">
    <cfRule type="expression" dxfId="2935" priority="143">
      <formula>$L87&gt;0.15</formula>
    </cfRule>
    <cfRule type="expression" dxfId="2934" priority="144">
      <formula>AND($L87&gt;0.08,$L87&lt;0.15)</formula>
    </cfRule>
  </conditionalFormatting>
  <conditionalFormatting sqref="G87:H87">
    <cfRule type="expression" dxfId="2933" priority="141">
      <formula>$L87&gt;0.15</formula>
    </cfRule>
    <cfRule type="expression" dxfId="2932" priority="142">
      <formula>AND($L87&gt;0.08,$L87&lt;0.15)</formula>
    </cfRule>
  </conditionalFormatting>
  <conditionalFormatting sqref="G87:H87">
    <cfRule type="expression" dxfId="2931" priority="139">
      <formula>$L87&gt;0.15</formula>
    </cfRule>
    <cfRule type="expression" dxfId="2930" priority="140">
      <formula>AND($L87&gt;0.08,$L87&lt;0.15)</formula>
    </cfRule>
  </conditionalFormatting>
  <conditionalFormatting sqref="AE87">
    <cfRule type="expression" dxfId="2929" priority="137">
      <formula>$L87&gt;0.15</formula>
    </cfRule>
    <cfRule type="expression" dxfId="2928" priority="138">
      <formula>AND($L87&gt;0.08,$L87&lt;0.15)</formula>
    </cfRule>
  </conditionalFormatting>
  <conditionalFormatting sqref="AF87">
    <cfRule type="expression" dxfId="2927" priority="135">
      <formula>$L87&gt;0.15</formula>
    </cfRule>
    <cfRule type="expression" dxfId="2926" priority="136">
      <formula>AND($L87&gt;0.08,$L87&lt;0.15)</formula>
    </cfRule>
  </conditionalFormatting>
  <conditionalFormatting sqref="E37:F37">
    <cfRule type="expression" dxfId="2925" priority="129">
      <formula>$L37&gt;0.15</formula>
    </cfRule>
    <cfRule type="expression" dxfId="2924" priority="130">
      <formula>AND($L37&gt;0.08,$L37&lt;0.15)</formula>
    </cfRule>
  </conditionalFormatting>
  <conditionalFormatting sqref="E37:F37">
    <cfRule type="expression" dxfId="2923" priority="131">
      <formula>$L37&gt;0.15</formula>
    </cfRule>
    <cfRule type="expression" dxfId="2922" priority="132">
      <formula>AND($L37&gt;0.08,$L37&lt;0.15)</formula>
    </cfRule>
  </conditionalFormatting>
  <conditionalFormatting sqref="D37">
    <cfRule type="expression" dxfId="2921" priority="133">
      <formula>$L37&gt;0.15</formula>
    </cfRule>
    <cfRule type="expression" dxfId="2920" priority="134">
      <formula>AND($L37&gt;0.08,$L37&lt;0.15)</formula>
    </cfRule>
  </conditionalFormatting>
  <conditionalFormatting sqref="E37:F37">
    <cfRule type="expression" dxfId="2919" priority="127">
      <formula>$L37&gt;0.15</formula>
    </cfRule>
    <cfRule type="expression" dxfId="2918" priority="128">
      <formula>AND($L37&gt;0.08,$L37&lt;0.15)</formula>
    </cfRule>
  </conditionalFormatting>
  <conditionalFormatting sqref="E37:F37">
    <cfRule type="expression" dxfId="2917" priority="125">
      <formula>$L37&gt;0.15</formula>
    </cfRule>
    <cfRule type="expression" dxfId="2916" priority="126">
      <formula>AND($L37&gt;0.08,$L37&lt;0.15)</formula>
    </cfRule>
  </conditionalFormatting>
  <conditionalFormatting sqref="G37:H37">
    <cfRule type="expression" dxfId="2915" priority="123">
      <formula>$L37&gt;0.15</formula>
    </cfRule>
    <cfRule type="expression" dxfId="2914" priority="124">
      <formula>AND($L37&gt;0.08,$L37&lt;0.15)</formula>
    </cfRule>
  </conditionalFormatting>
  <conditionalFormatting sqref="G37:H37">
    <cfRule type="expression" dxfId="2913" priority="121">
      <formula>$L37&gt;0.15</formula>
    </cfRule>
    <cfRule type="expression" dxfId="2912" priority="122">
      <formula>AND($L37&gt;0.08,$L37&lt;0.15)</formula>
    </cfRule>
  </conditionalFormatting>
  <conditionalFormatting sqref="E38:F38">
    <cfRule type="expression" dxfId="2911" priority="115">
      <formula>$L38&gt;0.15</formula>
    </cfRule>
    <cfRule type="expression" dxfId="2910" priority="116">
      <formula>AND($L38&gt;0.08,$L38&lt;0.15)</formula>
    </cfRule>
  </conditionalFormatting>
  <conditionalFormatting sqref="E38:F38">
    <cfRule type="expression" dxfId="2909" priority="117">
      <formula>$L38&gt;0.15</formula>
    </cfRule>
    <cfRule type="expression" dxfId="2908" priority="118">
      <formula>AND($L38&gt;0.08,$L38&lt;0.15)</formula>
    </cfRule>
  </conditionalFormatting>
  <conditionalFormatting sqref="D38">
    <cfRule type="expression" dxfId="2907" priority="119">
      <formula>$L38&gt;0.15</formula>
    </cfRule>
    <cfRule type="expression" dxfId="2906" priority="120">
      <formula>AND($L38&gt;0.08,$L38&lt;0.15)</formula>
    </cfRule>
  </conditionalFormatting>
  <conditionalFormatting sqref="E38:F38">
    <cfRule type="expression" dxfId="2905" priority="113">
      <formula>$L38&gt;0.15</formula>
    </cfRule>
    <cfRule type="expression" dxfId="2904" priority="114">
      <formula>AND($L38&gt;0.08,$L38&lt;0.15)</formula>
    </cfRule>
  </conditionalFormatting>
  <conditionalFormatting sqref="E38:F38">
    <cfRule type="expression" dxfId="2903" priority="111">
      <formula>$L38&gt;0.15</formula>
    </cfRule>
    <cfRule type="expression" dxfId="2902" priority="112">
      <formula>AND($L38&gt;0.08,$L38&lt;0.15)</formula>
    </cfRule>
  </conditionalFormatting>
  <conditionalFormatting sqref="G38:H38">
    <cfRule type="expression" dxfId="2901" priority="109">
      <formula>$L38&gt;0.15</formula>
    </cfRule>
    <cfRule type="expression" dxfId="2900" priority="110">
      <formula>AND($L38&gt;0.08,$L38&lt;0.15)</formula>
    </cfRule>
  </conditionalFormatting>
  <conditionalFormatting sqref="G38:H38">
    <cfRule type="expression" dxfId="2899" priority="107">
      <formula>$L38&gt;0.15</formula>
    </cfRule>
    <cfRule type="expression" dxfId="2898" priority="108">
      <formula>AND($L38&gt;0.08,$L38&lt;0.15)</formula>
    </cfRule>
  </conditionalFormatting>
  <conditionalFormatting sqref="E39:F39">
    <cfRule type="expression" dxfId="2897" priority="101">
      <formula>$L39&gt;0.15</formula>
    </cfRule>
    <cfRule type="expression" dxfId="2896" priority="102">
      <formula>AND($L39&gt;0.08,$L39&lt;0.15)</formula>
    </cfRule>
  </conditionalFormatting>
  <conditionalFormatting sqref="E39:F39">
    <cfRule type="expression" dxfId="2895" priority="103">
      <formula>$L39&gt;0.15</formula>
    </cfRule>
    <cfRule type="expression" dxfId="2894" priority="104">
      <formula>AND($L39&gt;0.08,$L39&lt;0.15)</formula>
    </cfRule>
  </conditionalFormatting>
  <conditionalFormatting sqref="D39">
    <cfRule type="expression" dxfId="2893" priority="105">
      <formula>$L39&gt;0.15</formula>
    </cfRule>
    <cfRule type="expression" dxfId="2892" priority="106">
      <formula>AND($L39&gt;0.08,$L39&lt;0.15)</formula>
    </cfRule>
  </conditionalFormatting>
  <conditionalFormatting sqref="E39:F39">
    <cfRule type="expression" dxfId="2891" priority="99">
      <formula>$L39&gt;0.15</formula>
    </cfRule>
    <cfRule type="expression" dxfId="2890" priority="100">
      <formula>AND($L39&gt;0.08,$L39&lt;0.15)</formula>
    </cfRule>
  </conditionalFormatting>
  <conditionalFormatting sqref="E39:F39">
    <cfRule type="expression" dxfId="2889" priority="97">
      <formula>$L39&gt;0.15</formula>
    </cfRule>
    <cfRule type="expression" dxfId="2888" priority="98">
      <formula>AND($L39&gt;0.08,$L39&lt;0.15)</formula>
    </cfRule>
  </conditionalFormatting>
  <conditionalFormatting sqref="G39:H39">
    <cfRule type="expression" dxfId="2887" priority="95">
      <formula>$L39&gt;0.15</formula>
    </cfRule>
    <cfRule type="expression" dxfId="2886" priority="96">
      <formula>AND($L39&gt;0.08,$L39&lt;0.15)</formula>
    </cfRule>
  </conditionalFormatting>
  <conditionalFormatting sqref="G39:H39">
    <cfRule type="expression" dxfId="2885" priority="93">
      <formula>$L39&gt;0.15</formula>
    </cfRule>
    <cfRule type="expression" dxfId="2884" priority="94">
      <formula>AND($L39&gt;0.08,$L39&lt;0.15)</formula>
    </cfRule>
  </conditionalFormatting>
  <conditionalFormatting sqref="E40:F40">
    <cfRule type="expression" dxfId="2883" priority="87">
      <formula>$L40&gt;0.15</formula>
    </cfRule>
    <cfRule type="expression" dxfId="2882" priority="88">
      <formula>AND($L40&gt;0.08,$L40&lt;0.15)</formula>
    </cfRule>
  </conditionalFormatting>
  <conditionalFormatting sqref="E40:F40">
    <cfRule type="expression" dxfId="2881" priority="89">
      <formula>$L40&gt;0.15</formula>
    </cfRule>
    <cfRule type="expression" dxfId="2880" priority="90">
      <formula>AND($L40&gt;0.08,$L40&lt;0.15)</formula>
    </cfRule>
  </conditionalFormatting>
  <conditionalFormatting sqref="D40">
    <cfRule type="expression" dxfId="2879" priority="91">
      <formula>$L40&gt;0.15</formula>
    </cfRule>
    <cfRule type="expression" dxfId="2878" priority="92">
      <formula>AND($L40&gt;0.08,$L40&lt;0.15)</formula>
    </cfRule>
  </conditionalFormatting>
  <conditionalFormatting sqref="E40:F40">
    <cfRule type="expression" dxfId="2877" priority="85">
      <formula>$L40&gt;0.15</formula>
    </cfRule>
    <cfRule type="expression" dxfId="2876" priority="86">
      <formula>AND($L40&gt;0.08,$L40&lt;0.15)</formula>
    </cfRule>
  </conditionalFormatting>
  <conditionalFormatting sqref="E40:F40">
    <cfRule type="expression" dxfId="2875" priority="83">
      <formula>$L40&gt;0.15</formula>
    </cfRule>
    <cfRule type="expression" dxfId="2874" priority="84">
      <formula>AND($L40&gt;0.08,$L40&lt;0.15)</formula>
    </cfRule>
  </conditionalFormatting>
  <conditionalFormatting sqref="G40:H40">
    <cfRule type="expression" dxfId="2873" priority="81">
      <formula>$L40&gt;0.15</formula>
    </cfRule>
    <cfRule type="expression" dxfId="2872" priority="82">
      <formula>AND($L40&gt;0.08,$L40&lt;0.15)</formula>
    </cfRule>
  </conditionalFormatting>
  <conditionalFormatting sqref="G40:H40">
    <cfRule type="expression" dxfId="2871" priority="79">
      <formula>$L40&gt;0.15</formula>
    </cfRule>
    <cfRule type="expression" dxfId="2870" priority="80">
      <formula>AND($L40&gt;0.08,$L40&lt;0.15)</formula>
    </cfRule>
  </conditionalFormatting>
  <conditionalFormatting sqref="E41:F41">
    <cfRule type="expression" dxfId="2869" priority="73">
      <formula>$L41&gt;0.15</formula>
    </cfRule>
    <cfRule type="expression" dxfId="2868" priority="74">
      <formula>AND($L41&gt;0.08,$L41&lt;0.15)</formula>
    </cfRule>
  </conditionalFormatting>
  <conditionalFormatting sqref="E41:F41">
    <cfRule type="expression" dxfId="2867" priority="75">
      <formula>$L41&gt;0.15</formula>
    </cfRule>
    <cfRule type="expression" dxfId="2866" priority="76">
      <formula>AND($L41&gt;0.08,$L41&lt;0.15)</formula>
    </cfRule>
  </conditionalFormatting>
  <conditionalFormatting sqref="D41">
    <cfRule type="expression" dxfId="2865" priority="77">
      <formula>$L41&gt;0.15</formula>
    </cfRule>
    <cfRule type="expression" dxfId="2864" priority="78">
      <formula>AND($L41&gt;0.08,$L41&lt;0.15)</formula>
    </cfRule>
  </conditionalFormatting>
  <conditionalFormatting sqref="E41:F41">
    <cfRule type="expression" dxfId="2863" priority="71">
      <formula>$L41&gt;0.15</formula>
    </cfRule>
    <cfRule type="expression" dxfId="2862" priority="72">
      <formula>AND($L41&gt;0.08,$L41&lt;0.15)</formula>
    </cfRule>
  </conditionalFormatting>
  <conditionalFormatting sqref="E41:F41">
    <cfRule type="expression" dxfId="2861" priority="69">
      <formula>$L41&gt;0.15</formula>
    </cfRule>
    <cfRule type="expression" dxfId="2860" priority="70">
      <formula>AND($L41&gt;0.08,$L41&lt;0.15)</formula>
    </cfRule>
  </conditionalFormatting>
  <conditionalFormatting sqref="G41:H41">
    <cfRule type="expression" dxfId="2859" priority="67">
      <formula>$L41&gt;0.15</formula>
    </cfRule>
    <cfRule type="expression" dxfId="2858" priority="68">
      <formula>AND($L41&gt;0.08,$L41&lt;0.15)</formula>
    </cfRule>
  </conditionalFormatting>
  <conditionalFormatting sqref="G41:H41">
    <cfRule type="expression" dxfId="2857" priority="65">
      <formula>$L41&gt;0.15</formula>
    </cfRule>
    <cfRule type="expression" dxfId="2856" priority="66">
      <formula>AND($L41&gt;0.08,$L41&lt;0.15)</formula>
    </cfRule>
  </conditionalFormatting>
  <conditionalFormatting sqref="AA38">
    <cfRule type="expression" dxfId="2855" priority="49">
      <formula>$L38&gt;0.15</formula>
    </cfRule>
    <cfRule type="expression" dxfId="2854" priority="50">
      <formula>AND($L38&gt;0.08,$L38&lt;0.15)</formula>
    </cfRule>
  </conditionalFormatting>
  <conditionalFormatting sqref="AA38">
    <cfRule type="expression" dxfId="2853" priority="47">
      <formula>$L38&gt;0.15</formula>
    </cfRule>
    <cfRule type="expression" dxfId="2852" priority="48">
      <formula>AND($L38&gt;0.08,$L38&lt;0.15)</formula>
    </cfRule>
  </conditionalFormatting>
  <conditionalFormatting sqref="AA40">
    <cfRule type="expression" dxfId="2851" priority="45">
      <formula>$L40&gt;0.15</formula>
    </cfRule>
    <cfRule type="expression" dxfId="2850" priority="46">
      <formula>AND($L40&gt;0.08,$L40&lt;0.15)</formula>
    </cfRule>
  </conditionalFormatting>
  <conditionalFormatting sqref="AA41">
    <cfRule type="expression" dxfId="2849" priority="43">
      <formula>$L41&gt;0.15</formula>
    </cfRule>
    <cfRule type="expression" dxfId="2848" priority="44">
      <formula>AND($L41&gt;0.08,$L41&lt;0.15)</formula>
    </cfRule>
  </conditionalFormatting>
  <conditionalFormatting sqref="AA42">
    <cfRule type="expression" dxfId="2847" priority="41">
      <formula>$L42&gt;0.15</formula>
    </cfRule>
    <cfRule type="expression" dxfId="2846" priority="42">
      <formula>AND($L42&gt;0.08,$L42&lt;0.15)</formula>
    </cfRule>
  </conditionalFormatting>
  <conditionalFormatting sqref="AA42">
    <cfRule type="expression" dxfId="2845" priority="39">
      <formula>$L42&gt;0.15</formula>
    </cfRule>
    <cfRule type="expression" dxfId="2844" priority="40">
      <formula>AND($L42&gt;0.08,$L42&lt;0.15)</formula>
    </cfRule>
  </conditionalFormatting>
  <conditionalFormatting sqref="AA42">
    <cfRule type="expression" dxfId="2843" priority="37">
      <formula>$L42&gt;0.15</formula>
    </cfRule>
    <cfRule type="expression" dxfId="2842" priority="38">
      <formula>AND($L42&gt;0.08,$L42&lt;0.15)</formula>
    </cfRule>
  </conditionalFormatting>
  <conditionalFormatting sqref="AA42">
    <cfRule type="expression" dxfId="2841" priority="35">
      <formula>$L42&gt;0.15</formula>
    </cfRule>
    <cfRule type="expression" dxfId="2840" priority="36">
      <formula>AND($L42&gt;0.08,$L42&lt;0.15)</formula>
    </cfRule>
  </conditionalFormatting>
  <conditionalFormatting sqref="E26:F26">
    <cfRule type="expression" dxfId="2839" priority="33">
      <formula>$L26&gt;0.15</formula>
    </cfRule>
    <cfRule type="expression" dxfId="2838" priority="34">
      <formula>AND($L26&gt;0.08,$L26&lt;0.15)</formula>
    </cfRule>
  </conditionalFormatting>
  <conditionalFormatting sqref="D26">
    <cfRule type="expression" dxfId="2837" priority="31">
      <formula>$L26&gt;0.15</formula>
    </cfRule>
    <cfRule type="expression" dxfId="2836" priority="32">
      <formula>AND($L26&gt;0.08,$L26&lt;0.15)</formula>
    </cfRule>
  </conditionalFormatting>
  <conditionalFormatting sqref="G26:H26">
    <cfRule type="expression" dxfId="2835" priority="29">
      <formula>$L26&gt;0.15</formula>
    </cfRule>
    <cfRule type="expression" dxfId="2834" priority="30">
      <formula>AND($L26&gt;0.08,$L26&lt;0.15)</formula>
    </cfRule>
  </conditionalFormatting>
  <conditionalFormatting sqref="G26:H26">
    <cfRule type="expression" dxfId="2833" priority="27">
      <formula>$L26&gt;0.15</formula>
    </cfRule>
    <cfRule type="expression" dxfId="2832" priority="28">
      <formula>AND($L26&gt;0.08,$L26&lt;0.15)</formula>
    </cfRule>
  </conditionalFormatting>
  <conditionalFormatting sqref="E27:F27">
    <cfRule type="expression" dxfId="2831" priority="25">
      <formula>$L27&gt;0.15</formula>
    </cfRule>
    <cfRule type="expression" dxfId="2830" priority="26">
      <formula>AND($L27&gt;0.08,$L27&lt;0.15)</formula>
    </cfRule>
  </conditionalFormatting>
  <conditionalFormatting sqref="D27">
    <cfRule type="expression" dxfId="2829" priority="23">
      <formula>$L27&gt;0.15</formula>
    </cfRule>
    <cfRule type="expression" dxfId="2828" priority="24">
      <formula>AND($L27&gt;0.08,$L27&lt;0.15)</formula>
    </cfRule>
  </conditionalFormatting>
  <conditionalFormatting sqref="G27:H27">
    <cfRule type="expression" dxfId="2827" priority="21">
      <formula>$L27&gt;0.15</formula>
    </cfRule>
    <cfRule type="expression" dxfId="2826" priority="22">
      <formula>AND($L27&gt;0.08,$L27&lt;0.15)</formula>
    </cfRule>
  </conditionalFormatting>
  <conditionalFormatting sqref="G27:H27">
    <cfRule type="expression" dxfId="2825" priority="19">
      <formula>$L27&gt;0.15</formula>
    </cfRule>
    <cfRule type="expression" dxfId="2824" priority="20">
      <formula>AND($L27&gt;0.08,$L27&lt;0.15)</formula>
    </cfRule>
  </conditionalFormatting>
  <conditionalFormatting sqref="E42:F42">
    <cfRule type="expression" dxfId="2823" priority="17">
      <formula>$L42&gt;0.15</formula>
    </cfRule>
    <cfRule type="expression" dxfId="2822" priority="18">
      <formula>AND($L42&gt;0.08,$L42&lt;0.15)</formula>
    </cfRule>
  </conditionalFormatting>
  <conditionalFormatting sqref="D42">
    <cfRule type="expression" dxfId="2821" priority="15">
      <formula>$L42&gt;0.15</formula>
    </cfRule>
    <cfRule type="expression" dxfId="2820" priority="16">
      <formula>AND($L42&gt;0.08,$L42&lt;0.15)</formula>
    </cfRule>
  </conditionalFormatting>
  <conditionalFormatting sqref="G42:H42">
    <cfRule type="expression" dxfId="2819" priority="13">
      <formula>$L42&gt;0.15</formula>
    </cfRule>
    <cfRule type="expression" dxfId="2818" priority="14">
      <formula>AND($L42&gt;0.08,$L42&lt;0.15)</formula>
    </cfRule>
  </conditionalFormatting>
  <conditionalFormatting sqref="G42:H42">
    <cfRule type="expression" dxfId="2817" priority="11">
      <formula>$L42&gt;0.15</formula>
    </cfRule>
    <cfRule type="expression" dxfId="2816" priority="12">
      <formula>AND($L42&gt;0.08,$L42&lt;0.15)</formula>
    </cfRule>
  </conditionalFormatting>
  <conditionalFormatting sqref="F7">
    <cfRule type="expression" dxfId="2815" priority="9">
      <formula>$L7&gt;0.15</formula>
    </cfRule>
    <cfRule type="expression" dxfId="2814" priority="10">
      <formula>AND($L7&gt;0.08,$L7&lt;0.15)</formula>
    </cfRule>
  </conditionalFormatting>
  <conditionalFormatting sqref="E7">
    <cfRule type="expression" dxfId="2813" priority="7">
      <formula>$L7&gt;0.15</formula>
    </cfRule>
    <cfRule type="expression" dxfId="2812" priority="8">
      <formula>AND($L7&gt;0.08,$L7&lt;0.15)</formula>
    </cfRule>
  </conditionalFormatting>
  <conditionalFormatting sqref="G7:H7">
    <cfRule type="expression" dxfId="2811" priority="5">
      <formula>$L7&gt;0.15</formula>
    </cfRule>
    <cfRule type="expression" dxfId="2810" priority="6">
      <formula>AND($L7&gt;0.08,$L7&lt;0.15)</formula>
    </cfRule>
  </conditionalFormatting>
  <conditionalFormatting sqref="G7:H7">
    <cfRule type="expression" dxfId="2809" priority="3">
      <formula>$L7&gt;0.15</formula>
    </cfRule>
    <cfRule type="expression" dxfId="2808" priority="4">
      <formula>AND($L7&gt;0.08,$L7&lt;0.15)</formula>
    </cfRule>
  </conditionalFormatting>
  <conditionalFormatting sqref="D7">
    <cfRule type="expression" dxfId="2807" priority="1">
      <formula>$L7&gt;0.15</formula>
    </cfRule>
    <cfRule type="expression" dxfId="2806" priority="2">
      <formula>AND($L7&gt;0.08,$L7&lt;0.15)</formula>
    </cfRule>
  </conditionalFormatting>
  <dataValidations count="3">
    <dataValidation allowBlank="1" showInputMessage="1" showErrorMessage="1" prompt="수식 계산_x000a_수치 입력 금지" sqref="K68:K94 K7:K65" xr:uid="{00000000-0002-0000-0400-000000000000}"/>
    <dataValidation type="whole" allowBlank="1" showInputMessage="1" showErrorMessage="1" errorTitle="입력값이 올바르지 않습니다." error="숫자만 쓰세요!" sqref="J29:J30 M68:Z94 J25 R7:Z17 S18:Z18 M7:Q65 R19:Z65" xr:uid="{00000000-0002-0000-0400-000001000000}">
      <formula1>0</formula1>
      <formula2>20000</formula2>
    </dataValidation>
    <dataValidation type="list" allowBlank="1" showInputMessage="1" showErrorMessage="1" sqref="AC68:AC94 AC7:AC65" xr:uid="{00000000-0002-0000-0400-000002000000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56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3000000}">
          <x14:formula1>
            <xm:f>'\\오태열\d\검사일보\2020년 검사일보\검사일보 8월\[검사일보 8월 1째주 (8.3~8.8).xlsx]데이터'!#REF!</xm:f>
          </x14:formula1>
          <xm:sqref>AE54:AE65 D54:D65</xm:sqref>
        </x14:dataValidation>
        <x14:dataValidation type="list" allowBlank="1" showInputMessage="1" showErrorMessage="1" xr:uid="{00000000-0002-0000-0400-000004000000}">
          <x14:formula1>
            <xm:f>'C:\Users\QC-3\Desktop\검사일보 1월\[검사일보 12월 5째주 (12.28-12.31).xlsx]데이터'!#REF!</xm:f>
          </x14:formula1>
          <xm:sqref>D43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94"/>
  <sheetViews>
    <sheetView zoomScale="85" zoomScaleNormal="85" workbookViewId="0">
      <pane ySplit="6" topLeftCell="A19" activePane="bottomLeft" state="frozen"/>
      <selection activeCell="A4" sqref="A4:AC4"/>
      <selection pane="bottomLeft" activeCell="N26" sqref="N26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1" t="s">
        <v>199</v>
      </c>
      <c r="B1" s="52"/>
      <c r="C1" s="52"/>
      <c r="D1" s="52"/>
      <c r="E1" s="57" t="s">
        <v>0</v>
      </c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8"/>
    </row>
    <row r="2" spans="1:32" s="1" customFormat="1" ht="13.5" customHeight="1" x14ac:dyDescent="0.3">
      <c r="A2" s="53"/>
      <c r="B2" s="54"/>
      <c r="C2" s="54"/>
      <c r="D2" s="54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60"/>
    </row>
    <row r="3" spans="1:32" s="1" customFormat="1" ht="13.5" customHeight="1" x14ac:dyDescent="0.3">
      <c r="A3" s="55"/>
      <c r="B3" s="56"/>
      <c r="C3" s="56"/>
      <c r="D3" s="56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2"/>
    </row>
    <row r="4" spans="1:32" s="1" customFormat="1" ht="9.9499999999999993" customHeight="1" thickBot="1" x14ac:dyDescent="0.35">
      <c r="A4" s="63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5"/>
    </row>
    <row r="5" spans="1:32" s="2" customFormat="1" ht="17.25" thickTop="1" x14ac:dyDescent="0.3">
      <c r="A5" s="45" t="s">
        <v>1</v>
      </c>
      <c r="B5" s="66" t="s">
        <v>44</v>
      </c>
      <c r="C5" s="66" t="str">
        <f>RIGHT($A$1,1)</f>
        <v>일</v>
      </c>
      <c r="D5" s="45" t="s">
        <v>2</v>
      </c>
      <c r="E5" s="45" t="s">
        <v>3</v>
      </c>
      <c r="F5" s="45" t="s">
        <v>4</v>
      </c>
      <c r="G5" s="45" t="s">
        <v>5</v>
      </c>
      <c r="H5" s="43" t="s">
        <v>6</v>
      </c>
      <c r="I5" s="45" t="s">
        <v>7</v>
      </c>
      <c r="J5" s="45" t="s">
        <v>8</v>
      </c>
      <c r="K5" s="45" t="s">
        <v>9</v>
      </c>
      <c r="L5" s="46" t="s">
        <v>10</v>
      </c>
      <c r="M5" s="48" t="s">
        <v>11</v>
      </c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 t="s">
        <v>12</v>
      </c>
      <c r="AB5" s="48"/>
      <c r="AC5" s="48"/>
      <c r="AD5" s="48" t="s">
        <v>13</v>
      </c>
      <c r="AE5" s="48" t="s">
        <v>14</v>
      </c>
      <c r="AF5" s="69" t="s">
        <v>15</v>
      </c>
    </row>
    <row r="6" spans="1:32" s="2" customFormat="1" ht="37.5" customHeight="1" thickBot="1" x14ac:dyDescent="0.35">
      <c r="A6" s="44"/>
      <c r="B6" s="67"/>
      <c r="C6" s="67"/>
      <c r="D6" s="44"/>
      <c r="E6" s="44"/>
      <c r="F6" s="44"/>
      <c r="G6" s="44"/>
      <c r="H6" s="44"/>
      <c r="I6" s="44"/>
      <c r="J6" s="44"/>
      <c r="K6" s="44"/>
      <c r="L6" s="47"/>
      <c r="M6" s="35" t="s">
        <v>16</v>
      </c>
      <c r="N6" s="35" t="s">
        <v>17</v>
      </c>
      <c r="O6" s="35" t="s">
        <v>18</v>
      </c>
      <c r="P6" s="35" t="s">
        <v>19</v>
      </c>
      <c r="Q6" s="35" t="s">
        <v>51</v>
      </c>
      <c r="R6" s="21" t="s">
        <v>52</v>
      </c>
      <c r="S6" s="21" t="s">
        <v>53</v>
      </c>
      <c r="T6" s="22" t="s">
        <v>54</v>
      </c>
      <c r="U6" s="21" t="s">
        <v>79</v>
      </c>
      <c r="V6" s="21" t="s">
        <v>55</v>
      </c>
      <c r="W6" s="3" t="s">
        <v>45</v>
      </c>
      <c r="X6" s="3" t="s">
        <v>41</v>
      </c>
      <c r="Y6" s="21" t="s">
        <v>56</v>
      </c>
      <c r="Z6" s="21" t="s">
        <v>57</v>
      </c>
      <c r="AA6" s="35" t="s">
        <v>20</v>
      </c>
      <c r="AB6" s="35" t="s">
        <v>21</v>
      </c>
      <c r="AC6" s="35" t="s">
        <v>22</v>
      </c>
      <c r="AD6" s="68"/>
      <c r="AE6" s="68"/>
      <c r="AF6" s="68"/>
    </row>
    <row r="7" spans="1:32" s="13" customFormat="1" ht="20.100000000000001" customHeight="1" thickTop="1" x14ac:dyDescent="0.3">
      <c r="A7" s="4">
        <v>1</v>
      </c>
      <c r="B7" s="5">
        <v>1</v>
      </c>
      <c r="C7" s="5">
        <v>22</v>
      </c>
      <c r="D7" s="12" t="s">
        <v>176</v>
      </c>
      <c r="E7" s="6" t="s">
        <v>175</v>
      </c>
      <c r="F7" s="6" t="s">
        <v>198</v>
      </c>
      <c r="G7" s="4">
        <v>7301</v>
      </c>
      <c r="H7" s="32" t="s">
        <v>47</v>
      </c>
      <c r="I7" s="7">
        <f t="shared" ref="I7:I65" si="0">J7+K7</f>
        <v>12940</v>
      </c>
      <c r="J7" s="8">
        <v>12940</v>
      </c>
      <c r="K7" s="7">
        <f t="shared" ref="K7:K29" si="1">SUM(M7:Z7)</f>
        <v>0</v>
      </c>
      <c r="L7" s="9">
        <f t="shared" ref="L7:L65" si="2">K7/I7</f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1">
        <v>20210118</v>
      </c>
      <c r="AB7" s="11">
        <v>8</v>
      </c>
      <c r="AC7" s="5" t="s">
        <v>69</v>
      </c>
      <c r="AD7" s="11" t="str">
        <f>IF($AC7="A","하선동",IF($AC7="B","이형준",""))</f>
        <v>이형준</v>
      </c>
      <c r="AE7" s="27" t="s">
        <v>30</v>
      </c>
      <c r="AF7" s="12"/>
    </row>
    <row r="8" spans="1:32" s="13" customFormat="1" ht="20.100000000000001" customHeight="1" x14ac:dyDescent="0.3">
      <c r="A8" s="4">
        <v>2</v>
      </c>
      <c r="B8" s="5">
        <f>B7</f>
        <v>1</v>
      </c>
      <c r="C8" s="5">
        <f>C7</f>
        <v>22</v>
      </c>
      <c r="D8" s="6" t="s">
        <v>46</v>
      </c>
      <c r="E8" s="6" t="s">
        <v>71</v>
      </c>
      <c r="F8" s="6" t="s">
        <v>75</v>
      </c>
      <c r="G8" s="4" t="s">
        <v>76</v>
      </c>
      <c r="H8" s="4" t="s">
        <v>47</v>
      </c>
      <c r="I8" s="7">
        <f t="shared" ref="I8:I13" si="3">J8+K8</f>
        <v>1024</v>
      </c>
      <c r="J8" s="8">
        <v>1020</v>
      </c>
      <c r="K8" s="7">
        <f t="shared" ref="K8" si="4">SUM(M8:Z8)</f>
        <v>4</v>
      </c>
      <c r="L8" s="9">
        <f t="shared" ref="L8:L13" si="5">K8/I8</f>
        <v>3.90625E-3</v>
      </c>
      <c r="M8" s="10"/>
      <c r="N8" s="10"/>
      <c r="O8" s="10"/>
      <c r="P8" s="10"/>
      <c r="Q8" s="10"/>
      <c r="R8" s="10">
        <v>2</v>
      </c>
      <c r="S8" s="10"/>
      <c r="T8" s="10"/>
      <c r="U8" s="10">
        <v>2</v>
      </c>
      <c r="V8" s="10"/>
      <c r="W8" s="10"/>
      <c r="X8" s="10"/>
      <c r="Y8" s="10"/>
      <c r="Z8" s="10"/>
      <c r="AA8" s="11">
        <v>20210122</v>
      </c>
      <c r="AB8" s="11">
        <v>14</v>
      </c>
      <c r="AC8" s="5" t="s">
        <v>68</v>
      </c>
      <c r="AD8" s="11" t="str">
        <f>IF($AC8="A","하선동",IF($AC8="B","이형준",""))</f>
        <v>하선동</v>
      </c>
      <c r="AE8" s="27" t="s">
        <v>26</v>
      </c>
      <c r="AF8" s="12"/>
    </row>
    <row r="9" spans="1:32" s="13" customFormat="1" ht="20.100000000000001" customHeight="1" x14ac:dyDescent="0.3">
      <c r="A9" s="4">
        <v>3</v>
      </c>
      <c r="B9" s="5">
        <f t="shared" ref="B9:C24" si="6">B8</f>
        <v>1</v>
      </c>
      <c r="C9" s="5">
        <f t="shared" si="6"/>
        <v>22</v>
      </c>
      <c r="D9" s="12" t="s">
        <v>46</v>
      </c>
      <c r="E9" s="6" t="s">
        <v>125</v>
      </c>
      <c r="F9" s="6" t="s">
        <v>124</v>
      </c>
      <c r="G9" s="4" t="s">
        <v>76</v>
      </c>
      <c r="H9" s="32" t="s">
        <v>47</v>
      </c>
      <c r="I9" s="7">
        <f t="shared" si="3"/>
        <v>1049</v>
      </c>
      <c r="J9" s="8">
        <v>1040</v>
      </c>
      <c r="K9" s="7">
        <f t="shared" ref="K9:K13" si="7">SUM(M9:Z9)</f>
        <v>9</v>
      </c>
      <c r="L9" s="9">
        <f t="shared" si="5"/>
        <v>8.5795996186844616E-3</v>
      </c>
      <c r="M9" s="10">
        <v>5</v>
      </c>
      <c r="N9" s="10"/>
      <c r="O9" s="10"/>
      <c r="P9" s="10"/>
      <c r="Q9" s="10"/>
      <c r="R9" s="10">
        <v>1</v>
      </c>
      <c r="S9" s="10"/>
      <c r="T9" s="10"/>
      <c r="U9" s="10">
        <v>3</v>
      </c>
      <c r="V9" s="10"/>
      <c r="W9" s="10"/>
      <c r="X9" s="10"/>
      <c r="Y9" s="10"/>
      <c r="Z9" s="10"/>
      <c r="AA9" s="11">
        <v>20210122</v>
      </c>
      <c r="AB9" s="11">
        <v>14</v>
      </c>
      <c r="AC9" s="5" t="s">
        <v>68</v>
      </c>
      <c r="AD9" s="11" t="str">
        <f>IF($AC9="A","하선동",IF($AC9="B","이형준",""))</f>
        <v>하선동</v>
      </c>
      <c r="AE9" s="27" t="s">
        <v>26</v>
      </c>
      <c r="AF9" s="12"/>
    </row>
    <row r="10" spans="1:32" s="13" customFormat="1" ht="20.100000000000001" customHeight="1" x14ac:dyDescent="0.3">
      <c r="A10" s="4">
        <v>4</v>
      </c>
      <c r="B10" s="5">
        <f t="shared" si="6"/>
        <v>1</v>
      </c>
      <c r="C10" s="5">
        <f t="shared" si="6"/>
        <v>22</v>
      </c>
      <c r="D10" s="12" t="s">
        <v>46</v>
      </c>
      <c r="E10" s="6" t="s">
        <v>48</v>
      </c>
      <c r="F10" s="6" t="s">
        <v>131</v>
      </c>
      <c r="G10" s="4" t="s">
        <v>50</v>
      </c>
      <c r="H10" s="4" t="s">
        <v>47</v>
      </c>
      <c r="I10" s="7">
        <f t="shared" si="3"/>
        <v>2206</v>
      </c>
      <c r="J10" s="8">
        <v>2120</v>
      </c>
      <c r="K10" s="7">
        <f t="shared" si="7"/>
        <v>86</v>
      </c>
      <c r="L10" s="9">
        <f t="shared" si="5"/>
        <v>3.8984587488667274E-2</v>
      </c>
      <c r="M10" s="10"/>
      <c r="N10" s="10"/>
      <c r="O10" s="10"/>
      <c r="P10" s="10">
        <v>6</v>
      </c>
      <c r="Q10" s="10"/>
      <c r="R10" s="10"/>
      <c r="S10" s="10"/>
      <c r="T10" s="10"/>
      <c r="U10" s="10"/>
      <c r="V10" s="10"/>
      <c r="W10" s="10"/>
      <c r="X10" s="10"/>
      <c r="Y10" s="10"/>
      <c r="Z10" s="10">
        <v>80</v>
      </c>
      <c r="AA10" s="11">
        <v>20210122</v>
      </c>
      <c r="AB10" s="11">
        <v>13</v>
      </c>
      <c r="AC10" s="5" t="s">
        <v>68</v>
      </c>
      <c r="AD10" s="11" t="str">
        <f t="shared" ref="AD10:AD65" si="8">IF($AC10="A","하선동",IF($AC10="B","이형준",""))</f>
        <v>하선동</v>
      </c>
      <c r="AE10" s="27" t="s">
        <v>26</v>
      </c>
      <c r="AF10" s="12" t="s">
        <v>209</v>
      </c>
    </row>
    <row r="11" spans="1:32" s="13" customFormat="1" ht="20.100000000000001" customHeight="1" x14ac:dyDescent="0.3">
      <c r="A11" s="4">
        <v>5</v>
      </c>
      <c r="B11" s="5">
        <f t="shared" si="6"/>
        <v>1</v>
      </c>
      <c r="C11" s="5">
        <f t="shared" si="6"/>
        <v>22</v>
      </c>
      <c r="D11" s="12" t="s">
        <v>46</v>
      </c>
      <c r="E11" s="6" t="s">
        <v>48</v>
      </c>
      <c r="F11" s="6" t="s">
        <v>131</v>
      </c>
      <c r="G11" s="4" t="s">
        <v>50</v>
      </c>
      <c r="H11" s="4" t="s">
        <v>47</v>
      </c>
      <c r="I11" s="7">
        <f t="shared" si="3"/>
        <v>1092</v>
      </c>
      <c r="J11" s="8">
        <v>1070</v>
      </c>
      <c r="K11" s="7">
        <f t="shared" si="7"/>
        <v>22</v>
      </c>
      <c r="L11" s="9">
        <f t="shared" si="5"/>
        <v>2.0146520146520148E-2</v>
      </c>
      <c r="M11" s="10">
        <v>8</v>
      </c>
      <c r="N11" s="10"/>
      <c r="O11" s="10"/>
      <c r="P11" s="10">
        <v>14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1">
        <v>20210122</v>
      </c>
      <c r="AB11" s="11">
        <v>13</v>
      </c>
      <c r="AC11" s="5" t="s">
        <v>68</v>
      </c>
      <c r="AD11" s="11" t="str">
        <f>IF($AC11="A","하선동",IF($AC11="B","이형준",""))</f>
        <v>하선동</v>
      </c>
      <c r="AE11" s="27" t="s">
        <v>26</v>
      </c>
      <c r="AF11" s="12"/>
    </row>
    <row r="12" spans="1:32" s="13" customFormat="1" ht="20.100000000000001" customHeight="1" x14ac:dyDescent="0.3">
      <c r="A12" s="4">
        <v>6</v>
      </c>
      <c r="B12" s="5">
        <f t="shared" si="6"/>
        <v>1</v>
      </c>
      <c r="C12" s="5">
        <f t="shared" si="6"/>
        <v>22</v>
      </c>
      <c r="D12" s="6" t="s">
        <v>46</v>
      </c>
      <c r="E12" s="6" t="s">
        <v>71</v>
      </c>
      <c r="F12" s="6" t="s">
        <v>75</v>
      </c>
      <c r="G12" s="4" t="s">
        <v>76</v>
      </c>
      <c r="H12" s="4" t="s">
        <v>47</v>
      </c>
      <c r="I12" s="7">
        <f t="shared" si="3"/>
        <v>2100</v>
      </c>
      <c r="J12" s="8">
        <v>2100</v>
      </c>
      <c r="K12" s="7">
        <f t="shared" si="7"/>
        <v>0</v>
      </c>
      <c r="L12" s="9">
        <f t="shared" si="5"/>
        <v>0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1">
        <v>20210122</v>
      </c>
      <c r="AB12" s="11">
        <v>4</v>
      </c>
      <c r="AC12" s="5" t="s">
        <v>68</v>
      </c>
      <c r="AD12" s="11" t="str">
        <f>IF($AC12="A","하선동",IF($AC12="B","이형준",""))</f>
        <v>하선동</v>
      </c>
      <c r="AE12" s="27" t="s">
        <v>26</v>
      </c>
      <c r="AF12" s="12"/>
    </row>
    <row r="13" spans="1:32" s="13" customFormat="1" ht="20.100000000000001" customHeight="1" x14ac:dyDescent="0.3">
      <c r="A13" s="4">
        <v>7</v>
      </c>
      <c r="B13" s="5">
        <f t="shared" si="6"/>
        <v>1</v>
      </c>
      <c r="C13" s="5">
        <f>C12</f>
        <v>22</v>
      </c>
      <c r="D13" s="6" t="s">
        <v>46</v>
      </c>
      <c r="E13" s="6" t="s">
        <v>71</v>
      </c>
      <c r="F13" s="6" t="s">
        <v>200</v>
      </c>
      <c r="G13" s="4" t="s">
        <v>83</v>
      </c>
      <c r="H13" s="4" t="s">
        <v>47</v>
      </c>
      <c r="I13" s="7">
        <f t="shared" si="3"/>
        <v>765</v>
      </c>
      <c r="J13" s="8">
        <v>720</v>
      </c>
      <c r="K13" s="7">
        <f t="shared" si="7"/>
        <v>45</v>
      </c>
      <c r="L13" s="9">
        <f t="shared" si="5"/>
        <v>5.8823529411764705E-2</v>
      </c>
      <c r="M13" s="10"/>
      <c r="N13" s="10"/>
      <c r="O13" s="10"/>
      <c r="P13" s="10"/>
      <c r="Q13" s="10"/>
      <c r="R13" s="10">
        <v>45</v>
      </c>
      <c r="S13" s="10"/>
      <c r="T13" s="10"/>
      <c r="U13" s="10"/>
      <c r="V13" s="10"/>
      <c r="W13" s="10"/>
      <c r="X13" s="10"/>
      <c r="Y13" s="10"/>
      <c r="Z13" s="10"/>
      <c r="AA13" s="11">
        <v>20210122</v>
      </c>
      <c r="AB13" s="11">
        <v>8</v>
      </c>
      <c r="AC13" s="5" t="s">
        <v>68</v>
      </c>
      <c r="AD13" s="11" t="str">
        <f t="shared" si="8"/>
        <v>하선동</v>
      </c>
      <c r="AE13" s="27" t="s">
        <v>26</v>
      </c>
      <c r="AF13" s="12"/>
    </row>
    <row r="14" spans="1:32" s="13" customFormat="1" ht="20.100000000000001" customHeight="1" x14ac:dyDescent="0.3">
      <c r="A14" s="4">
        <v>8</v>
      </c>
      <c r="B14" s="5">
        <f t="shared" si="6"/>
        <v>1</v>
      </c>
      <c r="C14" s="5">
        <f t="shared" si="6"/>
        <v>22</v>
      </c>
      <c r="D14" s="12" t="s">
        <v>46</v>
      </c>
      <c r="E14" s="6" t="s">
        <v>48</v>
      </c>
      <c r="F14" s="6" t="s">
        <v>131</v>
      </c>
      <c r="G14" s="4" t="s">
        <v>50</v>
      </c>
      <c r="H14" s="4" t="s">
        <v>47</v>
      </c>
      <c r="I14" s="7">
        <f t="shared" si="0"/>
        <v>778</v>
      </c>
      <c r="J14" s="8">
        <v>761</v>
      </c>
      <c r="K14" s="7">
        <f t="shared" ref="K14:K19" si="9">SUM(M14:Z14)</f>
        <v>17</v>
      </c>
      <c r="L14" s="9">
        <f t="shared" si="2"/>
        <v>2.1850899742930592E-2</v>
      </c>
      <c r="M14" s="10"/>
      <c r="N14" s="10"/>
      <c r="O14" s="10"/>
      <c r="P14" s="10">
        <v>15</v>
      </c>
      <c r="Q14" s="10"/>
      <c r="R14" s="10">
        <v>2</v>
      </c>
      <c r="S14" s="10"/>
      <c r="T14" s="10"/>
      <c r="U14" s="10"/>
      <c r="V14" s="10"/>
      <c r="W14" s="10"/>
      <c r="X14" s="10"/>
      <c r="Y14" s="10"/>
      <c r="Z14" s="10"/>
      <c r="AA14" s="11">
        <v>20210122</v>
      </c>
      <c r="AB14" s="11">
        <v>13</v>
      </c>
      <c r="AC14" s="5" t="s">
        <v>68</v>
      </c>
      <c r="AD14" s="11" t="str">
        <f t="shared" si="8"/>
        <v>하선동</v>
      </c>
      <c r="AE14" s="26" t="s">
        <v>28</v>
      </c>
      <c r="AF14" s="12"/>
    </row>
    <row r="15" spans="1:32" s="13" customFormat="1" ht="20.100000000000001" customHeight="1" x14ac:dyDescent="0.3">
      <c r="A15" s="4">
        <v>9</v>
      </c>
      <c r="B15" s="5">
        <f t="shared" si="6"/>
        <v>1</v>
      </c>
      <c r="C15" s="5">
        <f t="shared" si="6"/>
        <v>22</v>
      </c>
      <c r="D15" s="12" t="s">
        <v>46</v>
      </c>
      <c r="E15" s="6" t="s">
        <v>48</v>
      </c>
      <c r="F15" s="6" t="s">
        <v>131</v>
      </c>
      <c r="G15" s="4" t="s">
        <v>50</v>
      </c>
      <c r="H15" s="4" t="s">
        <v>47</v>
      </c>
      <c r="I15" s="7">
        <f t="shared" si="0"/>
        <v>2304</v>
      </c>
      <c r="J15" s="8">
        <v>2249</v>
      </c>
      <c r="K15" s="7">
        <f t="shared" si="9"/>
        <v>55</v>
      </c>
      <c r="L15" s="9">
        <f t="shared" si="2"/>
        <v>2.3871527777777776E-2</v>
      </c>
      <c r="M15" s="10"/>
      <c r="N15" s="10"/>
      <c r="O15" s="10"/>
      <c r="P15" s="10">
        <v>26</v>
      </c>
      <c r="Q15" s="10"/>
      <c r="R15" s="10">
        <v>29</v>
      </c>
      <c r="S15" s="10"/>
      <c r="T15" s="10"/>
      <c r="U15" s="10"/>
      <c r="V15" s="10"/>
      <c r="W15" s="10"/>
      <c r="X15" s="10"/>
      <c r="Y15" s="10"/>
      <c r="Z15" s="10"/>
      <c r="AA15" s="11">
        <v>20210122</v>
      </c>
      <c r="AB15" s="11">
        <v>13</v>
      </c>
      <c r="AC15" s="5" t="s">
        <v>68</v>
      </c>
      <c r="AD15" s="11" t="str">
        <f t="shared" si="8"/>
        <v>하선동</v>
      </c>
      <c r="AE15" s="26" t="s">
        <v>28</v>
      </c>
      <c r="AF15" s="12"/>
    </row>
    <row r="16" spans="1:32" s="13" customFormat="1" ht="20.100000000000001" customHeight="1" x14ac:dyDescent="0.3">
      <c r="A16" s="4">
        <v>10</v>
      </c>
      <c r="B16" s="5">
        <f t="shared" si="6"/>
        <v>1</v>
      </c>
      <c r="C16" s="5">
        <f t="shared" si="6"/>
        <v>22</v>
      </c>
      <c r="D16" s="6" t="s">
        <v>46</v>
      </c>
      <c r="E16" s="6" t="s">
        <v>71</v>
      </c>
      <c r="F16" s="6" t="s">
        <v>75</v>
      </c>
      <c r="G16" s="4" t="s">
        <v>76</v>
      </c>
      <c r="H16" s="4" t="s">
        <v>47</v>
      </c>
      <c r="I16" s="7">
        <f t="shared" si="0"/>
        <v>1118</v>
      </c>
      <c r="J16" s="8">
        <v>1080</v>
      </c>
      <c r="K16" s="7">
        <f t="shared" si="9"/>
        <v>38</v>
      </c>
      <c r="L16" s="9">
        <f t="shared" si="2"/>
        <v>3.3989266547406083E-2</v>
      </c>
      <c r="M16" s="10"/>
      <c r="N16" s="10"/>
      <c r="O16" s="10"/>
      <c r="P16" s="10"/>
      <c r="Q16" s="10"/>
      <c r="R16" s="10">
        <v>38</v>
      </c>
      <c r="S16" s="10"/>
      <c r="T16" s="10"/>
      <c r="U16" s="10"/>
      <c r="V16" s="10"/>
      <c r="W16" s="10"/>
      <c r="X16" s="10"/>
      <c r="Y16" s="10"/>
      <c r="Z16" s="10"/>
      <c r="AA16" s="11">
        <v>20210122</v>
      </c>
      <c r="AB16" s="11">
        <v>4</v>
      </c>
      <c r="AC16" s="5" t="s">
        <v>68</v>
      </c>
      <c r="AD16" s="11" t="str">
        <f t="shared" si="8"/>
        <v>하선동</v>
      </c>
      <c r="AE16" s="26" t="s">
        <v>28</v>
      </c>
      <c r="AF16" s="12"/>
    </row>
    <row r="17" spans="1:32" s="13" customFormat="1" ht="20.100000000000001" customHeight="1" x14ac:dyDescent="0.3">
      <c r="A17" s="4">
        <v>11</v>
      </c>
      <c r="B17" s="5">
        <f t="shared" si="6"/>
        <v>1</v>
      </c>
      <c r="C17" s="5">
        <f t="shared" si="6"/>
        <v>22</v>
      </c>
      <c r="D17" s="6" t="s">
        <v>46</v>
      </c>
      <c r="E17" s="6" t="s">
        <v>71</v>
      </c>
      <c r="F17" s="6" t="s">
        <v>75</v>
      </c>
      <c r="G17" s="4" t="s">
        <v>76</v>
      </c>
      <c r="H17" s="4" t="s">
        <v>47</v>
      </c>
      <c r="I17" s="7">
        <f t="shared" si="0"/>
        <v>2249</v>
      </c>
      <c r="J17" s="14">
        <v>2208</v>
      </c>
      <c r="K17" s="7">
        <f t="shared" si="9"/>
        <v>41</v>
      </c>
      <c r="L17" s="9">
        <f t="shared" si="2"/>
        <v>1.823032458870609E-2</v>
      </c>
      <c r="M17" s="10"/>
      <c r="N17" s="10"/>
      <c r="O17" s="10"/>
      <c r="P17" s="10"/>
      <c r="Q17" s="10"/>
      <c r="R17" s="10">
        <v>41</v>
      </c>
      <c r="S17" s="10"/>
      <c r="T17" s="10"/>
      <c r="U17" s="10"/>
      <c r="V17" s="10"/>
      <c r="W17" s="10"/>
      <c r="X17" s="10"/>
      <c r="Y17" s="10"/>
      <c r="Z17" s="10"/>
      <c r="AA17" s="11">
        <v>20210122</v>
      </c>
      <c r="AB17" s="11">
        <v>4</v>
      </c>
      <c r="AC17" s="5" t="s">
        <v>69</v>
      </c>
      <c r="AD17" s="11" t="str">
        <f t="shared" si="8"/>
        <v>이형준</v>
      </c>
      <c r="AE17" s="26" t="s">
        <v>28</v>
      </c>
      <c r="AF17" s="12"/>
    </row>
    <row r="18" spans="1:32" s="13" customFormat="1" ht="20.100000000000001" customHeight="1" x14ac:dyDescent="0.3">
      <c r="A18" s="4">
        <v>12</v>
      </c>
      <c r="B18" s="5">
        <f t="shared" si="6"/>
        <v>1</v>
      </c>
      <c r="C18" s="5">
        <f t="shared" si="6"/>
        <v>22</v>
      </c>
      <c r="D18" s="12" t="s">
        <v>25</v>
      </c>
      <c r="E18" s="6" t="s">
        <v>48</v>
      </c>
      <c r="F18" s="6" t="s">
        <v>49</v>
      </c>
      <c r="G18" s="4" t="s">
        <v>50</v>
      </c>
      <c r="H18" s="4" t="s">
        <v>47</v>
      </c>
      <c r="I18" s="7">
        <f t="shared" si="0"/>
        <v>783</v>
      </c>
      <c r="J18" s="8">
        <v>750</v>
      </c>
      <c r="K18" s="7">
        <f t="shared" si="9"/>
        <v>33</v>
      </c>
      <c r="L18" s="9">
        <f t="shared" si="2"/>
        <v>4.2145593869731802E-2</v>
      </c>
      <c r="M18" s="10"/>
      <c r="N18" s="10"/>
      <c r="O18" s="10"/>
      <c r="P18" s="10">
        <v>33</v>
      </c>
      <c r="Q18" s="10"/>
      <c r="S18" s="10"/>
      <c r="T18" s="10"/>
      <c r="U18" s="10"/>
      <c r="V18" s="10"/>
      <c r="W18" s="10"/>
      <c r="X18" s="10"/>
      <c r="Y18" s="10"/>
      <c r="Z18" s="10"/>
      <c r="AA18" s="11">
        <v>20210122</v>
      </c>
      <c r="AB18" s="11">
        <v>15</v>
      </c>
      <c r="AC18" s="5" t="s">
        <v>68</v>
      </c>
      <c r="AD18" s="11" t="str">
        <f t="shared" si="8"/>
        <v>하선동</v>
      </c>
      <c r="AE18" s="26" t="s">
        <v>28</v>
      </c>
      <c r="AF18" s="12"/>
    </row>
    <row r="19" spans="1:32" s="13" customFormat="1" ht="20.100000000000001" customHeight="1" x14ac:dyDescent="0.3">
      <c r="A19" s="4">
        <v>13</v>
      </c>
      <c r="B19" s="5">
        <f t="shared" si="6"/>
        <v>1</v>
      </c>
      <c r="C19" s="5">
        <f t="shared" si="6"/>
        <v>22</v>
      </c>
      <c r="D19" s="12" t="s">
        <v>25</v>
      </c>
      <c r="E19" s="6" t="s">
        <v>48</v>
      </c>
      <c r="F19" s="6" t="s">
        <v>49</v>
      </c>
      <c r="G19" s="4" t="s">
        <v>50</v>
      </c>
      <c r="H19" s="4" t="s">
        <v>47</v>
      </c>
      <c r="I19" s="7">
        <f t="shared" si="0"/>
        <v>416</v>
      </c>
      <c r="J19" s="8">
        <v>400</v>
      </c>
      <c r="K19" s="7">
        <f t="shared" si="9"/>
        <v>16</v>
      </c>
      <c r="L19" s="9">
        <f t="shared" si="2"/>
        <v>3.8461538461538464E-2</v>
      </c>
      <c r="M19" s="10"/>
      <c r="N19" s="10"/>
      <c r="O19" s="10"/>
      <c r="P19" s="10">
        <v>16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1">
        <v>20210121</v>
      </c>
      <c r="AB19" s="11">
        <v>15</v>
      </c>
      <c r="AC19" s="5" t="s">
        <v>69</v>
      </c>
      <c r="AD19" s="11" t="str">
        <f t="shared" si="8"/>
        <v>이형준</v>
      </c>
      <c r="AE19" s="26" t="s">
        <v>28</v>
      </c>
      <c r="AF19" s="12"/>
    </row>
    <row r="20" spans="1:32" s="13" customFormat="1" ht="20.100000000000001" customHeight="1" x14ac:dyDescent="0.3">
      <c r="A20" s="4">
        <v>14</v>
      </c>
      <c r="B20" s="5">
        <f t="shared" si="6"/>
        <v>1</v>
      </c>
      <c r="C20" s="5">
        <f t="shared" si="6"/>
        <v>22</v>
      </c>
      <c r="D20" s="12" t="s">
        <v>25</v>
      </c>
      <c r="E20" s="6" t="s">
        <v>48</v>
      </c>
      <c r="F20" s="6" t="s">
        <v>49</v>
      </c>
      <c r="G20" s="4" t="s">
        <v>50</v>
      </c>
      <c r="H20" s="4" t="s">
        <v>47</v>
      </c>
      <c r="I20" s="7">
        <f t="shared" si="0"/>
        <v>1387</v>
      </c>
      <c r="J20" s="8">
        <v>1340</v>
      </c>
      <c r="K20" s="7">
        <f t="shared" si="1"/>
        <v>47</v>
      </c>
      <c r="L20" s="9">
        <f t="shared" si="2"/>
        <v>3.3886085075702954E-2</v>
      </c>
      <c r="M20" s="10"/>
      <c r="N20" s="10"/>
      <c r="O20" s="10"/>
      <c r="P20" s="10">
        <v>47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1">
        <v>20210122</v>
      </c>
      <c r="AB20" s="11">
        <v>15</v>
      </c>
      <c r="AC20" s="5" t="s">
        <v>69</v>
      </c>
      <c r="AD20" s="11" t="str">
        <f t="shared" si="8"/>
        <v>이형준</v>
      </c>
      <c r="AE20" s="26" t="s">
        <v>28</v>
      </c>
      <c r="AF20" s="12"/>
    </row>
    <row r="21" spans="1:32" s="13" customFormat="1" ht="20.100000000000001" customHeight="1" x14ac:dyDescent="0.3">
      <c r="A21" s="4">
        <v>15</v>
      </c>
      <c r="B21" s="5">
        <f>B20</f>
        <v>1</v>
      </c>
      <c r="C21" s="5">
        <f>C20</f>
        <v>22</v>
      </c>
      <c r="D21" s="12" t="s">
        <v>64</v>
      </c>
      <c r="E21" s="6" t="s">
        <v>65</v>
      </c>
      <c r="F21" s="6" t="s">
        <v>67</v>
      </c>
      <c r="G21" s="4" t="s">
        <v>66</v>
      </c>
      <c r="H21" s="4" t="s">
        <v>58</v>
      </c>
      <c r="I21" s="7">
        <f t="shared" si="0"/>
        <v>4674</v>
      </c>
      <c r="J21" s="8">
        <v>4537</v>
      </c>
      <c r="K21" s="7">
        <f t="shared" si="1"/>
        <v>137</v>
      </c>
      <c r="L21" s="9">
        <f t="shared" si="2"/>
        <v>2.9311082584510057E-2</v>
      </c>
      <c r="M21" s="10">
        <v>127</v>
      </c>
      <c r="N21" s="10"/>
      <c r="O21" s="10"/>
      <c r="P21" s="10"/>
      <c r="Q21" s="10"/>
      <c r="R21" s="10"/>
      <c r="S21" s="10"/>
      <c r="T21" s="10">
        <v>10</v>
      </c>
      <c r="U21" s="10"/>
      <c r="V21" s="10"/>
      <c r="W21" s="10"/>
      <c r="X21" s="10"/>
      <c r="Y21" s="10"/>
      <c r="Z21" s="10"/>
      <c r="AA21" s="11">
        <v>20210122</v>
      </c>
      <c r="AB21" s="11">
        <v>2</v>
      </c>
      <c r="AC21" s="5" t="s">
        <v>68</v>
      </c>
      <c r="AD21" s="11" t="str">
        <f t="shared" si="8"/>
        <v>하선동</v>
      </c>
      <c r="AE21" s="27" t="s">
        <v>32</v>
      </c>
      <c r="AF21" s="12"/>
    </row>
    <row r="22" spans="1:32" s="13" customFormat="1" ht="20.100000000000001" customHeight="1" x14ac:dyDescent="0.3">
      <c r="A22" s="4">
        <v>16</v>
      </c>
      <c r="B22" s="5">
        <f t="shared" si="6"/>
        <v>1</v>
      </c>
      <c r="C22" s="5">
        <f t="shared" si="6"/>
        <v>22</v>
      </c>
      <c r="D22" s="12" t="s">
        <v>25</v>
      </c>
      <c r="E22" s="6" t="s">
        <v>119</v>
      </c>
      <c r="F22" s="6" t="s">
        <v>206</v>
      </c>
      <c r="G22" s="4" t="s">
        <v>203</v>
      </c>
      <c r="H22" s="4" t="s">
        <v>47</v>
      </c>
      <c r="I22" s="7">
        <f t="shared" si="0"/>
        <v>1000</v>
      </c>
      <c r="J22" s="8">
        <v>1000</v>
      </c>
      <c r="K22" s="7">
        <f t="shared" si="1"/>
        <v>0</v>
      </c>
      <c r="L22" s="9">
        <f t="shared" si="2"/>
        <v>0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1">
        <v>20210122</v>
      </c>
      <c r="AB22" s="11">
        <v>3</v>
      </c>
      <c r="AC22" s="5" t="s">
        <v>68</v>
      </c>
      <c r="AD22" s="11" t="str">
        <f t="shared" si="8"/>
        <v>하선동</v>
      </c>
      <c r="AE22" s="27" t="s">
        <v>32</v>
      </c>
      <c r="AF22" s="12"/>
    </row>
    <row r="23" spans="1:32" s="13" customFormat="1" ht="20.100000000000001" customHeight="1" x14ac:dyDescent="0.3">
      <c r="A23" s="4">
        <v>17</v>
      </c>
      <c r="B23" s="5">
        <f t="shared" si="6"/>
        <v>1</v>
      </c>
      <c r="C23" s="5">
        <f t="shared" si="6"/>
        <v>22</v>
      </c>
      <c r="D23" s="12" t="s">
        <v>46</v>
      </c>
      <c r="E23" s="6" t="s">
        <v>63</v>
      </c>
      <c r="F23" s="6" t="s">
        <v>62</v>
      </c>
      <c r="G23" s="4" t="s">
        <v>61</v>
      </c>
      <c r="H23" s="4" t="s">
        <v>47</v>
      </c>
      <c r="I23" s="7">
        <f t="shared" si="0"/>
        <v>2137</v>
      </c>
      <c r="J23" s="8">
        <v>2136</v>
      </c>
      <c r="K23" s="7">
        <f t="shared" si="1"/>
        <v>1</v>
      </c>
      <c r="L23" s="9">
        <f t="shared" si="2"/>
        <v>4.6794571829667761E-4</v>
      </c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/>
      <c r="X23" s="10"/>
      <c r="Y23" s="10"/>
      <c r="Z23" s="10"/>
      <c r="AA23" s="11">
        <v>20210122</v>
      </c>
      <c r="AB23" s="11">
        <v>11</v>
      </c>
      <c r="AC23" s="5" t="s">
        <v>68</v>
      </c>
      <c r="AD23" s="11" t="str">
        <f t="shared" si="8"/>
        <v>하선동</v>
      </c>
      <c r="AE23" s="27" t="s">
        <v>32</v>
      </c>
      <c r="AF23" s="12"/>
    </row>
    <row r="24" spans="1:32" s="13" customFormat="1" ht="20.100000000000001" customHeight="1" x14ac:dyDescent="0.3">
      <c r="A24" s="4">
        <v>18</v>
      </c>
      <c r="B24" s="5">
        <f t="shared" si="6"/>
        <v>1</v>
      </c>
      <c r="C24" s="5">
        <f t="shared" si="6"/>
        <v>22</v>
      </c>
      <c r="D24" s="12" t="s">
        <v>64</v>
      </c>
      <c r="E24" s="6" t="s">
        <v>65</v>
      </c>
      <c r="F24" s="6" t="s">
        <v>67</v>
      </c>
      <c r="G24" s="4" t="s">
        <v>66</v>
      </c>
      <c r="H24" s="4" t="s">
        <v>58</v>
      </c>
      <c r="I24" s="7">
        <f t="shared" si="0"/>
        <v>2173</v>
      </c>
      <c r="J24" s="8">
        <v>1925</v>
      </c>
      <c r="K24" s="7">
        <f t="shared" si="1"/>
        <v>248</v>
      </c>
      <c r="L24" s="9">
        <f t="shared" si="2"/>
        <v>0.11412793373216751</v>
      </c>
      <c r="M24" s="10"/>
      <c r="N24" s="10"/>
      <c r="O24" s="10"/>
      <c r="P24" s="10"/>
      <c r="Q24" s="10"/>
      <c r="R24" s="10"/>
      <c r="S24" s="10"/>
      <c r="T24" s="10">
        <v>3</v>
      </c>
      <c r="U24" s="10"/>
      <c r="V24" s="10"/>
      <c r="W24" s="10"/>
      <c r="X24" s="10"/>
      <c r="Y24" s="10">
        <v>245</v>
      </c>
      <c r="Z24" s="10"/>
      <c r="AA24" s="11">
        <v>20210122</v>
      </c>
      <c r="AB24" s="11">
        <v>2</v>
      </c>
      <c r="AC24" s="5" t="s">
        <v>69</v>
      </c>
      <c r="AD24" s="11" t="str">
        <f t="shared" si="8"/>
        <v>이형준</v>
      </c>
      <c r="AE24" s="26" t="s">
        <v>34</v>
      </c>
      <c r="AF24" s="12"/>
    </row>
    <row r="25" spans="1:32" s="13" customFormat="1" ht="20.100000000000001" customHeight="1" x14ac:dyDescent="0.3">
      <c r="A25" s="4">
        <v>19</v>
      </c>
      <c r="B25" s="5">
        <f t="shared" ref="B25:C40" si="10">B24</f>
        <v>1</v>
      </c>
      <c r="C25" s="5">
        <f t="shared" si="10"/>
        <v>22</v>
      </c>
      <c r="D25" s="12" t="s">
        <v>46</v>
      </c>
      <c r="E25" s="6" t="s">
        <v>119</v>
      </c>
      <c r="F25" s="6" t="s">
        <v>207</v>
      </c>
      <c r="G25" s="4" t="s">
        <v>203</v>
      </c>
      <c r="H25" s="4" t="s">
        <v>47</v>
      </c>
      <c r="I25" s="7">
        <f t="shared" si="0"/>
        <v>8412</v>
      </c>
      <c r="J25" s="10">
        <v>7956</v>
      </c>
      <c r="K25" s="7">
        <f t="shared" si="1"/>
        <v>456</v>
      </c>
      <c r="L25" s="9">
        <f t="shared" si="2"/>
        <v>5.4208273894436519E-2</v>
      </c>
      <c r="M25" s="10"/>
      <c r="N25" s="10">
        <v>456</v>
      </c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1">
        <v>20210111</v>
      </c>
      <c r="AB25" s="11">
        <v>8</v>
      </c>
      <c r="AC25" s="5" t="s">
        <v>68</v>
      </c>
      <c r="AD25" s="11" t="str">
        <f t="shared" si="8"/>
        <v>하선동</v>
      </c>
      <c r="AE25" s="26" t="s">
        <v>34</v>
      </c>
      <c r="AF25" s="12"/>
    </row>
    <row r="26" spans="1:32" s="13" customFormat="1" ht="20.100000000000001" customHeight="1" x14ac:dyDescent="0.3">
      <c r="A26" s="4">
        <v>20</v>
      </c>
      <c r="B26" s="5">
        <f t="shared" si="10"/>
        <v>1</v>
      </c>
      <c r="C26" s="5">
        <f t="shared" si="10"/>
        <v>22</v>
      </c>
      <c r="D26" s="12" t="s">
        <v>46</v>
      </c>
      <c r="E26" s="6" t="s">
        <v>63</v>
      </c>
      <c r="F26" s="6" t="s">
        <v>62</v>
      </c>
      <c r="G26" s="4" t="s">
        <v>61</v>
      </c>
      <c r="H26" s="4" t="s">
        <v>47</v>
      </c>
      <c r="I26" s="7">
        <f t="shared" si="0"/>
        <v>876</v>
      </c>
      <c r="J26" s="23">
        <v>875</v>
      </c>
      <c r="K26" s="7">
        <f t="shared" ref="K26:K27" si="11">SUM(M26:Z26)</f>
        <v>1</v>
      </c>
      <c r="L26" s="9">
        <f t="shared" si="2"/>
        <v>1.1415525114155251E-3</v>
      </c>
      <c r="M26" s="10"/>
      <c r="N26" s="10"/>
      <c r="O26" s="10"/>
      <c r="P26" s="10"/>
      <c r="Q26" s="10"/>
      <c r="R26" s="10"/>
      <c r="S26" s="10"/>
      <c r="T26" s="10"/>
      <c r="U26" s="10">
        <v>1</v>
      </c>
      <c r="V26" s="10"/>
      <c r="W26" s="10"/>
      <c r="X26" s="10"/>
      <c r="Y26" s="10"/>
      <c r="Z26" s="10"/>
      <c r="AA26" s="11">
        <v>20210122</v>
      </c>
      <c r="AB26" s="11">
        <v>11</v>
      </c>
      <c r="AC26" s="5" t="s">
        <v>68</v>
      </c>
      <c r="AD26" s="11" t="str">
        <f t="shared" si="8"/>
        <v>하선동</v>
      </c>
      <c r="AE26" s="26" t="s">
        <v>34</v>
      </c>
      <c r="AF26" s="12"/>
    </row>
    <row r="27" spans="1:32" s="13" customFormat="1" ht="20.100000000000001" customHeight="1" x14ac:dyDescent="0.3">
      <c r="A27" s="4">
        <v>21</v>
      </c>
      <c r="B27" s="5">
        <f t="shared" si="10"/>
        <v>1</v>
      </c>
      <c r="C27" s="5">
        <f t="shared" si="10"/>
        <v>22</v>
      </c>
      <c r="D27" s="12" t="s">
        <v>46</v>
      </c>
      <c r="E27" s="6" t="s">
        <v>63</v>
      </c>
      <c r="F27" s="6" t="s">
        <v>62</v>
      </c>
      <c r="G27" s="4" t="s">
        <v>61</v>
      </c>
      <c r="H27" s="4" t="s">
        <v>47</v>
      </c>
      <c r="I27" s="7">
        <f t="shared" si="0"/>
        <v>2465</v>
      </c>
      <c r="J27" s="23">
        <v>2462</v>
      </c>
      <c r="K27" s="7">
        <f t="shared" si="11"/>
        <v>3</v>
      </c>
      <c r="L27" s="9">
        <f t="shared" si="2"/>
        <v>1.2170385395537525E-3</v>
      </c>
      <c r="M27" s="10"/>
      <c r="N27" s="10"/>
      <c r="O27" s="10"/>
      <c r="P27" s="10"/>
      <c r="Q27" s="10"/>
      <c r="R27" s="10"/>
      <c r="S27" s="10"/>
      <c r="T27" s="10"/>
      <c r="U27" s="10">
        <v>3</v>
      </c>
      <c r="V27" s="10"/>
      <c r="W27" s="10"/>
      <c r="X27" s="10"/>
      <c r="Y27" s="10"/>
      <c r="Z27" s="10"/>
      <c r="AA27" s="11">
        <v>20210122</v>
      </c>
      <c r="AB27" s="11">
        <v>11</v>
      </c>
      <c r="AC27" s="5" t="s">
        <v>69</v>
      </c>
      <c r="AD27" s="11" t="str">
        <f t="shared" si="8"/>
        <v>이형준</v>
      </c>
      <c r="AE27" s="26" t="s">
        <v>34</v>
      </c>
      <c r="AF27" s="12"/>
    </row>
    <row r="28" spans="1:32" s="13" customFormat="1" ht="20.100000000000001" customHeight="1" x14ac:dyDescent="0.3">
      <c r="A28" s="4">
        <v>22</v>
      </c>
      <c r="B28" s="5">
        <f t="shared" si="10"/>
        <v>1</v>
      </c>
      <c r="C28" s="5">
        <f t="shared" si="10"/>
        <v>22</v>
      </c>
      <c r="D28" s="12" t="s">
        <v>46</v>
      </c>
      <c r="E28" s="6" t="s">
        <v>48</v>
      </c>
      <c r="F28" s="6" t="s">
        <v>60</v>
      </c>
      <c r="G28" s="4" t="s">
        <v>50</v>
      </c>
      <c r="H28" s="4" t="s">
        <v>47</v>
      </c>
      <c r="I28" s="7">
        <f t="shared" si="0"/>
        <v>1931</v>
      </c>
      <c r="J28" s="23">
        <v>1759</v>
      </c>
      <c r="K28" s="7">
        <f t="shared" si="1"/>
        <v>172</v>
      </c>
      <c r="L28" s="9">
        <f t="shared" si="2"/>
        <v>8.9073019161056449E-2</v>
      </c>
      <c r="M28" s="10">
        <v>26</v>
      </c>
      <c r="N28" s="10"/>
      <c r="O28" s="10"/>
      <c r="P28" s="10">
        <v>14</v>
      </c>
      <c r="Q28" s="10"/>
      <c r="R28" s="10"/>
      <c r="S28" s="10"/>
      <c r="T28" s="10"/>
      <c r="U28" s="10"/>
      <c r="V28" s="10">
        <v>132</v>
      </c>
      <c r="W28" s="10"/>
      <c r="X28" s="10"/>
      <c r="Y28" s="10"/>
      <c r="Z28" s="10"/>
      <c r="AA28" s="11">
        <v>20210122</v>
      </c>
      <c r="AB28" s="11">
        <v>7</v>
      </c>
      <c r="AC28" s="5" t="s">
        <v>69</v>
      </c>
      <c r="AD28" s="11" t="str">
        <f t="shared" si="8"/>
        <v>이형준</v>
      </c>
      <c r="AE28" s="26" t="s">
        <v>34</v>
      </c>
      <c r="AF28" s="12"/>
    </row>
    <row r="29" spans="1:32" s="13" customFormat="1" ht="20.100000000000001" customHeight="1" x14ac:dyDescent="0.3">
      <c r="A29" s="4">
        <v>23</v>
      </c>
      <c r="B29" s="5">
        <f t="shared" si="10"/>
        <v>1</v>
      </c>
      <c r="C29" s="5">
        <f t="shared" si="10"/>
        <v>22</v>
      </c>
      <c r="D29" s="12" t="s">
        <v>46</v>
      </c>
      <c r="E29" s="6" t="s">
        <v>48</v>
      </c>
      <c r="F29" s="6" t="s">
        <v>60</v>
      </c>
      <c r="G29" s="4" t="s">
        <v>50</v>
      </c>
      <c r="H29" s="4" t="s">
        <v>47</v>
      </c>
      <c r="I29" s="7">
        <f t="shared" si="0"/>
        <v>2381</v>
      </c>
      <c r="J29" s="10">
        <v>2313</v>
      </c>
      <c r="K29" s="7">
        <f t="shared" si="1"/>
        <v>68</v>
      </c>
      <c r="L29" s="9">
        <f t="shared" si="2"/>
        <v>2.8559428811423773E-2</v>
      </c>
      <c r="M29" s="10">
        <v>48</v>
      </c>
      <c r="N29" s="10"/>
      <c r="O29" s="10"/>
      <c r="P29" s="10">
        <v>20</v>
      </c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1">
        <v>20210115</v>
      </c>
      <c r="AB29" s="11">
        <v>7</v>
      </c>
      <c r="AC29" s="5" t="s">
        <v>68</v>
      </c>
      <c r="AD29" s="11" t="str">
        <f t="shared" si="8"/>
        <v>하선동</v>
      </c>
      <c r="AE29" s="26" t="s">
        <v>34</v>
      </c>
      <c r="AF29" s="12"/>
    </row>
    <row r="30" spans="1:32" s="13" customFormat="1" ht="20.100000000000001" customHeight="1" x14ac:dyDescent="0.3">
      <c r="A30" s="4">
        <v>24</v>
      </c>
      <c r="B30" s="5">
        <f t="shared" si="10"/>
        <v>1</v>
      </c>
      <c r="C30" s="5">
        <f t="shared" si="10"/>
        <v>22</v>
      </c>
      <c r="D30" s="12" t="s">
        <v>25</v>
      </c>
      <c r="E30" s="6" t="s">
        <v>48</v>
      </c>
      <c r="F30" s="6" t="s">
        <v>208</v>
      </c>
      <c r="G30" s="4" t="s">
        <v>59</v>
      </c>
      <c r="H30" s="32" t="s">
        <v>47</v>
      </c>
      <c r="I30" s="7">
        <f t="shared" si="0"/>
        <v>467</v>
      </c>
      <c r="J30" s="10">
        <v>440</v>
      </c>
      <c r="K30" s="7">
        <f t="shared" ref="K30:K65" si="12">SUM(M30:Z30)</f>
        <v>27</v>
      </c>
      <c r="L30" s="9">
        <f t="shared" si="2"/>
        <v>5.7815845824411134E-2</v>
      </c>
      <c r="M30" s="10">
        <v>27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1">
        <v>20210122</v>
      </c>
      <c r="AB30" s="11">
        <v>6</v>
      </c>
      <c r="AC30" s="5" t="s">
        <v>68</v>
      </c>
      <c r="AD30" s="11" t="str">
        <f t="shared" si="8"/>
        <v>하선동</v>
      </c>
      <c r="AE30" s="26" t="s">
        <v>36</v>
      </c>
      <c r="AF30" s="12"/>
    </row>
    <row r="31" spans="1:32" s="13" customFormat="1" ht="20.100000000000001" customHeight="1" x14ac:dyDescent="0.3">
      <c r="A31" s="4">
        <v>25</v>
      </c>
      <c r="B31" s="5">
        <f t="shared" si="10"/>
        <v>1</v>
      </c>
      <c r="C31" s="5">
        <f t="shared" si="10"/>
        <v>22</v>
      </c>
      <c r="D31" s="12" t="s">
        <v>25</v>
      </c>
      <c r="E31" s="6" t="s">
        <v>48</v>
      </c>
      <c r="F31" s="6" t="s">
        <v>208</v>
      </c>
      <c r="G31" s="4" t="s">
        <v>59</v>
      </c>
      <c r="H31" s="32" t="s">
        <v>47</v>
      </c>
      <c r="I31" s="7">
        <f t="shared" si="0"/>
        <v>1090</v>
      </c>
      <c r="J31" s="8">
        <v>1060</v>
      </c>
      <c r="K31" s="7">
        <f t="shared" si="12"/>
        <v>30</v>
      </c>
      <c r="L31" s="9">
        <f t="shared" si="2"/>
        <v>2.7522935779816515E-2</v>
      </c>
      <c r="M31" s="10">
        <v>27</v>
      </c>
      <c r="N31" s="10"/>
      <c r="O31" s="10"/>
      <c r="P31" s="10">
        <v>3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1">
        <v>20210122</v>
      </c>
      <c r="AB31" s="11">
        <v>6</v>
      </c>
      <c r="AC31" s="5" t="s">
        <v>69</v>
      </c>
      <c r="AD31" s="11" t="str">
        <f t="shared" si="8"/>
        <v>이형준</v>
      </c>
      <c r="AE31" s="26" t="s">
        <v>36</v>
      </c>
      <c r="AF31" s="24"/>
    </row>
    <row r="32" spans="1:32" s="13" customFormat="1" ht="20.100000000000001" customHeight="1" x14ac:dyDescent="0.3">
      <c r="A32" s="4">
        <v>26</v>
      </c>
      <c r="B32" s="5">
        <f t="shared" si="10"/>
        <v>1</v>
      </c>
      <c r="C32" s="5">
        <f t="shared" si="10"/>
        <v>22</v>
      </c>
      <c r="D32" s="12" t="s">
        <v>46</v>
      </c>
      <c r="E32" s="6" t="s">
        <v>119</v>
      </c>
      <c r="F32" s="6" t="s">
        <v>207</v>
      </c>
      <c r="G32" s="4" t="s">
        <v>203</v>
      </c>
      <c r="H32" s="4" t="s">
        <v>47</v>
      </c>
      <c r="I32" s="7">
        <f t="shared" si="0"/>
        <v>2412</v>
      </c>
      <c r="J32" s="8">
        <v>2409</v>
      </c>
      <c r="K32" s="7">
        <f t="shared" si="12"/>
        <v>3</v>
      </c>
      <c r="L32" s="9">
        <f t="shared" si="2"/>
        <v>1.2437810945273632E-3</v>
      </c>
      <c r="M32" s="10"/>
      <c r="N32" s="10"/>
      <c r="O32" s="10"/>
      <c r="P32" s="10"/>
      <c r="Q32" s="10"/>
      <c r="R32" s="10"/>
      <c r="S32" s="10"/>
      <c r="T32" s="10"/>
      <c r="U32" s="10">
        <v>3</v>
      </c>
      <c r="V32" s="10"/>
      <c r="W32" s="10"/>
      <c r="X32" s="10"/>
      <c r="Y32" s="10"/>
      <c r="Z32" s="10"/>
      <c r="AA32" s="11">
        <v>20210122</v>
      </c>
      <c r="AB32" s="11">
        <v>8</v>
      </c>
      <c r="AC32" s="5" t="s">
        <v>69</v>
      </c>
      <c r="AD32" s="11" t="str">
        <f t="shared" si="8"/>
        <v>이형준</v>
      </c>
      <c r="AE32" s="26" t="s">
        <v>36</v>
      </c>
      <c r="AF32" s="12"/>
    </row>
    <row r="33" spans="1:32" s="13" customFormat="1" ht="20.100000000000001" customHeight="1" x14ac:dyDescent="0.3">
      <c r="A33" s="4">
        <v>27</v>
      </c>
      <c r="B33" s="5">
        <f t="shared" si="10"/>
        <v>1</v>
      </c>
      <c r="C33" s="5">
        <f t="shared" si="10"/>
        <v>22</v>
      </c>
      <c r="D33" s="12" t="s">
        <v>46</v>
      </c>
      <c r="E33" s="6" t="s">
        <v>71</v>
      </c>
      <c r="F33" s="6" t="s">
        <v>179</v>
      </c>
      <c r="G33" s="4" t="s">
        <v>76</v>
      </c>
      <c r="H33" s="32" t="s">
        <v>47</v>
      </c>
      <c r="I33" s="7">
        <f t="shared" si="0"/>
        <v>845</v>
      </c>
      <c r="J33" s="8">
        <v>840</v>
      </c>
      <c r="K33" s="7">
        <f t="shared" si="12"/>
        <v>5</v>
      </c>
      <c r="L33" s="9">
        <f t="shared" si="2"/>
        <v>5.9171597633136093E-3</v>
      </c>
      <c r="M33" s="10"/>
      <c r="N33" s="10"/>
      <c r="O33" s="10"/>
      <c r="P33" s="10">
        <v>3</v>
      </c>
      <c r="Q33" s="10"/>
      <c r="R33" s="10"/>
      <c r="S33" s="10"/>
      <c r="T33" s="10"/>
      <c r="U33" s="10">
        <v>2</v>
      </c>
      <c r="V33" s="10"/>
      <c r="W33" s="10"/>
      <c r="X33" s="10"/>
      <c r="Y33" s="10"/>
      <c r="Z33" s="10"/>
      <c r="AA33" s="11">
        <v>20210122</v>
      </c>
      <c r="AB33" s="11">
        <v>14</v>
      </c>
      <c r="AC33" s="5" t="s">
        <v>68</v>
      </c>
      <c r="AD33" s="11" t="str">
        <f t="shared" si="8"/>
        <v>하선동</v>
      </c>
      <c r="AE33" s="26" t="s">
        <v>36</v>
      </c>
      <c r="AF33" s="12"/>
    </row>
    <row r="34" spans="1:32" s="13" customFormat="1" ht="20.100000000000001" customHeight="1" x14ac:dyDescent="0.3">
      <c r="A34" s="4">
        <v>28</v>
      </c>
      <c r="B34" s="5">
        <f t="shared" si="10"/>
        <v>1</v>
      </c>
      <c r="C34" s="5">
        <f t="shared" si="10"/>
        <v>22</v>
      </c>
      <c r="D34" s="12" t="s">
        <v>46</v>
      </c>
      <c r="E34" s="6" t="s">
        <v>71</v>
      </c>
      <c r="F34" s="6" t="s">
        <v>179</v>
      </c>
      <c r="G34" s="4" t="s">
        <v>76</v>
      </c>
      <c r="H34" s="32" t="s">
        <v>47</v>
      </c>
      <c r="I34" s="7">
        <f t="shared" si="0"/>
        <v>2542</v>
      </c>
      <c r="J34" s="8">
        <v>2440</v>
      </c>
      <c r="K34" s="7">
        <f t="shared" si="12"/>
        <v>102</v>
      </c>
      <c r="L34" s="9">
        <f t="shared" si="2"/>
        <v>4.0125885129819037E-2</v>
      </c>
      <c r="M34" s="10">
        <v>89</v>
      </c>
      <c r="N34" s="10"/>
      <c r="O34" s="10"/>
      <c r="P34" s="10">
        <v>7</v>
      </c>
      <c r="Q34" s="10"/>
      <c r="R34" s="10"/>
      <c r="S34" s="10"/>
      <c r="T34" s="10"/>
      <c r="U34" s="10">
        <v>6</v>
      </c>
      <c r="V34" s="10"/>
      <c r="W34" s="10"/>
      <c r="X34" s="10"/>
      <c r="Y34" s="10"/>
      <c r="Z34" s="10"/>
      <c r="AA34" s="11">
        <v>20210122</v>
      </c>
      <c r="AB34" s="11">
        <v>14</v>
      </c>
      <c r="AC34" s="5" t="s">
        <v>69</v>
      </c>
      <c r="AD34" s="11" t="str">
        <f t="shared" si="8"/>
        <v>이형준</v>
      </c>
      <c r="AE34" s="26" t="s">
        <v>36</v>
      </c>
      <c r="AF34" s="12"/>
    </row>
    <row r="35" spans="1:32" s="13" customFormat="1" ht="20.100000000000001" customHeight="1" x14ac:dyDescent="0.3">
      <c r="A35" s="4">
        <v>29</v>
      </c>
      <c r="B35" s="5">
        <f t="shared" si="10"/>
        <v>1</v>
      </c>
      <c r="C35" s="5">
        <f t="shared" si="10"/>
        <v>22</v>
      </c>
      <c r="D35" s="12" t="s">
        <v>46</v>
      </c>
      <c r="E35" s="6" t="s">
        <v>125</v>
      </c>
      <c r="F35" s="6" t="s">
        <v>124</v>
      </c>
      <c r="G35" s="4" t="s">
        <v>76</v>
      </c>
      <c r="H35" s="32" t="s">
        <v>47</v>
      </c>
      <c r="I35" s="7">
        <f t="shared" si="0"/>
        <v>1694</v>
      </c>
      <c r="J35" s="8">
        <v>1590</v>
      </c>
      <c r="K35" s="7">
        <f t="shared" si="12"/>
        <v>104</v>
      </c>
      <c r="L35" s="9">
        <f t="shared" si="2"/>
        <v>6.1393152302243209E-2</v>
      </c>
      <c r="M35" s="10">
        <v>92</v>
      </c>
      <c r="N35" s="10"/>
      <c r="O35" s="10"/>
      <c r="P35" s="10">
        <v>12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1">
        <v>20210122</v>
      </c>
      <c r="AB35" s="11">
        <v>14</v>
      </c>
      <c r="AC35" s="5" t="s">
        <v>68</v>
      </c>
      <c r="AD35" s="11" t="str">
        <f t="shared" si="8"/>
        <v>하선동</v>
      </c>
      <c r="AE35" s="26" t="s">
        <v>36</v>
      </c>
      <c r="AF35" s="12"/>
    </row>
    <row r="36" spans="1:32" s="13" customFormat="1" ht="20.100000000000001" customHeight="1" x14ac:dyDescent="0.3">
      <c r="A36" s="4">
        <v>30</v>
      </c>
      <c r="B36" s="5">
        <f t="shared" si="10"/>
        <v>1</v>
      </c>
      <c r="C36" s="5">
        <f t="shared" si="10"/>
        <v>22</v>
      </c>
      <c r="D36" s="12" t="s">
        <v>25</v>
      </c>
      <c r="E36" s="6" t="s">
        <v>48</v>
      </c>
      <c r="F36" s="6" t="s">
        <v>49</v>
      </c>
      <c r="G36" s="4" t="s">
        <v>50</v>
      </c>
      <c r="H36" s="4" t="s">
        <v>47</v>
      </c>
      <c r="I36" s="7">
        <f t="shared" si="0"/>
        <v>870</v>
      </c>
      <c r="J36" s="8">
        <v>870</v>
      </c>
      <c r="K36" s="7">
        <f t="shared" si="12"/>
        <v>0</v>
      </c>
      <c r="L36" s="9">
        <f t="shared" si="2"/>
        <v>0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1">
        <v>20210121</v>
      </c>
      <c r="AB36" s="11">
        <v>15</v>
      </c>
      <c r="AC36" s="5" t="s">
        <v>69</v>
      </c>
      <c r="AD36" s="11" t="str">
        <f t="shared" si="8"/>
        <v>이형준</v>
      </c>
      <c r="AE36" s="26" t="s">
        <v>74</v>
      </c>
      <c r="AF36" s="12"/>
    </row>
    <row r="37" spans="1:32" s="13" customFormat="1" ht="20.100000000000001" customHeight="1" x14ac:dyDescent="0.3">
      <c r="A37" s="4">
        <v>31</v>
      </c>
      <c r="B37" s="5">
        <f t="shared" si="10"/>
        <v>1</v>
      </c>
      <c r="C37" s="5">
        <f t="shared" si="10"/>
        <v>22</v>
      </c>
      <c r="D37" s="12" t="s">
        <v>25</v>
      </c>
      <c r="E37" s="6" t="s">
        <v>48</v>
      </c>
      <c r="F37" s="6" t="s">
        <v>49</v>
      </c>
      <c r="G37" s="4" t="s">
        <v>50</v>
      </c>
      <c r="H37" s="4" t="s">
        <v>47</v>
      </c>
      <c r="I37" s="7">
        <f t="shared" si="0"/>
        <v>1700</v>
      </c>
      <c r="J37" s="8">
        <v>1700</v>
      </c>
      <c r="K37" s="7">
        <f t="shared" si="12"/>
        <v>0</v>
      </c>
      <c r="L37" s="9">
        <f t="shared" si="2"/>
        <v>0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1">
        <v>20210122</v>
      </c>
      <c r="AB37" s="11">
        <v>15</v>
      </c>
      <c r="AC37" s="5" t="s">
        <v>68</v>
      </c>
      <c r="AD37" s="11" t="str">
        <f t="shared" si="8"/>
        <v>하선동</v>
      </c>
      <c r="AE37" s="26" t="s">
        <v>74</v>
      </c>
      <c r="AF37" s="12"/>
    </row>
    <row r="38" spans="1:32" s="13" customFormat="1" ht="20.100000000000001" customHeight="1" x14ac:dyDescent="0.3">
      <c r="A38" s="4">
        <v>32</v>
      </c>
      <c r="B38" s="5">
        <f t="shared" si="10"/>
        <v>1</v>
      </c>
      <c r="C38" s="5">
        <f t="shared" si="10"/>
        <v>22</v>
      </c>
      <c r="D38" s="12" t="s">
        <v>176</v>
      </c>
      <c r="E38" s="6" t="s">
        <v>210</v>
      </c>
      <c r="F38" s="6" t="s">
        <v>211</v>
      </c>
      <c r="G38" s="4">
        <v>8301</v>
      </c>
      <c r="H38" s="32" t="s">
        <v>58</v>
      </c>
      <c r="I38" s="7">
        <f t="shared" si="0"/>
        <v>2950</v>
      </c>
      <c r="J38" s="8">
        <v>2950</v>
      </c>
      <c r="K38" s="7">
        <f t="shared" si="12"/>
        <v>0</v>
      </c>
      <c r="L38" s="9">
        <f t="shared" si="2"/>
        <v>0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1">
        <v>20210121</v>
      </c>
      <c r="AB38" s="11">
        <v>10</v>
      </c>
      <c r="AC38" s="5" t="s">
        <v>69</v>
      </c>
      <c r="AD38" s="11" t="str">
        <f t="shared" si="8"/>
        <v>이형준</v>
      </c>
      <c r="AE38" s="26" t="s">
        <v>74</v>
      </c>
      <c r="AF38" s="12"/>
    </row>
    <row r="39" spans="1:32" s="13" customFormat="1" ht="20.100000000000001" customHeight="1" x14ac:dyDescent="0.3">
      <c r="A39" s="4">
        <v>33</v>
      </c>
      <c r="B39" s="5">
        <f t="shared" si="10"/>
        <v>1</v>
      </c>
      <c r="C39" s="5">
        <f t="shared" si="10"/>
        <v>22</v>
      </c>
      <c r="D39" s="12" t="s">
        <v>176</v>
      </c>
      <c r="E39" s="6" t="s">
        <v>210</v>
      </c>
      <c r="F39" s="6" t="s">
        <v>211</v>
      </c>
      <c r="G39" s="4">
        <v>8301</v>
      </c>
      <c r="H39" s="32" t="s">
        <v>58</v>
      </c>
      <c r="I39" s="7">
        <f t="shared" si="0"/>
        <v>950</v>
      </c>
      <c r="J39" s="8">
        <v>950</v>
      </c>
      <c r="K39" s="7">
        <f t="shared" si="12"/>
        <v>0</v>
      </c>
      <c r="L39" s="9">
        <f t="shared" si="2"/>
        <v>0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1">
        <v>20210121</v>
      </c>
      <c r="AB39" s="11">
        <v>10</v>
      </c>
      <c r="AC39" s="5" t="s">
        <v>68</v>
      </c>
      <c r="AD39" s="11" t="str">
        <f t="shared" si="8"/>
        <v>하선동</v>
      </c>
      <c r="AE39" s="26" t="s">
        <v>74</v>
      </c>
      <c r="AF39" s="12"/>
    </row>
    <row r="40" spans="1:32" s="13" customFormat="1" ht="20.100000000000001" customHeight="1" x14ac:dyDescent="0.3">
      <c r="A40" s="4">
        <v>34</v>
      </c>
      <c r="B40" s="5">
        <f t="shared" si="10"/>
        <v>1</v>
      </c>
      <c r="C40" s="5">
        <f t="shared" si="10"/>
        <v>22</v>
      </c>
      <c r="D40" s="12" t="s">
        <v>176</v>
      </c>
      <c r="E40" s="6" t="s">
        <v>210</v>
      </c>
      <c r="F40" s="6" t="s">
        <v>211</v>
      </c>
      <c r="G40" s="4">
        <v>8301</v>
      </c>
      <c r="H40" s="32" t="s">
        <v>58</v>
      </c>
      <c r="I40" s="7">
        <f t="shared" si="0"/>
        <v>610</v>
      </c>
      <c r="J40" s="8">
        <v>610</v>
      </c>
      <c r="K40" s="7">
        <f t="shared" si="12"/>
        <v>0</v>
      </c>
      <c r="L40" s="9">
        <f t="shared" si="2"/>
        <v>0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1">
        <v>20210120</v>
      </c>
      <c r="AB40" s="11">
        <v>10</v>
      </c>
      <c r="AC40" s="5" t="s">
        <v>68</v>
      </c>
      <c r="AD40" s="11" t="str">
        <f t="shared" si="8"/>
        <v>하선동</v>
      </c>
      <c r="AE40" s="26" t="s">
        <v>74</v>
      </c>
      <c r="AF40" s="12"/>
    </row>
    <row r="41" spans="1:32" s="13" customFormat="1" ht="22.5" customHeight="1" x14ac:dyDescent="0.3">
      <c r="A41" s="4">
        <v>35</v>
      </c>
      <c r="B41" s="5">
        <f t="shared" ref="B41:C56" si="13">B40</f>
        <v>1</v>
      </c>
      <c r="C41" s="5">
        <f t="shared" si="13"/>
        <v>22</v>
      </c>
      <c r="D41" s="12" t="s">
        <v>176</v>
      </c>
      <c r="E41" s="39" t="s">
        <v>212</v>
      </c>
      <c r="F41" s="6" t="s">
        <v>213</v>
      </c>
      <c r="G41" s="4">
        <v>8301</v>
      </c>
      <c r="H41" s="32" t="s">
        <v>58</v>
      </c>
      <c r="I41" s="7">
        <f t="shared" si="0"/>
        <v>1500</v>
      </c>
      <c r="J41" s="8">
        <v>1500</v>
      </c>
      <c r="K41" s="7">
        <f t="shared" si="12"/>
        <v>0</v>
      </c>
      <c r="L41" s="9">
        <f t="shared" si="2"/>
        <v>0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1">
        <v>20210121</v>
      </c>
      <c r="AB41" s="11">
        <v>10</v>
      </c>
      <c r="AC41" s="5" t="s">
        <v>68</v>
      </c>
      <c r="AD41" s="11" t="str">
        <f t="shared" si="8"/>
        <v>하선동</v>
      </c>
      <c r="AE41" s="26" t="s">
        <v>74</v>
      </c>
      <c r="AF41" s="12"/>
    </row>
    <row r="42" spans="1:32" s="13" customFormat="1" ht="25.5" customHeight="1" x14ac:dyDescent="0.3">
      <c r="A42" s="4">
        <v>36</v>
      </c>
      <c r="B42" s="5">
        <f t="shared" si="13"/>
        <v>1</v>
      </c>
      <c r="C42" s="5">
        <f t="shared" si="13"/>
        <v>22</v>
      </c>
      <c r="D42" s="12" t="s">
        <v>176</v>
      </c>
      <c r="E42" s="39" t="s">
        <v>212</v>
      </c>
      <c r="F42" s="6" t="s">
        <v>213</v>
      </c>
      <c r="G42" s="4">
        <v>8301</v>
      </c>
      <c r="H42" s="32" t="s">
        <v>58</v>
      </c>
      <c r="I42" s="7">
        <f t="shared" si="0"/>
        <v>2924</v>
      </c>
      <c r="J42" s="8">
        <v>2920</v>
      </c>
      <c r="K42" s="7">
        <f t="shared" si="12"/>
        <v>4</v>
      </c>
      <c r="L42" s="9">
        <f t="shared" si="2"/>
        <v>1.3679890560875513E-3</v>
      </c>
      <c r="M42" s="10">
        <v>1</v>
      </c>
      <c r="N42" s="10"/>
      <c r="O42" s="10"/>
      <c r="P42" s="10"/>
      <c r="Q42" s="10"/>
      <c r="R42" s="10"/>
      <c r="S42" s="10"/>
      <c r="T42" s="10">
        <v>3</v>
      </c>
      <c r="U42" s="10"/>
      <c r="V42" s="10"/>
      <c r="W42" s="10"/>
      <c r="X42" s="10"/>
      <c r="Y42" s="10"/>
      <c r="Z42" s="10"/>
      <c r="AA42" s="11">
        <v>20210121</v>
      </c>
      <c r="AB42" s="11">
        <v>10</v>
      </c>
      <c r="AC42" s="5" t="s">
        <v>69</v>
      </c>
      <c r="AD42" s="11" t="str">
        <f t="shared" si="8"/>
        <v>이형준</v>
      </c>
      <c r="AE42" s="26" t="s">
        <v>74</v>
      </c>
      <c r="AF42" s="12"/>
    </row>
    <row r="43" spans="1:32" s="13" customFormat="1" ht="24.75" customHeight="1" x14ac:dyDescent="0.3">
      <c r="A43" s="4">
        <v>37</v>
      </c>
      <c r="B43" s="5">
        <f t="shared" si="13"/>
        <v>1</v>
      </c>
      <c r="C43" s="5">
        <f t="shared" si="13"/>
        <v>22</v>
      </c>
      <c r="D43" s="12" t="s">
        <v>176</v>
      </c>
      <c r="E43" s="39" t="s">
        <v>212</v>
      </c>
      <c r="F43" s="6" t="s">
        <v>213</v>
      </c>
      <c r="G43" s="4">
        <v>8301</v>
      </c>
      <c r="H43" s="32" t="s">
        <v>58</v>
      </c>
      <c r="I43" s="7">
        <f t="shared" si="0"/>
        <v>861</v>
      </c>
      <c r="J43" s="8">
        <v>840</v>
      </c>
      <c r="K43" s="7">
        <f t="shared" si="12"/>
        <v>21</v>
      </c>
      <c r="L43" s="9">
        <f t="shared" si="2"/>
        <v>2.4390243902439025E-2</v>
      </c>
      <c r="M43" s="10"/>
      <c r="N43" s="10"/>
      <c r="O43" s="10"/>
      <c r="P43" s="10"/>
      <c r="Q43" s="10"/>
      <c r="R43" s="10">
        <v>15</v>
      </c>
      <c r="S43" s="10"/>
      <c r="T43" s="10"/>
      <c r="U43" s="10">
        <v>6</v>
      </c>
      <c r="V43" s="10"/>
      <c r="W43" s="10"/>
      <c r="X43" s="10"/>
      <c r="Y43" s="10"/>
      <c r="Z43" s="10"/>
      <c r="AA43" s="11">
        <v>20210122</v>
      </c>
      <c r="AB43" s="11">
        <v>14</v>
      </c>
      <c r="AC43" s="5" t="s">
        <v>68</v>
      </c>
      <c r="AD43" s="11" t="str">
        <f t="shared" si="8"/>
        <v>하선동</v>
      </c>
      <c r="AE43" s="26" t="s">
        <v>74</v>
      </c>
      <c r="AF43" s="12"/>
    </row>
    <row r="44" spans="1:32" s="13" customFormat="1" ht="20.100000000000001" customHeight="1" x14ac:dyDescent="0.3">
      <c r="A44" s="4">
        <v>38</v>
      </c>
      <c r="B44" s="5">
        <f t="shared" si="13"/>
        <v>1</v>
      </c>
      <c r="C44" s="5">
        <f t="shared" si="13"/>
        <v>22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12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1"/>
      <c r="AB44" s="11"/>
      <c r="AC44" s="5"/>
      <c r="AD44" s="11" t="str">
        <f t="shared" si="8"/>
        <v/>
      </c>
      <c r="AE44" s="12"/>
      <c r="AF44" s="12"/>
    </row>
    <row r="45" spans="1:32" s="13" customFormat="1" ht="20.100000000000001" customHeight="1" x14ac:dyDescent="0.3">
      <c r="A45" s="4">
        <v>39</v>
      </c>
      <c r="B45" s="5">
        <f t="shared" si="13"/>
        <v>1</v>
      </c>
      <c r="C45" s="5">
        <f t="shared" si="13"/>
        <v>22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12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1"/>
      <c r="AB45" s="11"/>
      <c r="AC45" s="5"/>
      <c r="AD45" s="11" t="str">
        <f t="shared" si="8"/>
        <v/>
      </c>
      <c r="AE45" s="12"/>
      <c r="AF45" s="12"/>
    </row>
    <row r="46" spans="1:32" s="13" customFormat="1" ht="20.100000000000001" customHeight="1" x14ac:dyDescent="0.3">
      <c r="A46" s="4">
        <v>40</v>
      </c>
      <c r="B46" s="5">
        <f t="shared" si="13"/>
        <v>1</v>
      </c>
      <c r="C46" s="5">
        <f t="shared" si="13"/>
        <v>22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12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1"/>
      <c r="AB46" s="11"/>
      <c r="AC46" s="5"/>
      <c r="AD46" s="11" t="str">
        <f t="shared" si="8"/>
        <v/>
      </c>
      <c r="AE46" s="12"/>
      <c r="AF46" s="12"/>
    </row>
    <row r="47" spans="1:32" s="13" customFormat="1" ht="20.100000000000001" customHeight="1" x14ac:dyDescent="0.3">
      <c r="A47" s="4">
        <v>41</v>
      </c>
      <c r="B47" s="5">
        <f t="shared" si="13"/>
        <v>1</v>
      </c>
      <c r="C47" s="5">
        <f t="shared" si="13"/>
        <v>22</v>
      </c>
      <c r="D47" s="12"/>
      <c r="E47" s="6"/>
      <c r="F47" s="6"/>
      <c r="G47" s="4"/>
      <c r="H47" s="4"/>
      <c r="I47" s="7">
        <f t="shared" si="0"/>
        <v>0</v>
      </c>
      <c r="J47" s="8"/>
      <c r="K47" s="7">
        <f t="shared" si="12"/>
        <v>0</v>
      </c>
      <c r="L47" s="9" t="e">
        <f t="shared" si="2"/>
        <v>#DIV/0!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1"/>
      <c r="AB47" s="11"/>
      <c r="AC47" s="5"/>
      <c r="AD47" s="11" t="str">
        <f t="shared" si="8"/>
        <v/>
      </c>
      <c r="AE47" s="12"/>
      <c r="AF47" s="12"/>
    </row>
    <row r="48" spans="1:32" s="13" customFormat="1" ht="20.100000000000001" customHeight="1" x14ac:dyDescent="0.3">
      <c r="A48" s="4">
        <v>42</v>
      </c>
      <c r="B48" s="5">
        <f t="shared" si="13"/>
        <v>1</v>
      </c>
      <c r="C48" s="5">
        <f t="shared" si="13"/>
        <v>22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12"/>
        <v>0</v>
      </c>
      <c r="L48" s="9" t="e">
        <f t="shared" si="2"/>
        <v>#DIV/0!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1"/>
      <c r="AB48" s="11"/>
      <c r="AC48" s="5"/>
      <c r="AD48" s="11" t="str">
        <f t="shared" si="8"/>
        <v/>
      </c>
      <c r="AE48" s="12"/>
      <c r="AF48" s="12"/>
    </row>
    <row r="49" spans="1:32" s="13" customFormat="1" ht="20.100000000000001" customHeight="1" x14ac:dyDescent="0.3">
      <c r="A49" s="4">
        <v>43</v>
      </c>
      <c r="B49" s="5">
        <f t="shared" si="13"/>
        <v>1</v>
      </c>
      <c r="C49" s="5">
        <f t="shared" si="13"/>
        <v>22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12"/>
        <v>0</v>
      </c>
      <c r="L49" s="9" t="e">
        <f t="shared" si="2"/>
        <v>#DIV/0!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1"/>
      <c r="AB49" s="11"/>
      <c r="AC49" s="5"/>
      <c r="AD49" s="11" t="str">
        <f t="shared" si="8"/>
        <v/>
      </c>
      <c r="AE49" s="12"/>
      <c r="AF49" s="12"/>
    </row>
    <row r="50" spans="1:32" s="13" customFormat="1" ht="20.100000000000001" customHeight="1" x14ac:dyDescent="0.3">
      <c r="A50" s="4">
        <v>44</v>
      </c>
      <c r="B50" s="5">
        <f t="shared" si="13"/>
        <v>1</v>
      </c>
      <c r="C50" s="5">
        <f t="shared" si="13"/>
        <v>22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12"/>
        <v>0</v>
      </c>
      <c r="L50" s="9" t="e">
        <f t="shared" si="2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1"/>
      <c r="AB50" s="11"/>
      <c r="AC50" s="5"/>
      <c r="AD50" s="11" t="str">
        <f t="shared" si="8"/>
        <v/>
      </c>
      <c r="AE50" s="12"/>
      <c r="AF50" s="12"/>
    </row>
    <row r="51" spans="1:32" s="13" customFormat="1" ht="20.100000000000001" customHeight="1" x14ac:dyDescent="0.3">
      <c r="A51" s="4">
        <v>45</v>
      </c>
      <c r="B51" s="5">
        <f t="shared" si="13"/>
        <v>1</v>
      </c>
      <c r="C51" s="5">
        <f t="shared" si="13"/>
        <v>22</v>
      </c>
      <c r="D51" s="6"/>
      <c r="E51" s="6"/>
      <c r="F51" s="6"/>
      <c r="G51" s="4"/>
      <c r="H51" s="4"/>
      <c r="I51" s="7">
        <f t="shared" si="0"/>
        <v>0</v>
      </c>
      <c r="J51" s="8"/>
      <c r="K51" s="7">
        <f t="shared" si="12"/>
        <v>0</v>
      </c>
      <c r="L51" s="9" t="e">
        <f t="shared" si="2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1"/>
      <c r="AB51" s="11"/>
      <c r="AC51" s="5"/>
      <c r="AD51" s="11" t="str">
        <f t="shared" si="8"/>
        <v/>
      </c>
      <c r="AE51" s="12"/>
      <c r="AF51" s="12"/>
    </row>
    <row r="52" spans="1:32" s="13" customFormat="1" ht="20.100000000000001" customHeight="1" x14ac:dyDescent="0.3">
      <c r="A52" s="4">
        <v>46</v>
      </c>
      <c r="B52" s="5">
        <f t="shared" si="13"/>
        <v>1</v>
      </c>
      <c r="C52" s="5">
        <f t="shared" si="13"/>
        <v>22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12"/>
        <v>0</v>
      </c>
      <c r="L52" s="9" t="e">
        <f t="shared" si="2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1"/>
      <c r="AB52" s="11"/>
      <c r="AC52" s="5"/>
      <c r="AD52" s="11" t="str">
        <f t="shared" si="8"/>
        <v/>
      </c>
      <c r="AE52" s="12"/>
      <c r="AF52" s="12"/>
    </row>
    <row r="53" spans="1:32" s="13" customFormat="1" ht="20.100000000000001" customHeight="1" x14ac:dyDescent="0.3">
      <c r="A53" s="4">
        <v>47</v>
      </c>
      <c r="B53" s="5">
        <f t="shared" si="13"/>
        <v>1</v>
      </c>
      <c r="C53" s="5">
        <f t="shared" si="13"/>
        <v>22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12"/>
        <v>0</v>
      </c>
      <c r="L53" s="9" t="e">
        <f t="shared" si="2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1"/>
      <c r="AB53" s="11"/>
      <c r="AC53" s="5"/>
      <c r="AD53" s="11" t="str">
        <f t="shared" si="8"/>
        <v/>
      </c>
      <c r="AE53" s="12"/>
      <c r="AF53" s="12"/>
    </row>
    <row r="54" spans="1:32" s="13" customFormat="1" ht="20.100000000000001" hidden="1" customHeight="1" x14ac:dyDescent="0.3">
      <c r="A54" s="4">
        <v>29</v>
      </c>
      <c r="B54" s="5">
        <f t="shared" si="13"/>
        <v>1</v>
      </c>
      <c r="C54" s="5">
        <f t="shared" si="13"/>
        <v>22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12"/>
        <v>0</v>
      </c>
      <c r="L54" s="9" t="e">
        <f t="shared" si="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1"/>
      <c r="AB54" s="11"/>
      <c r="AC54" s="5"/>
      <c r="AD54" s="11" t="str">
        <f t="shared" si="8"/>
        <v/>
      </c>
      <c r="AE54" s="4"/>
      <c r="AF54" s="12"/>
    </row>
    <row r="55" spans="1:32" s="13" customFormat="1" ht="20.100000000000001" hidden="1" customHeight="1" x14ac:dyDescent="0.3">
      <c r="A55" s="4">
        <v>30</v>
      </c>
      <c r="B55" s="5">
        <f t="shared" si="13"/>
        <v>1</v>
      </c>
      <c r="C55" s="5">
        <f t="shared" si="13"/>
        <v>22</v>
      </c>
      <c r="D55" s="6"/>
      <c r="E55" s="25"/>
      <c r="F55" s="4"/>
      <c r="G55" s="4"/>
      <c r="H55" s="4"/>
      <c r="I55" s="7">
        <f t="shared" si="0"/>
        <v>0</v>
      </c>
      <c r="J55" s="8"/>
      <c r="K55" s="7">
        <f t="shared" si="12"/>
        <v>0</v>
      </c>
      <c r="L55" s="9" t="e">
        <f t="shared" si="2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1"/>
      <c r="AB55" s="11"/>
      <c r="AC55" s="5"/>
      <c r="AD55" s="11" t="str">
        <f t="shared" si="8"/>
        <v/>
      </c>
      <c r="AE55" s="4"/>
      <c r="AF55" s="12"/>
    </row>
    <row r="56" spans="1:32" s="13" customFormat="1" ht="20.100000000000001" hidden="1" customHeight="1" x14ac:dyDescent="0.3">
      <c r="A56" s="4">
        <v>31</v>
      </c>
      <c r="B56" s="5">
        <f t="shared" si="13"/>
        <v>1</v>
      </c>
      <c r="C56" s="5">
        <f t="shared" si="13"/>
        <v>22</v>
      </c>
      <c r="D56" s="6"/>
      <c r="E56" s="6"/>
      <c r="F56" s="4"/>
      <c r="G56" s="4"/>
      <c r="H56" s="4"/>
      <c r="I56" s="7">
        <f t="shared" si="0"/>
        <v>0</v>
      </c>
      <c r="J56" s="8"/>
      <c r="K56" s="7">
        <f t="shared" si="12"/>
        <v>0</v>
      </c>
      <c r="L56" s="9" t="e">
        <f t="shared" si="2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1"/>
      <c r="AB56" s="11"/>
      <c r="AC56" s="5"/>
      <c r="AD56" s="11" t="str">
        <f t="shared" si="8"/>
        <v/>
      </c>
      <c r="AE56" s="4"/>
      <c r="AF56" s="12"/>
    </row>
    <row r="57" spans="1:32" s="13" customFormat="1" ht="20.100000000000001" hidden="1" customHeight="1" x14ac:dyDescent="0.3">
      <c r="A57" s="4">
        <v>32</v>
      </c>
      <c r="B57" s="5">
        <f t="shared" ref="B57:C64" si="14">B56</f>
        <v>1</v>
      </c>
      <c r="C57" s="5">
        <f t="shared" si="14"/>
        <v>22</v>
      </c>
      <c r="D57" s="6"/>
      <c r="E57" s="6"/>
      <c r="F57" s="6"/>
      <c r="G57" s="4"/>
      <c r="H57" s="4"/>
      <c r="I57" s="7">
        <f t="shared" si="0"/>
        <v>0</v>
      </c>
      <c r="J57" s="8"/>
      <c r="K57" s="7">
        <f t="shared" si="12"/>
        <v>0</v>
      </c>
      <c r="L57" s="9" t="e">
        <f t="shared" si="2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1"/>
      <c r="AB57" s="11"/>
      <c r="AC57" s="5"/>
      <c r="AD57" s="11" t="str">
        <f t="shared" si="8"/>
        <v/>
      </c>
      <c r="AE57" s="4"/>
      <c r="AF57" s="12"/>
    </row>
    <row r="58" spans="1:32" s="13" customFormat="1" ht="20.100000000000001" hidden="1" customHeight="1" x14ac:dyDescent="0.3">
      <c r="A58" s="4">
        <v>33</v>
      </c>
      <c r="B58" s="5">
        <f t="shared" si="14"/>
        <v>1</v>
      </c>
      <c r="C58" s="5">
        <f t="shared" si="14"/>
        <v>22</v>
      </c>
      <c r="D58" s="6"/>
      <c r="E58" s="4"/>
      <c r="F58" s="4"/>
      <c r="G58" s="4"/>
      <c r="H58" s="4"/>
      <c r="I58" s="7">
        <f t="shared" si="0"/>
        <v>0</v>
      </c>
      <c r="J58" s="8"/>
      <c r="K58" s="7">
        <f t="shared" si="12"/>
        <v>0</v>
      </c>
      <c r="L58" s="9" t="e">
        <f t="shared" si="2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1"/>
      <c r="AB58" s="11"/>
      <c r="AC58" s="5"/>
      <c r="AD58" s="11" t="str">
        <f t="shared" si="8"/>
        <v/>
      </c>
      <c r="AE58" s="4"/>
      <c r="AF58" s="12"/>
    </row>
    <row r="59" spans="1:32" s="13" customFormat="1" ht="20.100000000000001" hidden="1" customHeight="1" x14ac:dyDescent="0.3">
      <c r="A59" s="4">
        <v>34</v>
      </c>
      <c r="B59" s="5">
        <f t="shared" si="14"/>
        <v>1</v>
      </c>
      <c r="C59" s="5">
        <f t="shared" si="14"/>
        <v>22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12"/>
        <v>0</v>
      </c>
      <c r="L59" s="9" t="e">
        <f t="shared" si="2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1"/>
      <c r="AB59" s="11"/>
      <c r="AC59" s="5"/>
      <c r="AD59" s="11" t="str">
        <f t="shared" si="8"/>
        <v/>
      </c>
      <c r="AE59" s="4"/>
      <c r="AF59" s="12"/>
    </row>
    <row r="60" spans="1:32" s="13" customFormat="1" ht="20.100000000000001" hidden="1" customHeight="1" x14ac:dyDescent="0.3">
      <c r="A60" s="4">
        <v>35</v>
      </c>
      <c r="B60" s="5">
        <f t="shared" si="14"/>
        <v>1</v>
      </c>
      <c r="C60" s="5">
        <f t="shared" si="14"/>
        <v>22</v>
      </c>
      <c r="D60" s="6"/>
      <c r="E60" s="6"/>
      <c r="F60" s="6"/>
      <c r="G60" s="4"/>
      <c r="H60" s="4"/>
      <c r="I60" s="7">
        <f t="shared" si="0"/>
        <v>0</v>
      </c>
      <c r="J60" s="8"/>
      <c r="K60" s="7">
        <f t="shared" si="12"/>
        <v>0</v>
      </c>
      <c r="L60" s="9" t="e">
        <f t="shared" si="2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1"/>
      <c r="AB60" s="11"/>
      <c r="AC60" s="5"/>
      <c r="AD60" s="11" t="str">
        <f t="shared" si="8"/>
        <v/>
      </c>
      <c r="AE60" s="4"/>
      <c r="AF60" s="12"/>
    </row>
    <row r="61" spans="1:32" s="13" customFormat="1" ht="20.100000000000001" hidden="1" customHeight="1" x14ac:dyDescent="0.3">
      <c r="A61" s="4">
        <v>36</v>
      </c>
      <c r="B61" s="5">
        <f t="shared" si="14"/>
        <v>1</v>
      </c>
      <c r="C61" s="5">
        <f t="shared" si="14"/>
        <v>22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12"/>
        <v>0</v>
      </c>
      <c r="L61" s="9" t="e">
        <f t="shared" si="2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1"/>
      <c r="AB61" s="11"/>
      <c r="AC61" s="5"/>
      <c r="AD61" s="11" t="str">
        <f t="shared" si="8"/>
        <v/>
      </c>
      <c r="AE61" s="4"/>
      <c r="AF61" s="12"/>
    </row>
    <row r="62" spans="1:32" s="13" customFormat="1" ht="20.100000000000001" hidden="1" customHeight="1" x14ac:dyDescent="0.3">
      <c r="A62" s="4">
        <v>37</v>
      </c>
      <c r="B62" s="5">
        <f t="shared" si="14"/>
        <v>1</v>
      </c>
      <c r="C62" s="5">
        <f t="shared" si="14"/>
        <v>22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12"/>
        <v>0</v>
      </c>
      <c r="L62" s="9" t="e">
        <f t="shared" si="2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1"/>
      <c r="AB62" s="11"/>
      <c r="AC62" s="5"/>
      <c r="AD62" s="11" t="str">
        <f t="shared" si="8"/>
        <v/>
      </c>
      <c r="AE62" s="4"/>
      <c r="AF62" s="12"/>
    </row>
    <row r="63" spans="1:32" s="13" customFormat="1" ht="20.100000000000001" hidden="1" customHeight="1" x14ac:dyDescent="0.3">
      <c r="A63" s="4">
        <v>38</v>
      </c>
      <c r="B63" s="5">
        <f t="shared" si="14"/>
        <v>1</v>
      </c>
      <c r="C63" s="5">
        <f t="shared" si="14"/>
        <v>22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12"/>
        <v>0</v>
      </c>
      <c r="L63" s="9" t="e">
        <f t="shared" si="2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1"/>
      <c r="AB63" s="11"/>
      <c r="AC63" s="5"/>
      <c r="AD63" s="11" t="str">
        <f t="shared" si="8"/>
        <v/>
      </c>
      <c r="AE63" s="4"/>
      <c r="AF63" s="12"/>
    </row>
    <row r="64" spans="1:32" s="13" customFormat="1" ht="20.100000000000001" hidden="1" customHeight="1" x14ac:dyDescent="0.3">
      <c r="A64" s="4">
        <v>39</v>
      </c>
      <c r="B64" s="5">
        <f t="shared" si="14"/>
        <v>1</v>
      </c>
      <c r="C64" s="5">
        <f t="shared" si="14"/>
        <v>22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12"/>
        <v>0</v>
      </c>
      <c r="L64" s="9" t="e">
        <f t="shared" si="2"/>
        <v>#DIV/0!</v>
      </c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1"/>
      <c r="AB64" s="11"/>
      <c r="AC64" s="5"/>
      <c r="AD64" s="11" t="str">
        <f t="shared" si="8"/>
        <v/>
      </c>
      <c r="AE64" s="4"/>
      <c r="AF64" s="12"/>
    </row>
    <row r="65" spans="1:32" s="13" customFormat="1" ht="20.100000000000001" hidden="1" customHeight="1" x14ac:dyDescent="0.3">
      <c r="A65" s="4">
        <v>40</v>
      </c>
      <c r="B65" s="5" t="str">
        <f t="shared" ref="B65" si="15">LEFT($A$1,1)</f>
        <v>1</v>
      </c>
      <c r="C65" s="5" t="str">
        <f t="shared" ref="C65" si="16">MID($A$1,4,2)</f>
        <v>22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12"/>
        <v>0</v>
      </c>
      <c r="L65" s="9" t="e">
        <f t="shared" si="2"/>
        <v>#DIV/0!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1"/>
      <c r="AB65" s="11"/>
      <c r="AC65" s="5"/>
      <c r="AD65" s="11" t="str">
        <f t="shared" si="8"/>
        <v/>
      </c>
      <c r="AE65" s="4"/>
      <c r="AF65" s="12"/>
    </row>
    <row r="66" spans="1:32" s="15" customFormat="1" x14ac:dyDescent="0.3">
      <c r="A66" s="49"/>
      <c r="B66" s="50"/>
      <c r="C66" s="50"/>
      <c r="D66" s="50"/>
      <c r="E66" s="50"/>
      <c r="F66" s="50"/>
      <c r="G66" s="50"/>
      <c r="H66" s="50"/>
      <c r="I66" s="40">
        <f>SUM(I7:I65)</f>
        <v>77675</v>
      </c>
      <c r="J66" s="40">
        <v>5950</v>
      </c>
      <c r="K66" s="40">
        <f t="shared" ref="K66:U66" si="17">SUM(K7:K65)</f>
        <v>1795</v>
      </c>
      <c r="L66" s="40" t="e">
        <f t="shared" si="17"/>
        <v>#DIV/0!</v>
      </c>
      <c r="M66" s="40">
        <f t="shared" si="17"/>
        <v>450</v>
      </c>
      <c r="N66" s="40">
        <f t="shared" si="17"/>
        <v>456</v>
      </c>
      <c r="O66" s="40">
        <f t="shared" si="17"/>
        <v>0</v>
      </c>
      <c r="P66" s="40">
        <f t="shared" si="17"/>
        <v>216</v>
      </c>
      <c r="Q66" s="40">
        <f t="shared" si="17"/>
        <v>0</v>
      </c>
      <c r="R66" s="40">
        <f t="shared" si="17"/>
        <v>173</v>
      </c>
      <c r="S66" s="40">
        <f t="shared" si="17"/>
        <v>0</v>
      </c>
      <c r="T66" s="40">
        <f t="shared" si="17"/>
        <v>16</v>
      </c>
      <c r="U66" s="40">
        <f t="shared" si="17"/>
        <v>27</v>
      </c>
      <c r="V66" s="36"/>
      <c r="W66" s="36"/>
      <c r="X66" s="36"/>
      <c r="Y66" s="40">
        <f>SUM(Y7:Y65)</f>
        <v>245</v>
      </c>
      <c r="Z66" s="40">
        <f>SUM(Z7:Z65)</f>
        <v>80</v>
      </c>
      <c r="AA66" s="41"/>
      <c r="AB66" s="42"/>
      <c r="AC66" s="42"/>
      <c r="AD66" s="42"/>
      <c r="AE66" s="42"/>
      <c r="AF66" s="42"/>
    </row>
    <row r="67" spans="1:32" s="15" customFormat="1" x14ac:dyDescent="0.3">
      <c r="A67" s="49"/>
      <c r="B67" s="50"/>
      <c r="C67" s="50"/>
      <c r="D67" s="50"/>
      <c r="E67" s="50"/>
      <c r="F67" s="50"/>
      <c r="G67" s="50"/>
      <c r="H67" s="5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36"/>
      <c r="W67" s="36"/>
      <c r="X67" s="36"/>
      <c r="Y67" s="40"/>
      <c r="Z67" s="40"/>
      <c r="AA67" s="42"/>
      <c r="AB67" s="42"/>
      <c r="AC67" s="42"/>
      <c r="AD67" s="42"/>
      <c r="AE67" s="42"/>
      <c r="AF67" s="42"/>
    </row>
    <row r="68" spans="1:32" ht="20.100000000000001" customHeight="1" x14ac:dyDescent="0.3">
      <c r="A68" s="4">
        <v>1</v>
      </c>
      <c r="B68" s="5">
        <v>1</v>
      </c>
      <c r="C68" s="5">
        <v>22</v>
      </c>
      <c r="D68" s="12" t="s">
        <v>46</v>
      </c>
      <c r="E68" s="6" t="s">
        <v>48</v>
      </c>
      <c r="F68" s="6" t="s">
        <v>201</v>
      </c>
      <c r="G68" s="4">
        <v>7301</v>
      </c>
      <c r="H68" s="4" t="s">
        <v>47</v>
      </c>
      <c r="I68" s="7">
        <f t="shared" ref="I68:I94" si="18">J68+K68</f>
        <v>50</v>
      </c>
      <c r="J68" s="8">
        <v>50</v>
      </c>
      <c r="K68" s="7">
        <f t="shared" ref="K68:K82" si="19">SUM(M68:Z68)</f>
        <v>0</v>
      </c>
      <c r="L68" s="9">
        <f t="shared" ref="L68:L94" si="20">K68/I68</f>
        <v>0</v>
      </c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1">
        <v>20210121</v>
      </c>
      <c r="AB68" s="11">
        <v>8</v>
      </c>
      <c r="AC68" s="5" t="s">
        <v>68</v>
      </c>
      <c r="AD68" s="11" t="str">
        <f t="shared" ref="AD68:AD78" si="21">IF($AC68="A","하선동",IF($AC68="B","이형준",""))</f>
        <v>하선동</v>
      </c>
      <c r="AE68" s="12" t="s">
        <v>26</v>
      </c>
      <c r="AF68" s="12" t="s">
        <v>109</v>
      </c>
    </row>
    <row r="69" spans="1:32" ht="20.100000000000001" customHeight="1" x14ac:dyDescent="0.3">
      <c r="A69" s="4">
        <v>2</v>
      </c>
      <c r="B69" s="5">
        <f t="shared" ref="B69:C82" si="22">B68</f>
        <v>1</v>
      </c>
      <c r="C69" s="5">
        <f t="shared" si="22"/>
        <v>22</v>
      </c>
      <c r="D69" s="12" t="s">
        <v>25</v>
      </c>
      <c r="E69" s="6" t="s">
        <v>119</v>
      </c>
      <c r="F69" s="6" t="s">
        <v>202</v>
      </c>
      <c r="G69" s="4" t="s">
        <v>61</v>
      </c>
      <c r="H69" s="4"/>
      <c r="I69" s="7">
        <f t="shared" si="18"/>
        <v>120</v>
      </c>
      <c r="J69" s="8">
        <v>120</v>
      </c>
      <c r="K69" s="7">
        <f t="shared" si="19"/>
        <v>0</v>
      </c>
      <c r="L69" s="9">
        <f t="shared" si="20"/>
        <v>0</v>
      </c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1">
        <v>20210122</v>
      </c>
      <c r="AB69" s="11">
        <v>5</v>
      </c>
      <c r="AC69" s="5" t="s">
        <v>68</v>
      </c>
      <c r="AD69" s="11" t="str">
        <f t="shared" si="21"/>
        <v>하선동</v>
      </c>
      <c r="AE69" s="12" t="s">
        <v>26</v>
      </c>
      <c r="AF69" s="12" t="s">
        <v>204</v>
      </c>
    </row>
    <row r="70" spans="1:32" ht="20.100000000000001" customHeight="1" x14ac:dyDescent="0.3">
      <c r="A70" s="4">
        <v>3</v>
      </c>
      <c r="B70" s="5">
        <f t="shared" si="22"/>
        <v>1</v>
      </c>
      <c r="C70" s="5">
        <f t="shared" si="22"/>
        <v>22</v>
      </c>
      <c r="D70" s="6" t="s">
        <v>46</v>
      </c>
      <c r="E70" s="6" t="s">
        <v>71</v>
      </c>
      <c r="F70" s="6" t="s">
        <v>75</v>
      </c>
      <c r="G70" s="4" t="s">
        <v>76</v>
      </c>
      <c r="H70" s="4" t="s">
        <v>47</v>
      </c>
      <c r="I70" s="7">
        <f t="shared" si="18"/>
        <v>2000</v>
      </c>
      <c r="J70" s="8">
        <v>2000</v>
      </c>
      <c r="K70" s="7">
        <f t="shared" si="19"/>
        <v>0</v>
      </c>
      <c r="L70" s="9">
        <f t="shared" si="20"/>
        <v>0</v>
      </c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1">
        <v>20210118</v>
      </c>
      <c r="AB70" s="5">
        <v>4</v>
      </c>
      <c r="AC70" s="5" t="s">
        <v>68</v>
      </c>
      <c r="AD70" s="11" t="str">
        <f t="shared" si="21"/>
        <v>하선동</v>
      </c>
      <c r="AE70" s="12" t="s">
        <v>28</v>
      </c>
      <c r="AF70" s="12" t="s">
        <v>205</v>
      </c>
    </row>
    <row r="71" spans="1:32" ht="20.100000000000001" customHeight="1" x14ac:dyDescent="0.3">
      <c r="A71" s="4">
        <v>4</v>
      </c>
      <c r="B71" s="5">
        <f t="shared" si="22"/>
        <v>1</v>
      </c>
      <c r="C71" s="5">
        <f t="shared" si="22"/>
        <v>22</v>
      </c>
      <c r="D71" s="12" t="s">
        <v>25</v>
      </c>
      <c r="E71" s="6" t="s">
        <v>119</v>
      </c>
      <c r="F71" s="6" t="s">
        <v>206</v>
      </c>
      <c r="G71" s="4" t="s">
        <v>203</v>
      </c>
      <c r="H71" s="4" t="s">
        <v>47</v>
      </c>
      <c r="I71" s="7">
        <f t="shared" si="18"/>
        <v>100</v>
      </c>
      <c r="J71" s="8">
        <v>100</v>
      </c>
      <c r="K71" s="7">
        <f t="shared" si="19"/>
        <v>0</v>
      </c>
      <c r="L71" s="9">
        <f t="shared" si="20"/>
        <v>0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1">
        <v>20200122</v>
      </c>
      <c r="AB71" s="11">
        <v>3</v>
      </c>
      <c r="AC71" s="5" t="s">
        <v>68</v>
      </c>
      <c r="AD71" s="11" t="str">
        <f t="shared" si="21"/>
        <v>하선동</v>
      </c>
      <c r="AE71" s="12" t="s">
        <v>32</v>
      </c>
      <c r="AF71" s="12" t="s">
        <v>109</v>
      </c>
    </row>
    <row r="72" spans="1:32" ht="20.100000000000001" customHeight="1" x14ac:dyDescent="0.3">
      <c r="A72" s="4">
        <v>5</v>
      </c>
      <c r="B72" s="5">
        <f t="shared" si="22"/>
        <v>1</v>
      </c>
      <c r="C72" s="5">
        <f t="shared" si="22"/>
        <v>22</v>
      </c>
      <c r="D72" s="6"/>
      <c r="E72" s="6"/>
      <c r="F72" s="6"/>
      <c r="G72" s="4"/>
      <c r="H72" s="4"/>
      <c r="I72" s="7">
        <f t="shared" si="18"/>
        <v>0</v>
      </c>
      <c r="J72" s="8"/>
      <c r="K72" s="7">
        <f t="shared" si="19"/>
        <v>0</v>
      </c>
      <c r="L72" s="9" t="e">
        <f t="shared" si="20"/>
        <v>#DIV/0!</v>
      </c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1"/>
      <c r="AB72" s="11"/>
      <c r="AC72" s="5"/>
      <c r="AD72" s="11" t="str">
        <f t="shared" si="21"/>
        <v/>
      </c>
      <c r="AE72" s="12"/>
      <c r="AF72" s="12"/>
    </row>
    <row r="73" spans="1:32" ht="20.100000000000001" customHeight="1" x14ac:dyDescent="0.3">
      <c r="A73" s="4">
        <v>6</v>
      </c>
      <c r="B73" s="5">
        <f t="shared" si="22"/>
        <v>1</v>
      </c>
      <c r="C73" s="5">
        <f t="shared" si="22"/>
        <v>22</v>
      </c>
      <c r="D73" s="6"/>
      <c r="E73" s="6"/>
      <c r="F73" s="6"/>
      <c r="G73" s="4"/>
      <c r="H73" s="4"/>
      <c r="I73" s="7">
        <f t="shared" si="18"/>
        <v>0</v>
      </c>
      <c r="J73" s="8"/>
      <c r="K73" s="7">
        <f t="shared" si="19"/>
        <v>0</v>
      </c>
      <c r="L73" s="9" t="e">
        <f t="shared" si="20"/>
        <v>#DIV/0!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1"/>
      <c r="AB73" s="11"/>
      <c r="AC73" s="5"/>
      <c r="AD73" s="11" t="str">
        <f t="shared" si="21"/>
        <v/>
      </c>
      <c r="AE73" s="12"/>
      <c r="AF73" s="12"/>
    </row>
    <row r="74" spans="1:32" ht="20.100000000000001" hidden="1" customHeight="1" x14ac:dyDescent="0.3">
      <c r="A74" s="4">
        <v>7</v>
      </c>
      <c r="B74" s="5">
        <f t="shared" si="22"/>
        <v>1</v>
      </c>
      <c r="C74" s="5">
        <f t="shared" si="22"/>
        <v>22</v>
      </c>
      <c r="D74" s="6"/>
      <c r="E74" s="6"/>
      <c r="F74" s="6"/>
      <c r="G74" s="4"/>
      <c r="H74" s="4"/>
      <c r="I74" s="7">
        <f t="shared" si="18"/>
        <v>0</v>
      </c>
      <c r="J74" s="14"/>
      <c r="K74" s="7">
        <f t="shared" si="19"/>
        <v>0</v>
      </c>
      <c r="L74" s="9" t="e">
        <f t="shared" si="20"/>
        <v>#DIV/0!</v>
      </c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1"/>
      <c r="AB74" s="11"/>
      <c r="AC74" s="5"/>
      <c r="AD74" s="11" t="str">
        <f t="shared" si="21"/>
        <v/>
      </c>
      <c r="AE74" s="12"/>
      <c r="AF74" s="12"/>
    </row>
    <row r="75" spans="1:32" ht="20.100000000000001" hidden="1" customHeight="1" x14ac:dyDescent="0.3">
      <c r="A75" s="4">
        <v>8</v>
      </c>
      <c r="B75" s="5">
        <f t="shared" si="22"/>
        <v>1</v>
      </c>
      <c r="C75" s="5">
        <f t="shared" si="22"/>
        <v>22</v>
      </c>
      <c r="D75" s="6"/>
      <c r="E75" s="6"/>
      <c r="F75" s="6"/>
      <c r="G75" s="4"/>
      <c r="H75" s="4"/>
      <c r="I75" s="7">
        <f t="shared" si="18"/>
        <v>0</v>
      </c>
      <c r="J75" s="8"/>
      <c r="K75" s="7">
        <f t="shared" si="19"/>
        <v>0</v>
      </c>
      <c r="L75" s="9" t="e">
        <f t="shared" si="20"/>
        <v>#DIV/0!</v>
      </c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1"/>
      <c r="AB75" s="11"/>
      <c r="AC75" s="5"/>
      <c r="AD75" s="11" t="str">
        <f t="shared" si="21"/>
        <v/>
      </c>
      <c r="AE75" s="12"/>
      <c r="AF75" s="12"/>
    </row>
    <row r="76" spans="1:32" ht="20.100000000000001" hidden="1" customHeight="1" x14ac:dyDescent="0.3">
      <c r="A76" s="4">
        <v>9</v>
      </c>
      <c r="B76" s="5">
        <f t="shared" si="22"/>
        <v>1</v>
      </c>
      <c r="C76" s="5">
        <f t="shared" si="22"/>
        <v>22</v>
      </c>
      <c r="D76" s="6"/>
      <c r="E76" s="6"/>
      <c r="F76" s="6"/>
      <c r="G76" s="4"/>
      <c r="H76" s="4"/>
      <c r="I76" s="7">
        <f t="shared" si="18"/>
        <v>0</v>
      </c>
      <c r="J76" s="8"/>
      <c r="K76" s="7">
        <f t="shared" si="19"/>
        <v>0</v>
      </c>
      <c r="L76" s="9" t="e">
        <f t="shared" si="20"/>
        <v>#DIV/0!</v>
      </c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1"/>
      <c r="AB76" s="11"/>
      <c r="AC76" s="5"/>
      <c r="AD76" s="11" t="str">
        <f t="shared" si="21"/>
        <v/>
      </c>
      <c r="AE76" s="12"/>
      <c r="AF76" s="12"/>
    </row>
    <row r="77" spans="1:32" ht="20.100000000000001" hidden="1" customHeight="1" x14ac:dyDescent="0.3">
      <c r="A77" s="4">
        <v>10</v>
      </c>
      <c r="B77" s="5">
        <f t="shared" si="22"/>
        <v>1</v>
      </c>
      <c r="C77" s="5">
        <f t="shared" si="22"/>
        <v>22</v>
      </c>
      <c r="D77" s="6"/>
      <c r="E77" s="6"/>
      <c r="F77" s="6"/>
      <c r="G77" s="4"/>
      <c r="H77" s="4"/>
      <c r="I77" s="7">
        <f t="shared" si="18"/>
        <v>0</v>
      </c>
      <c r="J77" s="8"/>
      <c r="K77" s="7">
        <f t="shared" si="19"/>
        <v>0</v>
      </c>
      <c r="L77" s="9" t="e">
        <f t="shared" si="20"/>
        <v>#DIV/0!</v>
      </c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1"/>
      <c r="AB77" s="11"/>
      <c r="AC77" s="5"/>
      <c r="AD77" s="11" t="str">
        <f t="shared" si="21"/>
        <v/>
      </c>
      <c r="AE77" s="12"/>
      <c r="AF77" s="12"/>
    </row>
    <row r="78" spans="1:32" ht="20.100000000000001" hidden="1" customHeight="1" x14ac:dyDescent="0.3">
      <c r="A78" s="4">
        <v>11</v>
      </c>
      <c r="B78" s="5">
        <f t="shared" si="22"/>
        <v>1</v>
      </c>
      <c r="C78" s="5">
        <f t="shared" si="22"/>
        <v>22</v>
      </c>
      <c r="D78" s="6"/>
      <c r="E78" s="6"/>
      <c r="F78" s="6"/>
      <c r="G78" s="4"/>
      <c r="H78" s="4"/>
      <c r="I78" s="7">
        <f t="shared" si="18"/>
        <v>0</v>
      </c>
      <c r="J78" s="8"/>
      <c r="K78" s="7">
        <f t="shared" si="19"/>
        <v>0</v>
      </c>
      <c r="L78" s="9" t="e">
        <f t="shared" si="20"/>
        <v>#DIV/0!</v>
      </c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1"/>
      <c r="AB78" s="11"/>
      <c r="AC78" s="5"/>
      <c r="AD78" s="11" t="str">
        <f t="shared" si="21"/>
        <v/>
      </c>
      <c r="AE78" s="12"/>
      <c r="AF78" s="12"/>
    </row>
    <row r="79" spans="1:32" ht="20.100000000000001" hidden="1" customHeight="1" x14ac:dyDescent="0.3">
      <c r="A79" s="4">
        <v>12</v>
      </c>
      <c r="B79" s="5">
        <f t="shared" si="22"/>
        <v>1</v>
      </c>
      <c r="C79" s="5">
        <f t="shared" si="22"/>
        <v>22</v>
      </c>
      <c r="D79" s="6"/>
      <c r="E79" s="6"/>
      <c r="F79" s="6"/>
      <c r="G79" s="4"/>
      <c r="H79" s="4"/>
      <c r="I79" s="7">
        <f t="shared" si="18"/>
        <v>0</v>
      </c>
      <c r="J79" s="8"/>
      <c r="K79" s="7">
        <f t="shared" si="19"/>
        <v>0</v>
      </c>
      <c r="L79" s="9" t="e">
        <f t="shared" si="20"/>
        <v>#DIV/0!</v>
      </c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1"/>
      <c r="AB79" s="11"/>
      <c r="AC79" s="5"/>
      <c r="AD79" s="11"/>
      <c r="AE79" s="12"/>
      <c r="AF79" s="12"/>
    </row>
    <row r="80" spans="1:32" ht="20.100000000000001" hidden="1" customHeight="1" x14ac:dyDescent="0.3">
      <c r="A80" s="4">
        <v>13</v>
      </c>
      <c r="B80" s="5">
        <f t="shared" si="22"/>
        <v>1</v>
      </c>
      <c r="C80" s="5">
        <f t="shared" si="22"/>
        <v>22</v>
      </c>
      <c r="D80" s="6"/>
      <c r="E80" s="6"/>
      <c r="F80" s="6"/>
      <c r="G80" s="4"/>
      <c r="H80" s="4"/>
      <c r="I80" s="7">
        <f t="shared" si="18"/>
        <v>0</v>
      </c>
      <c r="J80" s="8"/>
      <c r="K80" s="7">
        <f t="shared" si="19"/>
        <v>0</v>
      </c>
      <c r="L80" s="9" t="e">
        <f t="shared" si="20"/>
        <v>#DIV/0!</v>
      </c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1"/>
      <c r="AB80" s="11"/>
      <c r="AC80" s="5"/>
      <c r="AD80" s="11"/>
      <c r="AE80" s="12"/>
      <c r="AF80" s="12"/>
    </row>
    <row r="81" spans="1:32" ht="20.100000000000001" hidden="1" customHeight="1" x14ac:dyDescent="0.3">
      <c r="A81" s="4">
        <v>14</v>
      </c>
      <c r="B81" s="5">
        <f t="shared" si="22"/>
        <v>1</v>
      </c>
      <c r="C81" s="5">
        <f t="shared" si="22"/>
        <v>22</v>
      </c>
      <c r="D81" s="6"/>
      <c r="E81" s="6"/>
      <c r="F81" s="6"/>
      <c r="G81" s="4"/>
      <c r="H81" s="4"/>
      <c r="I81" s="7">
        <f t="shared" si="18"/>
        <v>0</v>
      </c>
      <c r="J81" s="8"/>
      <c r="K81" s="7">
        <f t="shared" si="19"/>
        <v>0</v>
      </c>
      <c r="L81" s="9" t="e">
        <f t="shared" si="20"/>
        <v>#DIV/0!</v>
      </c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1"/>
      <c r="AB81" s="11"/>
      <c r="AC81" s="5"/>
      <c r="AD81" s="11"/>
      <c r="AE81" s="12"/>
      <c r="AF81" s="12"/>
    </row>
    <row r="82" spans="1:32" ht="20.100000000000001" hidden="1" customHeight="1" x14ac:dyDescent="0.3">
      <c r="A82" s="4">
        <v>15</v>
      </c>
      <c r="B82" s="5">
        <f t="shared" si="22"/>
        <v>1</v>
      </c>
      <c r="C82" s="5">
        <f t="shared" si="22"/>
        <v>22</v>
      </c>
      <c r="D82" s="6"/>
      <c r="E82" s="6"/>
      <c r="F82" s="6"/>
      <c r="G82" s="4"/>
      <c r="H82" s="4"/>
      <c r="I82" s="7">
        <f t="shared" si="18"/>
        <v>0</v>
      </c>
      <c r="J82" s="8"/>
      <c r="K82" s="7">
        <f t="shared" si="19"/>
        <v>0</v>
      </c>
      <c r="L82" s="9" t="e">
        <f t="shared" si="20"/>
        <v>#DIV/0!</v>
      </c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1"/>
      <c r="AB82" s="11"/>
      <c r="AC82" s="5"/>
      <c r="AD82" s="11"/>
      <c r="AE82" s="12"/>
      <c r="AF82" s="12"/>
    </row>
    <row r="83" spans="1:32" ht="20.100000000000001" customHeight="1" x14ac:dyDescent="0.3">
      <c r="A83" s="4">
        <v>16</v>
      </c>
      <c r="B83" s="5">
        <v>1</v>
      </c>
      <c r="C83" s="5">
        <f t="shared" ref="C83" si="23">C82</f>
        <v>22</v>
      </c>
      <c r="D83" s="6"/>
      <c r="E83" s="6"/>
      <c r="F83" s="6"/>
      <c r="G83" s="4"/>
      <c r="H83" s="4"/>
      <c r="I83" s="7">
        <f t="shared" si="18"/>
        <v>0</v>
      </c>
      <c r="J83" s="8"/>
      <c r="K83" s="7">
        <f t="shared" ref="K83:K94" si="24">SUM(M83:Z83)</f>
        <v>0</v>
      </c>
      <c r="L83" s="9" t="e">
        <f t="shared" si="20"/>
        <v>#DIV/0!</v>
      </c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1"/>
      <c r="AB83" s="11"/>
      <c r="AC83" s="5"/>
      <c r="AD83" s="11" t="str">
        <f t="shared" ref="AD83:AD93" si="25">IF($AC83="A","하선동",IF($AC83="B","이형준",""))</f>
        <v/>
      </c>
      <c r="AE83" s="12"/>
      <c r="AF83" s="12"/>
    </row>
    <row r="84" spans="1:32" ht="20.100000000000001" customHeight="1" x14ac:dyDescent="0.3">
      <c r="A84" s="4">
        <v>17</v>
      </c>
      <c r="B84" s="5">
        <f t="shared" ref="B84:C88" si="26">B83</f>
        <v>1</v>
      </c>
      <c r="C84" s="5">
        <f t="shared" si="26"/>
        <v>22</v>
      </c>
      <c r="D84" s="6"/>
      <c r="E84" s="6"/>
      <c r="F84" s="6"/>
      <c r="G84" s="4"/>
      <c r="H84" s="4"/>
      <c r="I84" s="7">
        <f t="shared" si="18"/>
        <v>0</v>
      </c>
      <c r="J84" s="8"/>
      <c r="K84" s="7">
        <f t="shared" si="24"/>
        <v>0</v>
      </c>
      <c r="L84" s="9" t="e">
        <f t="shared" si="20"/>
        <v>#DIV/0!</v>
      </c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1"/>
      <c r="AB84" s="11"/>
      <c r="AC84" s="5"/>
      <c r="AD84" s="11" t="str">
        <f t="shared" si="25"/>
        <v/>
      </c>
      <c r="AE84" s="12"/>
      <c r="AF84" s="12"/>
    </row>
    <row r="85" spans="1:32" ht="20.100000000000001" customHeight="1" x14ac:dyDescent="0.3">
      <c r="A85" s="4">
        <v>18</v>
      </c>
      <c r="B85" s="5">
        <f t="shared" si="26"/>
        <v>1</v>
      </c>
      <c r="C85" s="5">
        <f t="shared" si="26"/>
        <v>22</v>
      </c>
      <c r="D85" s="6"/>
      <c r="E85" s="6"/>
      <c r="F85" s="6"/>
      <c r="G85" s="4"/>
      <c r="H85" s="4"/>
      <c r="I85" s="7">
        <f t="shared" si="18"/>
        <v>0</v>
      </c>
      <c r="J85" s="8"/>
      <c r="K85" s="7">
        <f t="shared" si="24"/>
        <v>0</v>
      </c>
      <c r="L85" s="9" t="e">
        <f t="shared" si="20"/>
        <v>#DIV/0!</v>
      </c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1"/>
      <c r="AB85" s="5"/>
      <c r="AC85" s="5"/>
      <c r="AD85" s="11" t="str">
        <f t="shared" si="25"/>
        <v/>
      </c>
      <c r="AE85" s="12"/>
      <c r="AF85" s="12"/>
    </row>
    <row r="86" spans="1:32" ht="20.100000000000001" customHeight="1" x14ac:dyDescent="0.3">
      <c r="A86" s="4">
        <v>19</v>
      </c>
      <c r="B86" s="5">
        <f t="shared" si="26"/>
        <v>1</v>
      </c>
      <c r="C86" s="5">
        <f t="shared" si="26"/>
        <v>22</v>
      </c>
      <c r="D86" s="6"/>
      <c r="E86" s="6"/>
      <c r="F86" s="6"/>
      <c r="G86" s="4"/>
      <c r="H86" s="4"/>
      <c r="I86" s="7">
        <f t="shared" si="18"/>
        <v>0</v>
      </c>
      <c r="J86" s="8"/>
      <c r="K86" s="7">
        <f t="shared" si="24"/>
        <v>0</v>
      </c>
      <c r="L86" s="9" t="e">
        <f t="shared" si="20"/>
        <v>#DIV/0!</v>
      </c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1"/>
      <c r="AB86" s="11"/>
      <c r="AC86" s="5"/>
      <c r="AD86" s="11" t="str">
        <f t="shared" si="25"/>
        <v/>
      </c>
      <c r="AE86" s="12"/>
      <c r="AF86" s="12"/>
    </row>
    <row r="87" spans="1:32" ht="20.100000000000001" customHeight="1" x14ac:dyDescent="0.3">
      <c r="A87" s="4">
        <v>20</v>
      </c>
      <c r="B87" s="5">
        <f t="shared" si="26"/>
        <v>1</v>
      </c>
      <c r="C87" s="5">
        <f t="shared" si="26"/>
        <v>22</v>
      </c>
      <c r="D87" s="12"/>
      <c r="E87" s="6"/>
      <c r="F87" s="6"/>
      <c r="G87" s="4"/>
      <c r="H87" s="32"/>
      <c r="I87" s="7">
        <f t="shared" si="18"/>
        <v>0</v>
      </c>
      <c r="J87" s="8"/>
      <c r="K87" s="7">
        <f t="shared" si="24"/>
        <v>0</v>
      </c>
      <c r="L87" s="9" t="e">
        <f t="shared" si="20"/>
        <v>#DIV/0!</v>
      </c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1"/>
      <c r="AB87" s="11"/>
      <c r="AC87" s="5"/>
      <c r="AD87" s="11" t="str">
        <f t="shared" si="25"/>
        <v/>
      </c>
      <c r="AE87" s="26"/>
      <c r="AF87" s="12"/>
    </row>
    <row r="88" spans="1:32" ht="20.100000000000001" customHeight="1" x14ac:dyDescent="0.3">
      <c r="A88" s="4">
        <v>21</v>
      </c>
      <c r="B88" s="5">
        <f t="shared" si="26"/>
        <v>1</v>
      </c>
      <c r="C88" s="5">
        <f t="shared" si="26"/>
        <v>22</v>
      </c>
      <c r="D88" s="6"/>
      <c r="E88" s="6"/>
      <c r="F88" s="6"/>
      <c r="G88" s="4"/>
      <c r="H88" s="4"/>
      <c r="I88" s="7">
        <f t="shared" si="18"/>
        <v>0</v>
      </c>
      <c r="J88" s="8"/>
      <c r="K88" s="7">
        <f t="shared" si="24"/>
        <v>0</v>
      </c>
      <c r="L88" s="9" t="e">
        <f t="shared" si="20"/>
        <v>#DIV/0!</v>
      </c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1"/>
      <c r="AB88" s="11"/>
      <c r="AC88" s="5"/>
      <c r="AD88" s="11" t="str">
        <f t="shared" si="25"/>
        <v/>
      </c>
      <c r="AE88" s="12"/>
      <c r="AF88" s="12"/>
    </row>
    <row r="89" spans="1:32" ht="20.100000000000001" customHeight="1" x14ac:dyDescent="0.3">
      <c r="A89" s="4">
        <v>22</v>
      </c>
      <c r="B89" s="5">
        <v>1</v>
      </c>
      <c r="C89" s="5">
        <f t="shared" ref="C89" si="27">C88</f>
        <v>22</v>
      </c>
      <c r="D89" s="6"/>
      <c r="E89" s="6"/>
      <c r="F89" s="6"/>
      <c r="G89" s="4"/>
      <c r="H89" s="4"/>
      <c r="I89" s="7">
        <f t="shared" si="18"/>
        <v>0</v>
      </c>
      <c r="J89" s="8"/>
      <c r="K89" s="7">
        <f t="shared" si="24"/>
        <v>0</v>
      </c>
      <c r="L89" s="9" t="e">
        <f t="shared" si="20"/>
        <v>#DIV/0!</v>
      </c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1"/>
      <c r="AB89" s="11"/>
      <c r="AC89" s="5"/>
      <c r="AD89" s="11" t="str">
        <f t="shared" si="25"/>
        <v/>
      </c>
      <c r="AE89" s="12"/>
      <c r="AF89" s="12"/>
    </row>
    <row r="90" spans="1:32" ht="20.100000000000001" customHeight="1" x14ac:dyDescent="0.3">
      <c r="A90" s="4">
        <v>23</v>
      </c>
      <c r="B90" s="5">
        <f t="shared" ref="B90:C94" si="28">B89</f>
        <v>1</v>
      </c>
      <c r="C90" s="5">
        <f t="shared" si="28"/>
        <v>22</v>
      </c>
      <c r="D90" s="6"/>
      <c r="E90" s="6"/>
      <c r="F90" s="6"/>
      <c r="G90" s="4"/>
      <c r="H90" s="4"/>
      <c r="I90" s="7">
        <f t="shared" si="18"/>
        <v>0</v>
      </c>
      <c r="J90" s="8"/>
      <c r="K90" s="7">
        <f t="shared" si="24"/>
        <v>0</v>
      </c>
      <c r="L90" s="9" t="e">
        <f t="shared" si="20"/>
        <v>#DIV/0!</v>
      </c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1"/>
      <c r="AB90" s="11"/>
      <c r="AC90" s="5"/>
      <c r="AD90" s="11" t="str">
        <f t="shared" si="25"/>
        <v/>
      </c>
      <c r="AE90" s="12"/>
      <c r="AF90" s="12"/>
    </row>
    <row r="91" spans="1:32" ht="20.100000000000001" customHeight="1" x14ac:dyDescent="0.3">
      <c r="A91" s="4">
        <v>24</v>
      </c>
      <c r="B91" s="5">
        <f t="shared" si="28"/>
        <v>1</v>
      </c>
      <c r="C91" s="5">
        <f t="shared" si="28"/>
        <v>22</v>
      </c>
      <c r="D91" s="6"/>
      <c r="E91" s="6"/>
      <c r="F91" s="6"/>
      <c r="G91" s="4"/>
      <c r="H91" s="4"/>
      <c r="I91" s="7">
        <f t="shared" si="18"/>
        <v>0</v>
      </c>
      <c r="J91" s="8"/>
      <c r="K91" s="7">
        <f t="shared" si="24"/>
        <v>0</v>
      </c>
      <c r="L91" s="9" t="e">
        <f t="shared" si="20"/>
        <v>#DIV/0!</v>
      </c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1"/>
      <c r="AB91" s="5"/>
      <c r="AC91" s="5"/>
      <c r="AD91" s="11" t="str">
        <f t="shared" si="25"/>
        <v/>
      </c>
      <c r="AE91" s="12"/>
      <c r="AF91" s="12"/>
    </row>
    <row r="92" spans="1:32" x14ac:dyDescent="0.3">
      <c r="A92" s="4">
        <v>25</v>
      </c>
      <c r="B92" s="5">
        <f t="shared" si="28"/>
        <v>1</v>
      </c>
      <c r="C92" s="5">
        <f t="shared" si="28"/>
        <v>22</v>
      </c>
      <c r="D92" s="6"/>
      <c r="E92" s="6"/>
      <c r="F92" s="6"/>
      <c r="G92" s="4"/>
      <c r="H92" s="4"/>
      <c r="I92" s="7">
        <f t="shared" si="18"/>
        <v>0</v>
      </c>
      <c r="J92" s="8"/>
      <c r="K92" s="7">
        <f t="shared" si="24"/>
        <v>0</v>
      </c>
      <c r="L92" s="9" t="e">
        <f t="shared" si="20"/>
        <v>#DIV/0!</v>
      </c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1"/>
      <c r="AB92" s="11"/>
      <c r="AC92" s="5"/>
      <c r="AD92" s="11" t="str">
        <f t="shared" si="25"/>
        <v/>
      </c>
      <c r="AE92" s="12"/>
      <c r="AF92" s="12"/>
    </row>
    <row r="93" spans="1:32" x14ac:dyDescent="0.3">
      <c r="A93" s="4">
        <v>26</v>
      </c>
      <c r="B93" s="5">
        <f t="shared" si="28"/>
        <v>1</v>
      </c>
      <c r="C93" s="5">
        <f t="shared" si="28"/>
        <v>22</v>
      </c>
      <c r="D93" s="6"/>
      <c r="E93" s="6"/>
      <c r="F93" s="6"/>
      <c r="G93" s="4"/>
      <c r="H93" s="4"/>
      <c r="I93" s="7">
        <f t="shared" si="18"/>
        <v>0</v>
      </c>
      <c r="J93" s="8"/>
      <c r="K93" s="7">
        <f t="shared" si="24"/>
        <v>0</v>
      </c>
      <c r="L93" s="9" t="e">
        <f t="shared" si="20"/>
        <v>#DIV/0!</v>
      </c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1"/>
      <c r="AB93" s="11"/>
      <c r="AC93" s="5"/>
      <c r="AD93" s="11" t="str">
        <f t="shared" si="25"/>
        <v/>
      </c>
      <c r="AE93" s="12"/>
      <c r="AF93" s="12"/>
    </row>
    <row r="94" spans="1:32" x14ac:dyDescent="0.3">
      <c r="A94" s="4">
        <v>27</v>
      </c>
      <c r="B94" s="5">
        <f t="shared" si="28"/>
        <v>1</v>
      </c>
      <c r="C94" s="5">
        <f t="shared" si="28"/>
        <v>22</v>
      </c>
      <c r="D94" s="6"/>
      <c r="E94" s="6"/>
      <c r="F94" s="6"/>
      <c r="G94" s="4"/>
      <c r="H94" s="4"/>
      <c r="I94" s="7">
        <f t="shared" si="18"/>
        <v>0</v>
      </c>
      <c r="J94" s="8"/>
      <c r="K94" s="7">
        <f t="shared" si="24"/>
        <v>0</v>
      </c>
      <c r="L94" s="9" t="e">
        <f t="shared" si="20"/>
        <v>#DIV/0!</v>
      </c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1"/>
      <c r="AB94" s="11"/>
      <c r="AC94" s="5"/>
      <c r="AD94" s="11" t="str">
        <f t="shared" ref="AD94" si="29">IF($AC94="A","하선동",IF($AC94="B","이형준",""))</f>
        <v/>
      </c>
      <c r="AE94" s="12"/>
      <c r="AF94" s="12"/>
    </row>
  </sheetData>
  <dataConsolidate/>
  <mergeCells count="37">
    <mergeCell ref="Z66:Z67"/>
    <mergeCell ref="AA66:AF67"/>
    <mergeCell ref="Q66:Q67"/>
    <mergeCell ref="R66:R67"/>
    <mergeCell ref="T66:T67"/>
    <mergeCell ref="U66:U67"/>
    <mergeCell ref="Y66:Y67"/>
    <mergeCell ref="M66:M67"/>
    <mergeCell ref="H5:H6"/>
    <mergeCell ref="I5:I6"/>
    <mergeCell ref="J5:J6"/>
    <mergeCell ref="K5:K6"/>
    <mergeCell ref="L5:L6"/>
    <mergeCell ref="M5:Z5"/>
    <mergeCell ref="A66:H67"/>
    <mergeCell ref="I66:I67"/>
    <mergeCell ref="J66:J67"/>
    <mergeCell ref="K66:K67"/>
    <mergeCell ref="L66:L67"/>
    <mergeCell ref="S66:S67"/>
    <mergeCell ref="N66:N67"/>
    <mergeCell ref="O66:O67"/>
    <mergeCell ref="P66:P67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A65:AF65 D54:AF64 I53:J53 M52:AD53 J33:J52 A7:A64 M51:AB51 L50:AB50 F47 L27:Q27 I28:Q29 L26:Z26 I31:Z32 S27:Z29 J30:Z30 AF7:AF15 AF17:AF24 AF29:AF53 L33:Z35 L36:AD37 L43:AD49 AB26:AD35 L38:Z42 AB38:AD42 I7:AD25">
    <cfRule type="expression" dxfId="2805" priority="2117">
      <formula>$L7&gt;0.15</formula>
    </cfRule>
    <cfRule type="expression" dxfId="2804" priority="2118">
      <formula>AND($L7&gt;0.08,$L7&lt;0.15)</formula>
    </cfRule>
  </conditionalFormatting>
  <conditionalFormatting sqref="E79:AD82 I68:AC71 A68:A94 E72:AC78 AF68:AF82">
    <cfRule type="expression" dxfId="2803" priority="2115">
      <formula>$L68&gt;0.15</formula>
    </cfRule>
    <cfRule type="expression" dxfId="2802" priority="2116">
      <formula>AND($L68&gt;0.08,$L68&lt;0.15)</formula>
    </cfRule>
  </conditionalFormatting>
  <conditionalFormatting sqref="H69">
    <cfRule type="expression" dxfId="2801" priority="2113">
      <formula>$L69&gt;0.15</formula>
    </cfRule>
    <cfRule type="expression" dxfId="2800" priority="2114">
      <formula>AND($L69&gt;0.08,$L69&lt;0.15)</formula>
    </cfRule>
  </conditionalFormatting>
  <conditionalFormatting sqref="B7:C64">
    <cfRule type="expression" dxfId="2799" priority="2111">
      <formula>$L7&gt;0.15</formula>
    </cfRule>
    <cfRule type="expression" dxfId="2798" priority="2112">
      <formula>AND($L7&gt;0.08,$L7&lt;0.15)</formula>
    </cfRule>
  </conditionalFormatting>
  <conditionalFormatting sqref="B68:C68">
    <cfRule type="expression" dxfId="2797" priority="2109">
      <formula>$L68&gt;0.15</formula>
    </cfRule>
    <cfRule type="expression" dxfId="2796" priority="2110">
      <formula>AND($L68&gt;0.08,$L68&lt;0.15)</formula>
    </cfRule>
  </conditionalFormatting>
  <conditionalFormatting sqref="B69:C81">
    <cfRule type="expression" dxfId="2795" priority="2107">
      <formula>$L69&gt;0.15</formula>
    </cfRule>
    <cfRule type="expression" dxfId="2794" priority="2108">
      <formula>AND($L69&gt;0.08,$L69&lt;0.15)</formula>
    </cfRule>
  </conditionalFormatting>
  <conditionalFormatting sqref="B82:C82">
    <cfRule type="expression" dxfId="2793" priority="2105">
      <formula>$L82&gt;0.15</formula>
    </cfRule>
    <cfRule type="expression" dxfId="2792" priority="2106">
      <formula>AND($L82&gt;0.08,$L82&lt;0.15)</formula>
    </cfRule>
  </conditionalFormatting>
  <conditionalFormatting sqref="AE44:AE53">
    <cfRule type="expression" dxfId="2791" priority="2099">
      <formula>$L44&gt;0.15</formula>
    </cfRule>
    <cfRule type="expression" dxfId="2790" priority="2100">
      <formula>AND($L44&gt;0.08,$L44&lt;0.15)</formula>
    </cfRule>
  </conditionalFormatting>
  <conditionalFormatting sqref="AE18:AE43">
    <cfRule type="expression" dxfId="2789" priority="2103">
      <formula>$L18&gt;0.15</formula>
    </cfRule>
    <cfRule type="expression" dxfId="2788" priority="2104">
      <formula>AND($L18&gt;0.08,$L18&lt;0.15)</formula>
    </cfRule>
  </conditionalFormatting>
  <conditionalFormatting sqref="AE44:AE53">
    <cfRule type="expression" dxfId="2787" priority="2101">
      <formula>$L44&gt;0.15</formula>
    </cfRule>
    <cfRule type="expression" dxfId="2786" priority="2102">
      <formula>AND($L44&gt;0.08,$L44&lt;0.15)</formula>
    </cfRule>
  </conditionalFormatting>
  <conditionalFormatting sqref="D47">
    <cfRule type="expression" dxfId="2785" priority="2097">
      <formula>$L47&gt;0.15</formula>
    </cfRule>
    <cfRule type="expression" dxfId="2784" priority="2098">
      <formula>AND($L47&gt;0.08,$L47&lt;0.15)</formula>
    </cfRule>
  </conditionalFormatting>
  <conditionalFormatting sqref="K33:K38">
    <cfRule type="expression" dxfId="2783" priority="2095">
      <formula>$L33&gt;0.15</formula>
    </cfRule>
    <cfRule type="expression" dxfId="2782" priority="2096">
      <formula>AND($L33&gt;0.08,$L33&lt;0.15)</formula>
    </cfRule>
  </conditionalFormatting>
  <conditionalFormatting sqref="K39:K44">
    <cfRule type="expression" dxfId="2781" priority="2093">
      <formula>$L39&gt;0.15</formula>
    </cfRule>
    <cfRule type="expression" dxfId="2780" priority="2094">
      <formula>AND($L39&gt;0.08,$L39&lt;0.15)</formula>
    </cfRule>
  </conditionalFormatting>
  <conditionalFormatting sqref="K45:K47">
    <cfRule type="expression" dxfId="2779" priority="2091">
      <formula>$L45&gt;0.15</formula>
    </cfRule>
    <cfRule type="expression" dxfId="2778" priority="2092">
      <formula>AND($L45&gt;0.08,$L45&lt;0.15)</formula>
    </cfRule>
  </conditionalFormatting>
  <conditionalFormatting sqref="K48:K53">
    <cfRule type="expression" dxfId="2777" priority="2089">
      <formula>$L48&gt;0.15</formula>
    </cfRule>
    <cfRule type="expression" dxfId="2776" priority="2090">
      <formula>AND($L48&gt;0.08,$L48&lt;0.15)</formula>
    </cfRule>
  </conditionalFormatting>
  <conditionalFormatting sqref="I33:I38">
    <cfRule type="expression" dxfId="2775" priority="2087">
      <formula>$L33&gt;0.15</formula>
    </cfRule>
    <cfRule type="expression" dxfId="2774" priority="2088">
      <formula>AND($L33&gt;0.08,$L33&lt;0.15)</formula>
    </cfRule>
  </conditionalFormatting>
  <conditionalFormatting sqref="I39:I43">
    <cfRule type="expression" dxfId="2773" priority="2085">
      <formula>$L39&gt;0.15</formula>
    </cfRule>
    <cfRule type="expression" dxfId="2772" priority="2086">
      <formula>AND($L39&gt;0.08,$L39&lt;0.15)</formula>
    </cfRule>
  </conditionalFormatting>
  <conditionalFormatting sqref="I44:I46">
    <cfRule type="expression" dxfId="2771" priority="2083">
      <formula>$L44&gt;0.15</formula>
    </cfRule>
    <cfRule type="expression" dxfId="2770" priority="2084">
      <formula>AND($L44&gt;0.08,$L44&lt;0.15)</formula>
    </cfRule>
  </conditionalFormatting>
  <conditionalFormatting sqref="I47:I52">
    <cfRule type="expression" dxfId="2769" priority="2081">
      <formula>$L47&gt;0.15</formula>
    </cfRule>
    <cfRule type="expression" dxfId="2768" priority="2082">
      <formula>AND($L47&gt;0.08,$L47&lt;0.15)</formula>
    </cfRule>
  </conditionalFormatting>
  <conditionalFormatting sqref="L51:L53">
    <cfRule type="expression" dxfId="2767" priority="2079">
      <formula>$L51&gt;0.15</formula>
    </cfRule>
    <cfRule type="expression" dxfId="2766" priority="2080">
      <formula>AND($L51&gt;0.08,$L51&lt;0.15)</formula>
    </cfRule>
  </conditionalFormatting>
  <conditionalFormatting sqref="AC50:AD51">
    <cfRule type="expression" dxfId="2765" priority="2077">
      <formula>$L50&gt;0.15</formula>
    </cfRule>
    <cfRule type="expression" dxfId="2764" priority="2078">
      <formula>AND($L50&gt;0.08,$L50&lt;0.15)</formula>
    </cfRule>
  </conditionalFormatting>
  <conditionalFormatting sqref="D44">
    <cfRule type="expression" dxfId="2763" priority="2063">
      <formula>$L44&gt;0.15</formula>
    </cfRule>
    <cfRule type="expression" dxfId="2762" priority="2064">
      <formula>AND($L44&gt;0.08,$L44&lt;0.15)</formula>
    </cfRule>
  </conditionalFormatting>
  <conditionalFormatting sqref="E44:H44">
    <cfRule type="expression" dxfId="2761" priority="2061">
      <formula>$L44&gt;0.15</formula>
    </cfRule>
    <cfRule type="expression" dxfId="2760" priority="2062">
      <formula>AND($L44&gt;0.08,$L44&lt;0.15)</formula>
    </cfRule>
  </conditionalFormatting>
  <conditionalFormatting sqref="D45">
    <cfRule type="expression" dxfId="2759" priority="2059">
      <formula>$L45&gt;0.15</formula>
    </cfRule>
    <cfRule type="expression" dxfId="2758" priority="2060">
      <formula>AND($L45&gt;0.08,$L45&lt;0.15)</formula>
    </cfRule>
  </conditionalFormatting>
  <conditionalFormatting sqref="E45:H45">
    <cfRule type="expression" dxfId="2757" priority="2057">
      <formula>$L45&gt;0.15</formula>
    </cfRule>
    <cfRule type="expression" dxfId="2756" priority="2058">
      <formula>AND($L45&gt;0.08,$L45&lt;0.15)</formula>
    </cfRule>
  </conditionalFormatting>
  <conditionalFormatting sqref="D46">
    <cfRule type="expression" dxfId="2755" priority="2055">
      <formula>$L46&gt;0.15</formula>
    </cfRule>
    <cfRule type="expression" dxfId="2754" priority="2056">
      <formula>AND($L46&gt;0.08,$L46&lt;0.15)</formula>
    </cfRule>
  </conditionalFormatting>
  <conditionalFormatting sqref="D46">
    <cfRule type="expression" dxfId="2753" priority="2053">
      <formula>$L46&gt;0.15</formula>
    </cfRule>
    <cfRule type="expression" dxfId="2752" priority="2054">
      <formula>AND($L46&gt;0.08,$L46&lt;0.15)</formula>
    </cfRule>
  </conditionalFormatting>
  <conditionalFormatting sqref="D46">
    <cfRule type="expression" dxfId="2751" priority="2051">
      <formula>$L46&gt;0.15</formula>
    </cfRule>
    <cfRule type="expression" dxfId="2750" priority="2052">
      <formula>AND($L46&gt;0.08,$L46&lt;0.15)</formula>
    </cfRule>
  </conditionalFormatting>
  <conditionalFormatting sqref="E46:F46">
    <cfRule type="expression" dxfId="2749" priority="2043">
      <formula>$L46&gt;0.15</formula>
    </cfRule>
    <cfRule type="expression" dxfId="2748" priority="2044">
      <formula>AND($L46&gt;0.08,$L46&lt;0.15)</formula>
    </cfRule>
  </conditionalFormatting>
  <conditionalFormatting sqref="E46:F46">
    <cfRule type="expression" dxfId="2747" priority="2041">
      <formula>$L46&gt;0.15</formula>
    </cfRule>
    <cfRule type="expression" dxfId="2746" priority="2042">
      <formula>AND($L46&gt;0.08,$L46&lt;0.15)</formula>
    </cfRule>
  </conditionalFormatting>
  <conditionalFormatting sqref="G46:H46">
    <cfRule type="expression" dxfId="2745" priority="2039">
      <formula>$L46&gt;0.15</formula>
    </cfRule>
    <cfRule type="expression" dxfId="2744" priority="2040">
      <formula>AND($L46&gt;0.08,$L46&lt;0.15)</formula>
    </cfRule>
  </conditionalFormatting>
  <conditionalFormatting sqref="G46:H46">
    <cfRule type="expression" dxfId="2743" priority="2045">
      <formula>$L46&gt;0.15</formula>
    </cfRule>
    <cfRule type="expression" dxfId="2742" priority="2046">
      <formula>AND($L46&gt;0.08,$L46&lt;0.15)</formula>
    </cfRule>
  </conditionalFormatting>
  <conditionalFormatting sqref="E46:F46">
    <cfRule type="expression" dxfId="2741" priority="2049">
      <formula>$L46&gt;0.15</formula>
    </cfRule>
    <cfRule type="expression" dxfId="2740" priority="2050">
      <formula>AND($L46&gt;0.08,$L46&lt;0.15)</formula>
    </cfRule>
  </conditionalFormatting>
  <conditionalFormatting sqref="E46:F46">
    <cfRule type="expression" dxfId="2739" priority="2047">
      <formula>$L46&gt;0.15</formula>
    </cfRule>
    <cfRule type="expression" dxfId="2738" priority="2048">
      <formula>AND($L46&gt;0.08,$L46&lt;0.15)</formula>
    </cfRule>
  </conditionalFormatting>
  <conditionalFormatting sqref="E46:F46">
    <cfRule type="expression" dxfId="2737" priority="2031">
      <formula>$L46&gt;0.15</formula>
    </cfRule>
    <cfRule type="expression" dxfId="2736" priority="2032">
      <formula>AND($L46&gt;0.08,$L46&lt;0.15)</formula>
    </cfRule>
  </conditionalFormatting>
  <conditionalFormatting sqref="E46:F46">
    <cfRule type="expression" dxfId="2735" priority="2029">
      <formula>$L46&gt;0.15</formula>
    </cfRule>
    <cfRule type="expression" dxfId="2734" priority="2030">
      <formula>AND($L46&gt;0.08,$L46&lt;0.15)</formula>
    </cfRule>
  </conditionalFormatting>
  <conditionalFormatting sqref="H46">
    <cfRule type="expression" dxfId="2733" priority="2027">
      <formula>$L46&gt;0.15</formula>
    </cfRule>
    <cfRule type="expression" dxfId="2732" priority="2028">
      <formula>AND($L46&gt;0.08,$L46&lt;0.15)</formula>
    </cfRule>
  </conditionalFormatting>
  <conditionalFormatting sqref="H46">
    <cfRule type="expression" dxfId="2731" priority="2033">
      <formula>$L46&gt;0.15</formula>
    </cfRule>
    <cfRule type="expression" dxfId="2730" priority="2034">
      <formula>AND($L46&gt;0.08,$L46&lt;0.15)</formula>
    </cfRule>
  </conditionalFormatting>
  <conditionalFormatting sqref="E46:F46">
    <cfRule type="expression" dxfId="2729" priority="2037">
      <formula>$L46&gt;0.15</formula>
    </cfRule>
    <cfRule type="expression" dxfId="2728" priority="2038">
      <formula>AND($L46&gt;0.08,$L46&lt;0.15)</formula>
    </cfRule>
  </conditionalFormatting>
  <conditionalFormatting sqref="E46:F46">
    <cfRule type="expression" dxfId="2727" priority="2035">
      <formula>$L46&gt;0.15</formula>
    </cfRule>
    <cfRule type="expression" dxfId="2726" priority="2036">
      <formula>AND($L46&gt;0.08,$L46&lt;0.15)</formula>
    </cfRule>
  </conditionalFormatting>
  <conditionalFormatting sqref="G46">
    <cfRule type="expression" dxfId="2725" priority="2023">
      <formula>$L46&gt;0.15</formula>
    </cfRule>
    <cfRule type="expression" dxfId="2724" priority="2024">
      <formula>AND($L46&gt;0.08,$L46&lt;0.15)</formula>
    </cfRule>
  </conditionalFormatting>
  <conditionalFormatting sqref="G46">
    <cfRule type="expression" dxfId="2723" priority="2025">
      <formula>$L46&gt;0.15</formula>
    </cfRule>
    <cfRule type="expression" dxfId="2722" priority="2026">
      <formula>AND($L46&gt;0.08,$L46&lt;0.15)</formula>
    </cfRule>
  </conditionalFormatting>
  <conditionalFormatting sqref="G47:H47">
    <cfRule type="expression" dxfId="2721" priority="2019">
      <formula>$L47&gt;0.15</formula>
    </cfRule>
    <cfRule type="expression" dxfId="2720" priority="2020">
      <formula>AND($L47&gt;0.08,$L47&lt;0.15)</formula>
    </cfRule>
  </conditionalFormatting>
  <conditionalFormatting sqref="G47:H47">
    <cfRule type="expression" dxfId="2719" priority="2021">
      <formula>$L47&gt;0.15</formula>
    </cfRule>
    <cfRule type="expression" dxfId="2718" priority="2022">
      <formula>AND($L47&gt;0.08,$L47&lt;0.15)</formula>
    </cfRule>
  </conditionalFormatting>
  <conditionalFormatting sqref="E47">
    <cfRule type="expression" dxfId="2717" priority="2013">
      <formula>$L47&gt;0.15</formula>
    </cfRule>
    <cfRule type="expression" dxfId="2716" priority="2014">
      <formula>AND($L47&gt;0.08,$L47&lt;0.15)</formula>
    </cfRule>
  </conditionalFormatting>
  <conditionalFormatting sqref="E47">
    <cfRule type="expression" dxfId="2715" priority="2011">
      <formula>$L47&gt;0.15</formula>
    </cfRule>
    <cfRule type="expression" dxfId="2714" priority="2012">
      <formula>AND($L47&gt;0.08,$L47&lt;0.15)</formula>
    </cfRule>
  </conditionalFormatting>
  <conditionalFormatting sqref="E47">
    <cfRule type="expression" dxfId="2713" priority="2017">
      <formula>$L47&gt;0.15</formula>
    </cfRule>
    <cfRule type="expression" dxfId="2712" priority="2018">
      <formula>AND($L47&gt;0.08,$L47&lt;0.15)</formula>
    </cfRule>
  </conditionalFormatting>
  <conditionalFormatting sqref="E47">
    <cfRule type="expression" dxfId="2711" priority="2015">
      <formula>$L47&gt;0.15</formula>
    </cfRule>
    <cfRule type="expression" dxfId="2710" priority="2016">
      <formula>AND($L47&gt;0.08,$L47&lt;0.15)</formula>
    </cfRule>
  </conditionalFormatting>
  <conditionalFormatting sqref="E47">
    <cfRule type="expression" dxfId="2709" priority="2005">
      <formula>$L47&gt;0.15</formula>
    </cfRule>
    <cfRule type="expression" dxfId="2708" priority="2006">
      <formula>AND($L47&gt;0.08,$L47&lt;0.15)</formula>
    </cfRule>
  </conditionalFormatting>
  <conditionalFormatting sqref="E47">
    <cfRule type="expression" dxfId="2707" priority="2003">
      <formula>$L47&gt;0.15</formula>
    </cfRule>
    <cfRule type="expression" dxfId="2706" priority="2004">
      <formula>AND($L47&gt;0.08,$L47&lt;0.15)</formula>
    </cfRule>
  </conditionalFormatting>
  <conditionalFormatting sqref="E47">
    <cfRule type="expression" dxfId="2705" priority="2009">
      <formula>$L47&gt;0.15</formula>
    </cfRule>
    <cfRule type="expression" dxfId="2704" priority="2010">
      <formula>AND($L47&gt;0.08,$L47&lt;0.15)</formula>
    </cfRule>
  </conditionalFormatting>
  <conditionalFormatting sqref="E47">
    <cfRule type="expression" dxfId="2703" priority="2007">
      <formula>$L47&gt;0.15</formula>
    </cfRule>
    <cfRule type="expression" dxfId="2702" priority="2008">
      <formula>AND($L47&gt;0.08,$L47&lt;0.15)</formula>
    </cfRule>
  </conditionalFormatting>
  <conditionalFormatting sqref="AE68:AE86">
    <cfRule type="expression" dxfId="2701" priority="1999">
      <formula>$L68&gt;0.15</formula>
    </cfRule>
    <cfRule type="expression" dxfId="2700" priority="2000">
      <formula>AND($L68&gt;0.08,$L68&lt;0.15)</formula>
    </cfRule>
  </conditionalFormatting>
  <conditionalFormatting sqref="AE68:AE86">
    <cfRule type="expression" dxfId="2699" priority="2001">
      <formula>$L68&gt;0.15</formula>
    </cfRule>
    <cfRule type="expression" dxfId="2698" priority="2002">
      <formula>AND($L68&gt;0.08,$L68&lt;0.15)</formula>
    </cfRule>
  </conditionalFormatting>
  <conditionalFormatting sqref="E48:F48">
    <cfRule type="expression" dxfId="2697" priority="1995">
      <formula>$L48&gt;0.15</formula>
    </cfRule>
    <cfRule type="expression" dxfId="2696" priority="1996">
      <formula>AND($L48&gt;0.08,$L48&lt;0.15)</formula>
    </cfRule>
  </conditionalFormatting>
  <conditionalFormatting sqref="E48:F48">
    <cfRule type="expression" dxfId="2695" priority="1991">
      <formula>$L48&gt;0.15</formula>
    </cfRule>
    <cfRule type="expression" dxfId="2694" priority="1992">
      <formula>AND($L48&gt;0.08,$L48&lt;0.15)</formula>
    </cfRule>
  </conditionalFormatting>
  <conditionalFormatting sqref="E48:F48">
    <cfRule type="expression" dxfId="2693" priority="1989">
      <formula>$L48&gt;0.15</formula>
    </cfRule>
    <cfRule type="expression" dxfId="2692" priority="1990">
      <formula>AND($L48&gt;0.08,$L48&lt;0.15)</formula>
    </cfRule>
  </conditionalFormatting>
  <conditionalFormatting sqref="G48:H48">
    <cfRule type="expression" dxfId="2691" priority="1987">
      <formula>$L48&gt;0.15</formula>
    </cfRule>
    <cfRule type="expression" dxfId="2690" priority="1988">
      <formula>AND($L48&gt;0.08,$L48&lt;0.15)</formula>
    </cfRule>
  </conditionalFormatting>
  <conditionalFormatting sqref="G48:H48">
    <cfRule type="expression" dxfId="2689" priority="1993">
      <formula>$L48&gt;0.15</formula>
    </cfRule>
    <cfRule type="expression" dxfId="2688" priority="1994">
      <formula>AND($L48&gt;0.08,$L48&lt;0.15)</formula>
    </cfRule>
  </conditionalFormatting>
  <conditionalFormatting sqref="E48:F48">
    <cfRule type="expression" dxfId="2687" priority="1997">
      <formula>$L48&gt;0.15</formula>
    </cfRule>
    <cfRule type="expression" dxfId="2686" priority="1998">
      <formula>AND($L48&gt;0.08,$L48&lt;0.15)</formula>
    </cfRule>
  </conditionalFormatting>
  <conditionalFormatting sqref="D48">
    <cfRule type="expression" dxfId="2685" priority="1985">
      <formula>$L48&gt;0.15</formula>
    </cfRule>
    <cfRule type="expression" dxfId="2684" priority="1986">
      <formula>AND($L48&gt;0.08,$L48&lt;0.15)</formula>
    </cfRule>
  </conditionalFormatting>
  <conditionalFormatting sqref="D48">
    <cfRule type="expression" dxfId="2683" priority="1983">
      <formula>$L48&gt;0.15</formula>
    </cfRule>
    <cfRule type="expression" dxfId="2682" priority="1984">
      <formula>AND($L48&gt;0.08,$L48&lt;0.15)</formula>
    </cfRule>
  </conditionalFormatting>
  <conditionalFormatting sqref="E49:F49">
    <cfRule type="expression" dxfId="2681" priority="1979">
      <formula>$L49&gt;0.15</formula>
    </cfRule>
    <cfRule type="expression" dxfId="2680" priority="1980">
      <formula>AND($L49&gt;0.08,$L49&lt;0.15)</formula>
    </cfRule>
  </conditionalFormatting>
  <conditionalFormatting sqref="E49:F49">
    <cfRule type="expression" dxfId="2679" priority="1975">
      <formula>$L49&gt;0.15</formula>
    </cfRule>
    <cfRule type="expression" dxfId="2678" priority="1976">
      <formula>AND($L49&gt;0.08,$L49&lt;0.15)</formula>
    </cfRule>
  </conditionalFormatting>
  <conditionalFormatting sqref="E49:F49">
    <cfRule type="expression" dxfId="2677" priority="1973">
      <formula>$L49&gt;0.15</formula>
    </cfRule>
    <cfRule type="expression" dxfId="2676" priority="1974">
      <formula>AND($L49&gt;0.08,$L49&lt;0.15)</formula>
    </cfRule>
  </conditionalFormatting>
  <conditionalFormatting sqref="G49:H49">
    <cfRule type="expression" dxfId="2675" priority="1971">
      <formula>$L49&gt;0.15</formula>
    </cfRule>
    <cfRule type="expression" dxfId="2674" priority="1972">
      <formula>AND($L49&gt;0.08,$L49&lt;0.15)</formula>
    </cfRule>
  </conditionalFormatting>
  <conditionalFormatting sqref="G49:H49">
    <cfRule type="expression" dxfId="2673" priority="1977">
      <formula>$L49&gt;0.15</formula>
    </cfRule>
    <cfRule type="expression" dxfId="2672" priority="1978">
      <formula>AND($L49&gt;0.08,$L49&lt;0.15)</formula>
    </cfRule>
  </conditionalFormatting>
  <conditionalFormatting sqref="E49:F49">
    <cfRule type="expression" dxfId="2671" priority="1981">
      <formula>$L49&gt;0.15</formula>
    </cfRule>
    <cfRule type="expression" dxfId="2670" priority="1982">
      <formula>AND($L49&gt;0.08,$L49&lt;0.15)</formula>
    </cfRule>
  </conditionalFormatting>
  <conditionalFormatting sqref="D49">
    <cfRule type="expression" dxfId="2669" priority="1969">
      <formula>$L49&gt;0.15</formula>
    </cfRule>
    <cfRule type="expression" dxfId="2668" priority="1970">
      <formula>AND($L49&gt;0.08,$L49&lt;0.15)</formula>
    </cfRule>
  </conditionalFormatting>
  <conditionalFormatting sqref="D49">
    <cfRule type="expression" dxfId="2667" priority="1967">
      <formula>$L49&gt;0.15</formula>
    </cfRule>
    <cfRule type="expression" dxfId="2666" priority="1968">
      <formula>AND($L49&gt;0.08,$L49&lt;0.15)</formula>
    </cfRule>
  </conditionalFormatting>
  <conditionalFormatting sqref="D51">
    <cfRule type="expression" dxfId="2665" priority="1965">
      <formula>$L51&gt;0.15</formula>
    </cfRule>
    <cfRule type="expression" dxfId="2664" priority="1966">
      <formula>AND($L51&gt;0.08,$L51&lt;0.15)</formula>
    </cfRule>
  </conditionalFormatting>
  <conditionalFormatting sqref="D51">
    <cfRule type="expression" dxfId="2663" priority="1963">
      <formula>$L51&gt;0.15</formula>
    </cfRule>
    <cfRule type="expression" dxfId="2662" priority="1964">
      <formula>AND($L51&gt;0.08,$L51&lt;0.15)</formula>
    </cfRule>
  </conditionalFormatting>
  <conditionalFormatting sqref="D51">
    <cfRule type="expression" dxfId="2661" priority="1961">
      <formula>$L51&gt;0.15</formula>
    </cfRule>
    <cfRule type="expression" dxfId="2660" priority="1962">
      <formula>AND($L51&gt;0.08,$L51&lt;0.15)</formula>
    </cfRule>
  </conditionalFormatting>
  <conditionalFormatting sqref="E51:F51">
    <cfRule type="expression" dxfId="2659" priority="1953">
      <formula>$L51&gt;0.15</formula>
    </cfRule>
    <cfRule type="expression" dxfId="2658" priority="1954">
      <formula>AND($L51&gt;0.08,$L51&lt;0.15)</formula>
    </cfRule>
  </conditionalFormatting>
  <conditionalFormatting sqref="E51:F51">
    <cfRule type="expression" dxfId="2657" priority="1951">
      <formula>$L51&gt;0.15</formula>
    </cfRule>
    <cfRule type="expression" dxfId="2656" priority="1952">
      <formula>AND($L51&gt;0.08,$L51&lt;0.15)</formula>
    </cfRule>
  </conditionalFormatting>
  <conditionalFormatting sqref="G51:H51">
    <cfRule type="expression" dxfId="2655" priority="1949">
      <formula>$L51&gt;0.15</formula>
    </cfRule>
    <cfRule type="expression" dxfId="2654" priority="1950">
      <formula>AND($L51&gt;0.08,$L51&lt;0.15)</formula>
    </cfRule>
  </conditionalFormatting>
  <conditionalFormatting sqref="G51:H51">
    <cfRule type="expression" dxfId="2653" priority="1955">
      <formula>$L51&gt;0.15</formula>
    </cfRule>
    <cfRule type="expression" dxfId="2652" priority="1956">
      <formula>AND($L51&gt;0.08,$L51&lt;0.15)</formula>
    </cfRule>
  </conditionalFormatting>
  <conditionalFormatting sqref="E51:F51">
    <cfRule type="expression" dxfId="2651" priority="1959">
      <formula>$L51&gt;0.15</formula>
    </cfRule>
    <cfRule type="expression" dxfId="2650" priority="1960">
      <formula>AND($L51&gt;0.08,$L51&lt;0.15)</formula>
    </cfRule>
  </conditionalFormatting>
  <conditionalFormatting sqref="E51:F51">
    <cfRule type="expression" dxfId="2649" priority="1957">
      <formula>$L51&gt;0.15</formula>
    </cfRule>
    <cfRule type="expression" dxfId="2648" priority="1958">
      <formula>AND($L51&gt;0.08,$L51&lt;0.15)</formula>
    </cfRule>
  </conditionalFormatting>
  <conditionalFormatting sqref="D52">
    <cfRule type="expression" dxfId="2647" priority="1947">
      <formula>$L52&gt;0.15</formula>
    </cfRule>
    <cfRule type="expression" dxfId="2646" priority="1948">
      <formula>AND($L52&gt;0.08,$L52&lt;0.15)</formula>
    </cfRule>
  </conditionalFormatting>
  <conditionalFormatting sqref="D52">
    <cfRule type="expression" dxfId="2645" priority="1945">
      <formula>$L52&gt;0.15</formula>
    </cfRule>
    <cfRule type="expression" dxfId="2644" priority="1946">
      <formula>AND($L52&gt;0.08,$L52&lt;0.15)</formula>
    </cfRule>
  </conditionalFormatting>
  <conditionalFormatting sqref="D52">
    <cfRule type="expression" dxfId="2643" priority="1943">
      <formula>$L52&gt;0.15</formula>
    </cfRule>
    <cfRule type="expression" dxfId="2642" priority="1944">
      <formula>AND($L52&gt;0.08,$L52&lt;0.15)</formula>
    </cfRule>
  </conditionalFormatting>
  <conditionalFormatting sqref="E52:F52">
    <cfRule type="expression" dxfId="2641" priority="1935">
      <formula>$L52&gt;0.15</formula>
    </cfRule>
    <cfRule type="expression" dxfId="2640" priority="1936">
      <formula>AND($L52&gt;0.08,$L52&lt;0.15)</formula>
    </cfRule>
  </conditionalFormatting>
  <conditionalFormatting sqref="E52:F52">
    <cfRule type="expression" dxfId="2639" priority="1933">
      <formula>$L52&gt;0.15</formula>
    </cfRule>
    <cfRule type="expression" dxfId="2638" priority="1934">
      <formula>AND($L52&gt;0.08,$L52&lt;0.15)</formula>
    </cfRule>
  </conditionalFormatting>
  <conditionalFormatting sqref="G52:H52">
    <cfRule type="expression" dxfId="2637" priority="1931">
      <formula>$L52&gt;0.15</formula>
    </cfRule>
    <cfRule type="expression" dxfId="2636" priority="1932">
      <formula>AND($L52&gt;0.08,$L52&lt;0.15)</formula>
    </cfRule>
  </conditionalFormatting>
  <conditionalFormatting sqref="G52:H52">
    <cfRule type="expression" dxfId="2635" priority="1937">
      <formula>$L52&gt;0.15</formula>
    </cfRule>
    <cfRule type="expression" dxfId="2634" priority="1938">
      <formula>AND($L52&gt;0.08,$L52&lt;0.15)</formula>
    </cfRule>
  </conditionalFormatting>
  <conditionalFormatting sqref="E52:F52">
    <cfRule type="expression" dxfId="2633" priority="1941">
      <formula>$L52&gt;0.15</formula>
    </cfRule>
    <cfRule type="expression" dxfId="2632" priority="1942">
      <formula>AND($L52&gt;0.08,$L52&lt;0.15)</formula>
    </cfRule>
  </conditionalFormatting>
  <conditionalFormatting sqref="E52:F52">
    <cfRule type="expression" dxfId="2631" priority="1939">
      <formula>$L52&gt;0.15</formula>
    </cfRule>
    <cfRule type="expression" dxfId="2630" priority="1940">
      <formula>AND($L52&gt;0.08,$L52&lt;0.15)</formula>
    </cfRule>
  </conditionalFormatting>
  <conditionalFormatting sqref="D53">
    <cfRule type="expression" dxfId="2629" priority="1929">
      <formula>$L53&gt;0.15</formula>
    </cfRule>
    <cfRule type="expression" dxfId="2628" priority="1930">
      <formula>AND($L53&gt;0.08,$L53&lt;0.15)</formula>
    </cfRule>
  </conditionalFormatting>
  <conditionalFormatting sqref="D53">
    <cfRule type="expression" dxfId="2627" priority="1927">
      <formula>$L53&gt;0.15</formula>
    </cfRule>
    <cfRule type="expression" dxfId="2626" priority="1928">
      <formula>AND($L53&gt;0.08,$L53&lt;0.15)</formula>
    </cfRule>
  </conditionalFormatting>
  <conditionalFormatting sqref="D53">
    <cfRule type="expression" dxfId="2625" priority="1925">
      <formula>$L53&gt;0.15</formula>
    </cfRule>
    <cfRule type="expression" dxfId="2624" priority="1926">
      <formula>AND($L53&gt;0.08,$L53&lt;0.15)</formula>
    </cfRule>
  </conditionalFormatting>
  <conditionalFormatting sqref="E53:F53">
    <cfRule type="expression" dxfId="2623" priority="1917">
      <formula>$L53&gt;0.15</formula>
    </cfRule>
    <cfRule type="expression" dxfId="2622" priority="1918">
      <formula>AND($L53&gt;0.08,$L53&lt;0.15)</formula>
    </cfRule>
  </conditionalFormatting>
  <conditionalFormatting sqref="E53:F53">
    <cfRule type="expression" dxfId="2621" priority="1915">
      <formula>$L53&gt;0.15</formula>
    </cfRule>
    <cfRule type="expression" dxfId="2620" priority="1916">
      <formula>AND($L53&gt;0.08,$L53&lt;0.15)</formula>
    </cfRule>
  </conditionalFormatting>
  <conditionalFormatting sqref="G53:H53">
    <cfRule type="expression" dxfId="2619" priority="1913">
      <formula>$L53&gt;0.15</formula>
    </cfRule>
    <cfRule type="expression" dxfId="2618" priority="1914">
      <formula>AND($L53&gt;0.08,$L53&lt;0.15)</formula>
    </cfRule>
  </conditionalFormatting>
  <conditionalFormatting sqref="G53:H53">
    <cfRule type="expression" dxfId="2617" priority="1919">
      <formula>$L53&gt;0.15</formula>
    </cfRule>
    <cfRule type="expression" dxfId="2616" priority="1920">
      <formula>AND($L53&gt;0.08,$L53&lt;0.15)</formula>
    </cfRule>
  </conditionalFormatting>
  <conditionalFormatting sqref="E53:F53">
    <cfRule type="expression" dxfId="2615" priority="1923">
      <formula>$L53&gt;0.15</formula>
    </cfRule>
    <cfRule type="expression" dxfId="2614" priority="1924">
      <formula>AND($L53&gt;0.08,$L53&lt;0.15)</formula>
    </cfRule>
  </conditionalFormatting>
  <conditionalFormatting sqref="E53:F53">
    <cfRule type="expression" dxfId="2613" priority="1921">
      <formula>$L53&gt;0.15</formula>
    </cfRule>
    <cfRule type="expression" dxfId="2612" priority="1922">
      <formula>AND($L53&gt;0.08,$L53&lt;0.15)</formula>
    </cfRule>
  </conditionalFormatting>
  <conditionalFormatting sqref="E50:H50">
    <cfRule type="expression" dxfId="2611" priority="1911">
      <formula>$L50&gt;0.15</formula>
    </cfRule>
    <cfRule type="expression" dxfId="2610" priority="1912">
      <formula>AND($L50&gt;0.08,$L50&lt;0.15)</formula>
    </cfRule>
  </conditionalFormatting>
  <conditionalFormatting sqref="D50">
    <cfRule type="expression" dxfId="2609" priority="1909">
      <formula>$L50&gt;0.15</formula>
    </cfRule>
    <cfRule type="expression" dxfId="2608" priority="1910">
      <formula>AND($L50&gt;0.08,$L50&lt;0.15)</formula>
    </cfRule>
  </conditionalFormatting>
  <conditionalFormatting sqref="R27:R29">
    <cfRule type="expression" dxfId="2607" priority="1907">
      <formula>$L27&gt;0.15</formula>
    </cfRule>
    <cfRule type="expression" dxfId="2606" priority="1908">
      <formula>AND($L27&gt;0.08,$L27&lt;0.15)</formula>
    </cfRule>
  </conditionalFormatting>
  <conditionalFormatting sqref="I26:K26">
    <cfRule type="expression" dxfId="2605" priority="1905">
      <formula>$L26&gt;0.15</formula>
    </cfRule>
    <cfRule type="expression" dxfId="2604" priority="1906">
      <formula>AND($L26&gt;0.08,$L26&lt;0.15)</formula>
    </cfRule>
  </conditionalFormatting>
  <conditionalFormatting sqref="I27:K27">
    <cfRule type="expression" dxfId="2603" priority="1903">
      <formula>$L27&gt;0.15</formula>
    </cfRule>
    <cfRule type="expression" dxfId="2602" priority="1904">
      <formula>AND($L27&gt;0.08,$L27&lt;0.15)</formula>
    </cfRule>
  </conditionalFormatting>
  <conditionalFormatting sqref="P20:Q20">
    <cfRule type="expression" dxfId="2601" priority="1889">
      <formula>$L20&gt;0.15</formula>
    </cfRule>
    <cfRule type="expression" dxfId="2600" priority="1890">
      <formula>AND($L20&gt;0.08,$L20&lt;0.15)</formula>
    </cfRule>
  </conditionalFormatting>
  <conditionalFormatting sqref="P20:Q20">
    <cfRule type="expression" dxfId="2599" priority="1887">
      <formula>$L20&gt;0.15</formula>
    </cfRule>
    <cfRule type="expression" dxfId="2598" priority="1888">
      <formula>AND($L20&gt;0.08,$L20&lt;0.15)</formula>
    </cfRule>
  </conditionalFormatting>
  <conditionalFormatting sqref="M20">
    <cfRule type="expression" dxfId="2597" priority="1901">
      <formula>$L20&gt;0.15</formula>
    </cfRule>
    <cfRule type="expression" dxfId="2596" priority="1902">
      <formula>AND($L20&gt;0.08,$L20&lt;0.15)</formula>
    </cfRule>
  </conditionalFormatting>
  <conditionalFormatting sqref="M20">
    <cfRule type="expression" dxfId="2595" priority="1899">
      <formula>$L20&gt;0.15</formula>
    </cfRule>
    <cfRule type="expression" dxfId="2594" priority="1900">
      <formula>AND($L20&gt;0.08,$L20&lt;0.15)</formula>
    </cfRule>
  </conditionalFormatting>
  <conditionalFormatting sqref="M20">
    <cfRule type="expression" dxfId="2593" priority="1897">
      <formula>$L20&gt;0.15</formula>
    </cfRule>
    <cfRule type="expression" dxfId="2592" priority="1898">
      <formula>AND($L20&gt;0.08,$L20&lt;0.15)</formula>
    </cfRule>
  </conditionalFormatting>
  <conditionalFormatting sqref="N20:O20">
    <cfRule type="expression" dxfId="2591" priority="1895">
      <formula>$L20&gt;0.15</formula>
    </cfRule>
    <cfRule type="expression" dxfId="2590" priority="1896">
      <formula>AND($L20&gt;0.08,$L20&lt;0.15)</formula>
    </cfRule>
  </conditionalFormatting>
  <conditionalFormatting sqref="N20:O20">
    <cfRule type="expression" dxfId="2589" priority="1893">
      <formula>$L20&gt;0.15</formula>
    </cfRule>
    <cfRule type="expression" dxfId="2588" priority="1894">
      <formula>AND($L20&gt;0.08,$L20&lt;0.15)</formula>
    </cfRule>
  </conditionalFormatting>
  <conditionalFormatting sqref="N20:O20">
    <cfRule type="expression" dxfId="2587" priority="1891">
      <formula>$L20&gt;0.15</formula>
    </cfRule>
    <cfRule type="expression" dxfId="2586" priority="1892">
      <formula>AND($L20&gt;0.08,$L20&lt;0.15)</formula>
    </cfRule>
  </conditionalFormatting>
  <conditionalFormatting sqref="AA30">
    <cfRule type="expression" dxfId="2585" priority="1885">
      <formula>$L30&gt;0.15</formula>
    </cfRule>
    <cfRule type="expression" dxfId="2584" priority="1886">
      <formula>AND($L30&gt;0.08,$L30&lt;0.15)</formula>
    </cfRule>
  </conditionalFormatting>
  <conditionalFormatting sqref="AA37">
    <cfRule type="expression" dxfId="2583" priority="1883">
      <formula>$L37&gt;0.15</formula>
    </cfRule>
    <cfRule type="expression" dxfId="2582" priority="1884">
      <formula>AND($L37&gt;0.08,$L37&lt;0.15)</formula>
    </cfRule>
  </conditionalFormatting>
  <conditionalFormatting sqref="E68:F68">
    <cfRule type="expression" dxfId="2581" priority="1881">
      <formula>$L68&gt;0.15</formula>
    </cfRule>
    <cfRule type="expression" dxfId="2580" priority="1882">
      <formula>AND($L68&gt;0.08,$L68&lt;0.15)</formula>
    </cfRule>
  </conditionalFormatting>
  <conditionalFormatting sqref="H68">
    <cfRule type="expression" dxfId="2579" priority="1879">
      <formula>$L68&gt;0.15</formula>
    </cfRule>
    <cfRule type="expression" dxfId="2578" priority="1880">
      <formula>AND($L68&gt;0.08,$L68&lt;0.15)</formula>
    </cfRule>
  </conditionalFormatting>
  <conditionalFormatting sqref="G68">
    <cfRule type="expression" dxfId="2577" priority="1877">
      <formula>$L68&gt;0.15</formula>
    </cfRule>
    <cfRule type="expression" dxfId="2576" priority="1878">
      <formula>AND($L68&gt;0.08,$L68&lt;0.15)</formula>
    </cfRule>
  </conditionalFormatting>
  <conditionalFormatting sqref="G68">
    <cfRule type="expression" dxfId="2575" priority="1875">
      <formula>$L68&gt;0.15</formula>
    </cfRule>
    <cfRule type="expression" dxfId="2574" priority="1876">
      <formula>AND($L68&gt;0.08,$L68&lt;0.15)</formula>
    </cfRule>
  </conditionalFormatting>
  <conditionalFormatting sqref="D68">
    <cfRule type="expression" dxfId="2573" priority="1873">
      <formula>$L68&gt;0.15</formula>
    </cfRule>
    <cfRule type="expression" dxfId="2572" priority="1874">
      <formula>AND($L68&gt;0.08,$L68&lt;0.15)</formula>
    </cfRule>
  </conditionalFormatting>
  <conditionalFormatting sqref="AE7:AE29">
    <cfRule type="expression" dxfId="2571" priority="1869">
      <formula>$L7&gt;0.15</formula>
    </cfRule>
    <cfRule type="expression" dxfId="2570" priority="1870">
      <formula>AND($L7&gt;0.08,$L7&lt;0.15)</formula>
    </cfRule>
  </conditionalFormatting>
  <conditionalFormatting sqref="AE7:AE29">
    <cfRule type="expression" dxfId="2569" priority="1871">
      <formula>$L7&gt;0.15</formula>
    </cfRule>
    <cfRule type="expression" dxfId="2568" priority="1872">
      <formula>AND($L7&gt;0.08,$L7&lt;0.15)</formula>
    </cfRule>
  </conditionalFormatting>
  <conditionalFormatting sqref="AA29">
    <cfRule type="expression" dxfId="2567" priority="1867">
      <formula>$L29&gt;0.15</formula>
    </cfRule>
    <cfRule type="expression" dxfId="2566" priority="1868">
      <formula>AND($L29&gt;0.08,$L29&lt;0.15)</formula>
    </cfRule>
  </conditionalFormatting>
  <conditionalFormatting sqref="AA28">
    <cfRule type="expression" dxfId="2565" priority="1865">
      <formula>$L28&gt;0.15</formula>
    </cfRule>
    <cfRule type="expression" dxfId="2564" priority="1866">
      <formula>AND($L28&gt;0.08,$L28&lt;0.15)</formula>
    </cfRule>
  </conditionalFormatting>
  <conditionalFormatting sqref="I30">
    <cfRule type="expression" dxfId="2563" priority="1863">
      <formula>$L30&gt;0.15</formula>
    </cfRule>
    <cfRule type="expression" dxfId="2562" priority="1864">
      <formula>AND($L30&gt;0.08,$L30&lt;0.15)</formula>
    </cfRule>
  </conditionalFormatting>
  <conditionalFormatting sqref="P19">
    <cfRule type="expression" dxfId="2561" priority="1859">
      <formula>$L19&gt;0.15</formula>
    </cfRule>
    <cfRule type="expression" dxfId="2560" priority="1860">
      <formula>AND($L19&gt;0.08,$L19&lt;0.15)</formula>
    </cfRule>
  </conditionalFormatting>
  <conditionalFormatting sqref="P19">
    <cfRule type="expression" dxfId="2559" priority="1857">
      <formula>$L19&gt;0.15</formula>
    </cfRule>
    <cfRule type="expression" dxfId="2558" priority="1858">
      <formula>AND($L19&gt;0.08,$L19&lt;0.15)</formula>
    </cfRule>
  </conditionalFormatting>
  <conditionalFormatting sqref="AF16">
    <cfRule type="expression" dxfId="2557" priority="1855">
      <formula>$L16&gt;0.15</formula>
    </cfRule>
    <cfRule type="expression" dxfId="2556" priority="1856">
      <formula>AND($L16&gt;0.08,$L16&lt;0.15)</formula>
    </cfRule>
  </conditionalFormatting>
  <conditionalFormatting sqref="AF27">
    <cfRule type="expression" dxfId="2555" priority="1853">
      <formula>$L27&gt;0.15</formula>
    </cfRule>
    <cfRule type="expression" dxfId="2554" priority="1854">
      <formula>AND($L27&gt;0.08,$L27&lt;0.15)</formula>
    </cfRule>
  </conditionalFormatting>
  <conditionalFormatting sqref="AF28">
    <cfRule type="expression" dxfId="2553" priority="1851">
      <formula>$L28&gt;0.15</formula>
    </cfRule>
    <cfRule type="expression" dxfId="2552" priority="1852">
      <formula>AND($L28&gt;0.08,$L28&lt;0.15)</formula>
    </cfRule>
  </conditionalFormatting>
  <conditionalFormatting sqref="E69:F69">
    <cfRule type="expression" dxfId="2551" priority="1849">
      <formula>$L69&gt;0.15</formula>
    </cfRule>
    <cfRule type="expression" dxfId="2550" priority="1850">
      <formula>AND($L69&gt;0.08,$L69&lt;0.15)</formula>
    </cfRule>
  </conditionalFormatting>
  <conditionalFormatting sqref="G69">
    <cfRule type="expression" dxfId="2549" priority="1847">
      <formula>$L69&gt;0.15</formula>
    </cfRule>
    <cfRule type="expression" dxfId="2548" priority="1848">
      <formula>AND($L69&gt;0.08,$L69&lt;0.15)</formula>
    </cfRule>
  </conditionalFormatting>
  <conditionalFormatting sqref="D69">
    <cfRule type="expression" dxfId="2547" priority="1845">
      <formula>$L69&gt;0.15</formula>
    </cfRule>
    <cfRule type="expression" dxfId="2546" priority="1846">
      <formula>AND($L69&gt;0.08,$L69&lt;0.15)</formula>
    </cfRule>
  </conditionalFormatting>
  <conditionalFormatting sqref="I18">
    <cfRule type="expression" dxfId="2545" priority="1843">
      <formula>$L18&gt;0.15</formula>
    </cfRule>
    <cfRule type="expression" dxfId="2544" priority="1844">
      <formula>AND($L18&gt;0.08,$L18&lt;0.15)</formula>
    </cfRule>
  </conditionalFormatting>
  <conditionalFormatting sqref="AF25:AF26">
    <cfRule type="expression" dxfId="2543" priority="1833">
      <formula>$L25&gt;0.15</formula>
    </cfRule>
    <cfRule type="expression" dxfId="2542" priority="1834">
      <formula>AND($L25&gt;0.08,$L25&lt;0.15)</formula>
    </cfRule>
  </conditionalFormatting>
  <conditionalFormatting sqref="AA14:AA20">
    <cfRule type="expression" dxfId="2541" priority="1831">
      <formula>$L14&gt;0.15</formula>
    </cfRule>
    <cfRule type="expression" dxfId="2540" priority="1832">
      <formula>AND($L14&gt;0.08,$L14&lt;0.15)</formula>
    </cfRule>
  </conditionalFormatting>
  <conditionalFormatting sqref="AA13">
    <cfRule type="expression" dxfId="2539" priority="1829">
      <formula>$L13&gt;0.15</formula>
    </cfRule>
    <cfRule type="expression" dxfId="2538" priority="1830">
      <formula>AND($L13&gt;0.08,$L13&lt;0.15)</formula>
    </cfRule>
  </conditionalFormatting>
  <conditionalFormatting sqref="AA16:AA19">
    <cfRule type="expression" dxfId="2537" priority="1827">
      <formula>$L16&gt;0.15</formula>
    </cfRule>
    <cfRule type="expression" dxfId="2536" priority="1828">
      <formula>AND($L16&gt;0.08,$L16&lt;0.15)</formula>
    </cfRule>
  </conditionalFormatting>
  <conditionalFormatting sqref="AA15 AA17 AA19">
    <cfRule type="expression" dxfId="2535" priority="1825">
      <formula>$L15&gt;0.15</formula>
    </cfRule>
    <cfRule type="expression" dxfId="2534" priority="1826">
      <formula>AND($L15&gt;0.08,$L15&lt;0.15)</formula>
    </cfRule>
  </conditionalFormatting>
  <conditionalFormatting sqref="P20">
    <cfRule type="expression" dxfId="2533" priority="1815">
      <formula>$L20&gt;0.15</formula>
    </cfRule>
    <cfRule type="expression" dxfId="2532" priority="1816">
      <formula>AND($L20&gt;0.08,$L20&lt;0.15)</formula>
    </cfRule>
  </conditionalFormatting>
  <conditionalFormatting sqref="P20">
    <cfRule type="expression" dxfId="2531" priority="1813">
      <formula>$L20&gt;0.15</formula>
    </cfRule>
    <cfRule type="expression" dxfId="2530" priority="1814">
      <formula>AND($L20&gt;0.08,$L20&lt;0.15)</formula>
    </cfRule>
  </conditionalFormatting>
  <conditionalFormatting sqref="I19">
    <cfRule type="expression" dxfId="2529" priority="1811">
      <formula>$L19&gt;0.15</formula>
    </cfRule>
    <cfRule type="expression" dxfId="2528" priority="1812">
      <formula>AND($L19&gt;0.08,$L19&lt;0.15)</formula>
    </cfRule>
  </conditionalFormatting>
  <conditionalFormatting sqref="AA14 AA16 AA18 AA20">
    <cfRule type="expression" dxfId="2527" priority="1801">
      <formula>$L14&gt;0.15</formula>
    </cfRule>
    <cfRule type="expression" dxfId="2526" priority="1802">
      <formula>AND($L14&gt;0.08,$L14&lt;0.15)</formula>
    </cfRule>
  </conditionalFormatting>
  <conditionalFormatting sqref="AA16">
    <cfRule type="expression" dxfId="2525" priority="1799">
      <formula>$L16&gt;0.15</formula>
    </cfRule>
    <cfRule type="expression" dxfId="2524" priority="1800">
      <formula>AND($L16&gt;0.08,$L16&lt;0.15)</formula>
    </cfRule>
  </conditionalFormatting>
  <conditionalFormatting sqref="AA22">
    <cfRule type="expression" dxfId="2523" priority="1789">
      <formula>$L22&gt;0.15</formula>
    </cfRule>
    <cfRule type="expression" dxfId="2522" priority="1790">
      <formula>AND($L22&gt;0.08,$L22&lt;0.15)</formula>
    </cfRule>
  </conditionalFormatting>
  <conditionalFormatting sqref="AA21">
    <cfRule type="expression" dxfId="2521" priority="1787">
      <formula>$L21&gt;0.15</formula>
    </cfRule>
    <cfRule type="expression" dxfId="2520" priority="1788">
      <formula>AND($L21&gt;0.08,$L21&lt;0.15)</formula>
    </cfRule>
  </conditionalFormatting>
  <conditionalFormatting sqref="AA22">
    <cfRule type="expression" dxfId="2519" priority="1785">
      <formula>$L22&gt;0.15</formula>
    </cfRule>
    <cfRule type="expression" dxfId="2518" priority="1786">
      <formula>AND($L22&gt;0.08,$L22&lt;0.15)</formula>
    </cfRule>
  </conditionalFormatting>
  <conditionalFormatting sqref="AA23:AA24">
    <cfRule type="expression" dxfId="2517" priority="1783">
      <formula>$L23&gt;0.15</formula>
    </cfRule>
    <cfRule type="expression" dxfId="2516" priority="1784">
      <formula>AND($L23&gt;0.08,$L23&lt;0.15)</formula>
    </cfRule>
  </conditionalFormatting>
  <conditionalFormatting sqref="AA24">
    <cfRule type="expression" dxfId="2515" priority="1781">
      <formula>$L24&gt;0.15</formula>
    </cfRule>
    <cfRule type="expression" dxfId="2514" priority="1782">
      <formula>AND($L24&gt;0.08,$L24&lt;0.15)</formula>
    </cfRule>
  </conditionalFormatting>
  <conditionalFormatting sqref="AA23">
    <cfRule type="expression" dxfId="2513" priority="1779">
      <formula>$L23&gt;0.15</formula>
    </cfRule>
    <cfRule type="expression" dxfId="2512" priority="1780">
      <formula>AND($L23&gt;0.08,$L23&lt;0.15)</formula>
    </cfRule>
  </conditionalFormatting>
  <conditionalFormatting sqref="AA24">
    <cfRule type="expression" dxfId="2511" priority="1777">
      <formula>$L24&gt;0.15</formula>
    </cfRule>
    <cfRule type="expression" dxfId="2510" priority="1778">
      <formula>AND($L24&gt;0.08,$L24&lt;0.15)</formula>
    </cfRule>
  </conditionalFormatting>
  <conditionalFormatting sqref="AA26:AA27">
    <cfRule type="expression" dxfId="2509" priority="1775">
      <formula>$L26&gt;0.15</formula>
    </cfRule>
    <cfRule type="expression" dxfId="2508" priority="1776">
      <formula>AND($L26&gt;0.08,$L26&lt;0.15)</formula>
    </cfRule>
  </conditionalFormatting>
  <conditionalFormatting sqref="AA27">
    <cfRule type="expression" dxfId="2507" priority="1773">
      <formula>$L27&gt;0.15</formula>
    </cfRule>
    <cfRule type="expression" dxfId="2506" priority="1774">
      <formula>AND($L27&gt;0.08,$L27&lt;0.15)</formula>
    </cfRule>
  </conditionalFormatting>
  <conditionalFormatting sqref="AA40">
    <cfRule type="expression" dxfId="2505" priority="1739">
      <formula>$L40&gt;0.15</formula>
    </cfRule>
    <cfRule type="expression" dxfId="2504" priority="1740">
      <formula>AND($L40&gt;0.08,$L40&lt;0.15)</formula>
    </cfRule>
  </conditionalFormatting>
  <conditionalFormatting sqref="AA40">
    <cfRule type="expression" dxfId="2503" priority="1737">
      <formula>$L40&gt;0.15</formula>
    </cfRule>
    <cfRule type="expression" dxfId="2502" priority="1738">
      <formula>AND($L40&gt;0.08,$L40&lt;0.15)</formula>
    </cfRule>
  </conditionalFormatting>
  <conditionalFormatting sqref="AA40">
    <cfRule type="expression" dxfId="2501" priority="1733">
      <formula>$L40&gt;0.15</formula>
    </cfRule>
    <cfRule type="expression" dxfId="2500" priority="1734">
      <formula>AND($L40&gt;0.08,$L40&lt;0.15)</formula>
    </cfRule>
  </conditionalFormatting>
  <conditionalFormatting sqref="AA40">
    <cfRule type="expression" dxfId="2499" priority="1731">
      <formula>$L40&gt;0.15</formula>
    </cfRule>
    <cfRule type="expression" dxfId="2498" priority="1732">
      <formula>AND($L40&gt;0.08,$L40&lt;0.15)</formula>
    </cfRule>
  </conditionalFormatting>
  <conditionalFormatting sqref="E85:F86 AF86 E88:AC88 I83:AC87 AF88">
    <cfRule type="expression" dxfId="2497" priority="1703">
      <formula>$L83&gt;0.15</formula>
    </cfRule>
    <cfRule type="expression" dxfId="2496" priority="1704">
      <formula>AND($L83&gt;0.08,$L83&lt;0.15)</formula>
    </cfRule>
  </conditionalFormatting>
  <conditionalFormatting sqref="G85:H86 H84">
    <cfRule type="expression" dxfId="2495" priority="1701">
      <formula>$L84&gt;0.15</formula>
    </cfRule>
    <cfRule type="expression" dxfId="2494" priority="1702">
      <formula>AND($L84&gt;0.08,$L84&lt;0.15)</formula>
    </cfRule>
  </conditionalFormatting>
  <conditionalFormatting sqref="B83">
    <cfRule type="expression" dxfId="2493" priority="1699">
      <formula>$L83&gt;0.15</formula>
    </cfRule>
    <cfRule type="expression" dxfId="2492" priority="1700">
      <formula>AND($L83&gt;0.08,$L83&lt;0.15)</formula>
    </cfRule>
  </conditionalFormatting>
  <conditionalFormatting sqref="B84:B88">
    <cfRule type="expression" dxfId="2491" priority="1697">
      <formula>$L84&gt;0.15</formula>
    </cfRule>
    <cfRule type="expression" dxfId="2490" priority="1698">
      <formula>AND($L84&gt;0.08,$L84&lt;0.15)</formula>
    </cfRule>
  </conditionalFormatting>
  <conditionalFormatting sqref="AE88">
    <cfRule type="expression" dxfId="2489" priority="1695">
      <formula>$L88&gt;0.15</formula>
    </cfRule>
    <cfRule type="expression" dxfId="2488" priority="1696">
      <formula>AND($L88&gt;0.08,$L88&lt;0.15)</formula>
    </cfRule>
  </conditionalFormatting>
  <conditionalFormatting sqref="E83:F83">
    <cfRule type="expression" dxfId="2487" priority="1693">
      <formula>$L83&gt;0.15</formula>
    </cfRule>
    <cfRule type="expression" dxfId="2486" priority="1694">
      <formula>AND($L83&gt;0.08,$L83&lt;0.15)</formula>
    </cfRule>
  </conditionalFormatting>
  <conditionalFormatting sqref="H83">
    <cfRule type="expression" dxfId="2485" priority="1691">
      <formula>$L83&gt;0.15</formula>
    </cfRule>
    <cfRule type="expression" dxfId="2484" priority="1692">
      <formula>AND($L83&gt;0.08,$L83&lt;0.15)</formula>
    </cfRule>
  </conditionalFormatting>
  <conditionalFormatting sqref="G83">
    <cfRule type="expression" dxfId="2483" priority="1689">
      <formula>$L83&gt;0.15</formula>
    </cfRule>
    <cfRule type="expression" dxfId="2482" priority="1690">
      <formula>AND($L83&gt;0.08,$L83&lt;0.15)</formula>
    </cfRule>
  </conditionalFormatting>
  <conditionalFormatting sqref="G83">
    <cfRule type="expression" dxfId="2481" priority="1687">
      <formula>$L83&gt;0.15</formula>
    </cfRule>
    <cfRule type="expression" dxfId="2480" priority="1688">
      <formula>AND($L83&gt;0.08,$L83&lt;0.15)</formula>
    </cfRule>
  </conditionalFormatting>
  <conditionalFormatting sqref="E84:F84">
    <cfRule type="expression" dxfId="2479" priority="1685">
      <formula>$L84&gt;0.15</formula>
    </cfRule>
    <cfRule type="expression" dxfId="2478" priority="1686">
      <formula>AND($L84&gt;0.08,$L84&lt;0.15)</formula>
    </cfRule>
  </conditionalFormatting>
  <conditionalFormatting sqref="G84">
    <cfRule type="expression" dxfId="2477" priority="1683">
      <formula>$L84&gt;0.15</formula>
    </cfRule>
    <cfRule type="expression" dxfId="2476" priority="1684">
      <formula>AND($L84&gt;0.08,$L84&lt;0.15)</formula>
    </cfRule>
  </conditionalFormatting>
  <conditionalFormatting sqref="E91:F92 E93:AC94 I89:AC92 AF89:AF94">
    <cfRule type="expression" dxfId="2475" priority="1681">
      <formula>$L89&gt;0.15</formula>
    </cfRule>
    <cfRule type="expression" dxfId="2474" priority="1682">
      <formula>AND($L89&gt;0.08,$L89&lt;0.15)</formula>
    </cfRule>
  </conditionalFormatting>
  <conditionalFormatting sqref="G91:H92 H90">
    <cfRule type="expression" dxfId="2473" priority="1679">
      <formula>$L90&gt;0.15</formula>
    </cfRule>
    <cfRule type="expression" dxfId="2472" priority="1680">
      <formula>AND($L90&gt;0.08,$L90&lt;0.15)</formula>
    </cfRule>
  </conditionalFormatting>
  <conditionalFormatting sqref="B89">
    <cfRule type="expression" dxfId="2471" priority="1677">
      <formula>$L89&gt;0.15</formula>
    </cfRule>
    <cfRule type="expression" dxfId="2470" priority="1678">
      <formula>AND($L89&gt;0.08,$L89&lt;0.15)</formula>
    </cfRule>
  </conditionalFormatting>
  <conditionalFormatting sqref="B93:C94 B90:B92">
    <cfRule type="expression" dxfId="2469" priority="1675">
      <formula>$L90&gt;0.15</formula>
    </cfRule>
    <cfRule type="expression" dxfId="2468" priority="1676">
      <formula>AND($L90&gt;0.08,$L90&lt;0.15)</formula>
    </cfRule>
  </conditionalFormatting>
  <conditionalFormatting sqref="AE92:AE94">
    <cfRule type="expression" dxfId="2467" priority="1673">
      <formula>$L92&gt;0.15</formula>
    </cfRule>
    <cfRule type="expression" dxfId="2466" priority="1674">
      <formula>AND($L92&gt;0.08,$L92&lt;0.15)</formula>
    </cfRule>
  </conditionalFormatting>
  <conditionalFormatting sqref="AE89:AE91">
    <cfRule type="expression" dxfId="2465" priority="1669">
      <formula>$L89&gt;0.15</formula>
    </cfRule>
    <cfRule type="expression" dxfId="2464" priority="1670">
      <formula>AND($L89&gt;0.08,$L89&lt;0.15)</formula>
    </cfRule>
  </conditionalFormatting>
  <conditionalFormatting sqref="AE89:AE91">
    <cfRule type="expression" dxfId="2463" priority="1671">
      <formula>$L89&gt;0.15</formula>
    </cfRule>
    <cfRule type="expression" dxfId="2462" priority="1672">
      <formula>AND($L89&gt;0.08,$L89&lt;0.15)</formula>
    </cfRule>
  </conditionalFormatting>
  <conditionalFormatting sqref="E89:F89">
    <cfRule type="expression" dxfId="2461" priority="1667">
      <formula>$L89&gt;0.15</formula>
    </cfRule>
    <cfRule type="expression" dxfId="2460" priority="1668">
      <formula>AND($L89&gt;0.08,$L89&lt;0.15)</formula>
    </cfRule>
  </conditionalFormatting>
  <conditionalFormatting sqref="H89">
    <cfRule type="expression" dxfId="2459" priority="1665">
      <formula>$L89&gt;0.15</formula>
    </cfRule>
    <cfRule type="expression" dxfId="2458" priority="1666">
      <formula>AND($L89&gt;0.08,$L89&lt;0.15)</formula>
    </cfRule>
  </conditionalFormatting>
  <conditionalFormatting sqref="G89">
    <cfRule type="expression" dxfId="2457" priority="1663">
      <formula>$L89&gt;0.15</formula>
    </cfRule>
    <cfRule type="expression" dxfId="2456" priority="1664">
      <formula>AND($L89&gt;0.08,$L89&lt;0.15)</formula>
    </cfRule>
  </conditionalFormatting>
  <conditionalFormatting sqref="G89">
    <cfRule type="expression" dxfId="2455" priority="1661">
      <formula>$L89&gt;0.15</formula>
    </cfRule>
    <cfRule type="expression" dxfId="2454" priority="1662">
      <formula>AND($L89&gt;0.08,$L89&lt;0.15)</formula>
    </cfRule>
  </conditionalFormatting>
  <conditionalFormatting sqref="E90:F90">
    <cfRule type="expression" dxfId="2453" priority="1659">
      <formula>$L90&gt;0.15</formula>
    </cfRule>
    <cfRule type="expression" dxfId="2452" priority="1660">
      <formula>AND($L90&gt;0.08,$L90&lt;0.15)</formula>
    </cfRule>
  </conditionalFormatting>
  <conditionalFormatting sqref="G90">
    <cfRule type="expression" dxfId="2451" priority="1657">
      <formula>$L90&gt;0.15</formula>
    </cfRule>
    <cfRule type="expression" dxfId="2450" priority="1658">
      <formula>AND($L90&gt;0.08,$L90&lt;0.15)</formula>
    </cfRule>
  </conditionalFormatting>
  <conditionalFormatting sqref="AD94">
    <cfRule type="expression" dxfId="2449" priority="1643">
      <formula>$L94&gt;0.15</formula>
    </cfRule>
    <cfRule type="expression" dxfId="2448" priority="1644">
      <formula>AND($L94&gt;0.08,$L94&lt;0.15)</formula>
    </cfRule>
  </conditionalFormatting>
  <conditionalFormatting sqref="D72:D86 D88:D94">
    <cfRule type="expression" dxfId="2447" priority="1641">
      <formula>$L72&gt;0.15</formula>
    </cfRule>
    <cfRule type="expression" dxfId="2446" priority="1642">
      <formula>AND($L72&gt;0.08,$L72&lt;0.15)</formula>
    </cfRule>
  </conditionalFormatting>
  <conditionalFormatting sqref="D72:D86 D88:D94">
    <cfRule type="expression" dxfId="2445" priority="1639">
      <formula>$L72&gt;0.15</formula>
    </cfRule>
    <cfRule type="expression" dxfId="2444" priority="1640">
      <formula>AND($L72&gt;0.08,$L72&lt;0.15)</formula>
    </cfRule>
  </conditionalFormatting>
  <conditionalFormatting sqref="D72:D86 D88:D94">
    <cfRule type="expression" dxfId="2443" priority="1637">
      <formula>$L72&gt;0.15</formula>
    </cfRule>
    <cfRule type="expression" dxfId="2442" priority="1638">
      <formula>AND($L72&gt;0.08,$L72&lt;0.15)</formula>
    </cfRule>
  </conditionalFormatting>
  <conditionalFormatting sqref="AF83">
    <cfRule type="expression" dxfId="2441" priority="1635">
      <formula>$L83&gt;0.15</formula>
    </cfRule>
    <cfRule type="expression" dxfId="2440" priority="1636">
      <formula>AND($L83&gt;0.08,$L83&lt;0.15)</formula>
    </cfRule>
  </conditionalFormatting>
  <conditionalFormatting sqref="AF84">
    <cfRule type="expression" dxfId="2439" priority="1633">
      <formula>$L84&gt;0.15</formula>
    </cfRule>
    <cfRule type="expression" dxfId="2438" priority="1634">
      <formula>AND($L84&gt;0.08,$L84&lt;0.15)</formula>
    </cfRule>
  </conditionalFormatting>
  <conditionalFormatting sqref="AF85">
    <cfRule type="expression" dxfId="2437" priority="1631">
      <formula>$L85&gt;0.15</formula>
    </cfRule>
    <cfRule type="expression" dxfId="2436" priority="1632">
      <formula>AND($L85&gt;0.08,$L85&lt;0.15)</formula>
    </cfRule>
  </conditionalFormatting>
  <conditionalFormatting sqref="E12:F12">
    <cfRule type="expression" dxfId="2435" priority="1603">
      <formula>$L12&gt;0.15</formula>
    </cfRule>
    <cfRule type="expression" dxfId="2434" priority="1604">
      <formula>AND($L12&gt;0.08,$L12&lt;0.15)</formula>
    </cfRule>
  </conditionalFormatting>
  <conditionalFormatting sqref="E12:F12">
    <cfRule type="expression" dxfId="2433" priority="1599">
      <formula>$L12&gt;0.15</formula>
    </cfRule>
    <cfRule type="expression" dxfId="2432" priority="1600">
      <formula>AND($L12&gt;0.08,$L12&lt;0.15)</formula>
    </cfRule>
  </conditionalFormatting>
  <conditionalFormatting sqref="E12:F12">
    <cfRule type="expression" dxfId="2431" priority="1597">
      <formula>$L12&gt;0.15</formula>
    </cfRule>
    <cfRule type="expression" dxfId="2430" priority="1598">
      <formula>AND($L12&gt;0.08,$L12&lt;0.15)</formula>
    </cfRule>
  </conditionalFormatting>
  <conditionalFormatting sqref="G12:H12">
    <cfRule type="expression" dxfId="2429" priority="1595">
      <formula>$L12&gt;0.15</formula>
    </cfRule>
    <cfRule type="expression" dxfId="2428" priority="1596">
      <formula>AND($L12&gt;0.08,$L12&lt;0.15)</formula>
    </cfRule>
  </conditionalFormatting>
  <conditionalFormatting sqref="G12:H12">
    <cfRule type="expression" dxfId="2427" priority="1601">
      <formula>$L12&gt;0.15</formula>
    </cfRule>
    <cfRule type="expression" dxfId="2426" priority="1602">
      <formula>AND($L12&gt;0.08,$L12&lt;0.15)</formula>
    </cfRule>
  </conditionalFormatting>
  <conditionalFormatting sqref="E12:F12">
    <cfRule type="expression" dxfId="2425" priority="1605">
      <formula>$L12&gt;0.15</formula>
    </cfRule>
    <cfRule type="expression" dxfId="2424" priority="1606">
      <formula>AND($L12&gt;0.08,$L12&lt;0.15)</formula>
    </cfRule>
  </conditionalFormatting>
  <conditionalFormatting sqref="D12">
    <cfRule type="expression" dxfId="2423" priority="1593">
      <formula>$L12&gt;0.15</formula>
    </cfRule>
    <cfRule type="expression" dxfId="2422" priority="1594">
      <formula>AND($L12&gt;0.08,$L12&lt;0.15)</formula>
    </cfRule>
  </conditionalFormatting>
  <conditionalFormatting sqref="D12">
    <cfRule type="expression" dxfId="2421" priority="1591">
      <formula>$L12&gt;0.15</formula>
    </cfRule>
    <cfRule type="expression" dxfId="2420" priority="1592">
      <formula>AND($L12&gt;0.08,$L12&lt;0.15)</formula>
    </cfRule>
  </conditionalFormatting>
  <conditionalFormatting sqref="E13:F13">
    <cfRule type="expression" dxfId="2419" priority="1587">
      <formula>$L13&gt;0.15</formula>
    </cfRule>
    <cfRule type="expression" dxfId="2418" priority="1588">
      <formula>AND($L13&gt;0.08,$L13&lt;0.15)</formula>
    </cfRule>
  </conditionalFormatting>
  <conditionalFormatting sqref="E13:F13">
    <cfRule type="expression" dxfId="2417" priority="1583">
      <formula>$L13&gt;0.15</formula>
    </cfRule>
    <cfRule type="expression" dxfId="2416" priority="1584">
      <formula>AND($L13&gt;0.08,$L13&lt;0.15)</formula>
    </cfRule>
  </conditionalFormatting>
  <conditionalFormatting sqref="E13:F13">
    <cfRule type="expression" dxfId="2415" priority="1581">
      <formula>$L13&gt;0.15</formula>
    </cfRule>
    <cfRule type="expression" dxfId="2414" priority="1582">
      <formula>AND($L13&gt;0.08,$L13&lt;0.15)</formula>
    </cfRule>
  </conditionalFormatting>
  <conditionalFormatting sqref="G13:H13">
    <cfRule type="expression" dxfId="2413" priority="1579">
      <formula>$L13&gt;0.15</formula>
    </cfRule>
    <cfRule type="expression" dxfId="2412" priority="1580">
      <formula>AND($L13&gt;0.08,$L13&lt;0.15)</formula>
    </cfRule>
  </conditionalFormatting>
  <conditionalFormatting sqref="G13:H13">
    <cfRule type="expression" dxfId="2411" priority="1585">
      <formula>$L13&gt;0.15</formula>
    </cfRule>
    <cfRule type="expression" dxfId="2410" priority="1586">
      <formula>AND($L13&gt;0.08,$L13&lt;0.15)</formula>
    </cfRule>
  </conditionalFormatting>
  <conditionalFormatting sqref="E13:F13">
    <cfRule type="expression" dxfId="2409" priority="1589">
      <formula>$L13&gt;0.15</formula>
    </cfRule>
    <cfRule type="expression" dxfId="2408" priority="1590">
      <formula>AND($L13&gt;0.08,$L13&lt;0.15)</formula>
    </cfRule>
  </conditionalFormatting>
  <conditionalFormatting sqref="D13">
    <cfRule type="expression" dxfId="2407" priority="1577">
      <formula>$L13&gt;0.15</formula>
    </cfRule>
    <cfRule type="expression" dxfId="2406" priority="1578">
      <formula>AND($L13&gt;0.08,$L13&lt;0.15)</formula>
    </cfRule>
  </conditionalFormatting>
  <conditionalFormatting sqref="D13">
    <cfRule type="expression" dxfId="2405" priority="1575">
      <formula>$L13&gt;0.15</formula>
    </cfRule>
    <cfRule type="expression" dxfId="2404" priority="1576">
      <formula>AND($L13&gt;0.08,$L13&lt;0.15)</formula>
    </cfRule>
  </conditionalFormatting>
  <conditionalFormatting sqref="I19">
    <cfRule type="expression" dxfId="2403" priority="1501">
      <formula>$L19&gt;0.15</formula>
    </cfRule>
    <cfRule type="expression" dxfId="2402" priority="1502">
      <formula>AND($L19&gt;0.08,$L19&lt;0.15)</formula>
    </cfRule>
  </conditionalFormatting>
  <conditionalFormatting sqref="AA14 AA16 AA18 AA20">
    <cfRule type="expression" dxfId="2401" priority="1499">
      <formula>$L14&gt;0.15</formula>
    </cfRule>
    <cfRule type="expression" dxfId="2400" priority="1500">
      <formula>AND($L14&gt;0.08,$L14&lt;0.15)</formula>
    </cfRule>
  </conditionalFormatting>
  <conditionalFormatting sqref="AA16">
    <cfRule type="expression" dxfId="2399" priority="1497">
      <formula>$L16&gt;0.15</formula>
    </cfRule>
    <cfRule type="expression" dxfId="2398" priority="1498">
      <formula>AND($L16&gt;0.08,$L16&lt;0.15)</formula>
    </cfRule>
  </conditionalFormatting>
  <conditionalFormatting sqref="AA15 AA17 AA19">
    <cfRule type="expression" dxfId="2397" priority="1495">
      <formula>$L15&gt;0.15</formula>
    </cfRule>
    <cfRule type="expression" dxfId="2396" priority="1496">
      <formula>AND($L15&gt;0.08,$L15&lt;0.15)</formula>
    </cfRule>
  </conditionalFormatting>
  <conditionalFormatting sqref="AA17">
    <cfRule type="expression" dxfId="2395" priority="1493">
      <formula>$L17&gt;0.15</formula>
    </cfRule>
    <cfRule type="expression" dxfId="2394" priority="1494">
      <formula>AND($L17&gt;0.08,$L17&lt;0.15)</formula>
    </cfRule>
  </conditionalFormatting>
  <conditionalFormatting sqref="D12">
    <cfRule type="expression" dxfId="2393" priority="1443">
      <formula>$L12&gt;0.15</formula>
    </cfRule>
    <cfRule type="expression" dxfId="2392" priority="1444">
      <formula>AND($L12&gt;0.08,$L12&lt;0.15)</formula>
    </cfRule>
  </conditionalFormatting>
  <conditionalFormatting sqref="E12:F12">
    <cfRule type="expression" dxfId="2391" priority="1441">
      <formula>$L12&gt;0.15</formula>
    </cfRule>
    <cfRule type="expression" dxfId="2390" priority="1442">
      <formula>AND($L12&gt;0.08,$L12&lt;0.15)</formula>
    </cfRule>
  </conditionalFormatting>
  <conditionalFormatting sqref="E12:F12">
    <cfRule type="expression" dxfId="2389" priority="1439">
      <formula>$L12&gt;0.15</formula>
    </cfRule>
    <cfRule type="expression" dxfId="2388" priority="1440">
      <formula>AND($L12&gt;0.08,$L12&lt;0.15)</formula>
    </cfRule>
  </conditionalFormatting>
  <conditionalFormatting sqref="E12:F12">
    <cfRule type="expression" dxfId="2387" priority="1437">
      <formula>$L12&gt;0.15</formula>
    </cfRule>
    <cfRule type="expression" dxfId="2386" priority="1438">
      <formula>AND($L12&gt;0.08,$L12&lt;0.15)</formula>
    </cfRule>
  </conditionalFormatting>
  <conditionalFormatting sqref="G12:H12">
    <cfRule type="expression" dxfId="2385" priority="1435">
      <formula>$L12&gt;0.15</formula>
    </cfRule>
    <cfRule type="expression" dxfId="2384" priority="1436">
      <formula>AND($L12&gt;0.08,$L12&lt;0.15)</formula>
    </cfRule>
  </conditionalFormatting>
  <conditionalFormatting sqref="G12:H12">
    <cfRule type="expression" dxfId="2383" priority="1433">
      <formula>$L12&gt;0.15</formula>
    </cfRule>
    <cfRule type="expression" dxfId="2382" priority="1434">
      <formula>AND($L12&gt;0.08,$L12&lt;0.15)</formula>
    </cfRule>
  </conditionalFormatting>
  <conditionalFormatting sqref="E13:F13">
    <cfRule type="expression" dxfId="2381" priority="1429">
      <formula>$L13&gt;0.15</formula>
    </cfRule>
    <cfRule type="expression" dxfId="2380" priority="1430">
      <formula>AND($L13&gt;0.08,$L13&lt;0.15)</formula>
    </cfRule>
  </conditionalFormatting>
  <conditionalFormatting sqref="E13:F13">
    <cfRule type="expression" dxfId="2379" priority="1425">
      <formula>$L13&gt;0.15</formula>
    </cfRule>
    <cfRule type="expression" dxfId="2378" priority="1426">
      <formula>AND($L13&gt;0.08,$L13&lt;0.15)</formula>
    </cfRule>
  </conditionalFormatting>
  <conditionalFormatting sqref="E13:F13">
    <cfRule type="expression" dxfId="2377" priority="1423">
      <formula>$L13&gt;0.15</formula>
    </cfRule>
    <cfRule type="expression" dxfId="2376" priority="1424">
      <formula>AND($L13&gt;0.08,$L13&lt;0.15)</formula>
    </cfRule>
  </conditionalFormatting>
  <conditionalFormatting sqref="G13:H13">
    <cfRule type="expression" dxfId="2375" priority="1421">
      <formula>$L13&gt;0.15</formula>
    </cfRule>
    <cfRule type="expression" dxfId="2374" priority="1422">
      <formula>AND($L13&gt;0.08,$L13&lt;0.15)</formula>
    </cfRule>
  </conditionalFormatting>
  <conditionalFormatting sqref="G13:H13">
    <cfRule type="expression" dxfId="2373" priority="1427">
      <formula>$L13&gt;0.15</formula>
    </cfRule>
    <cfRule type="expression" dxfId="2372" priority="1428">
      <formula>AND($L13&gt;0.08,$L13&lt;0.15)</formula>
    </cfRule>
  </conditionalFormatting>
  <conditionalFormatting sqref="E13:F13">
    <cfRule type="expression" dxfId="2371" priority="1431">
      <formula>$L13&gt;0.15</formula>
    </cfRule>
    <cfRule type="expression" dxfId="2370" priority="1432">
      <formula>AND($L13&gt;0.08,$L13&lt;0.15)</formula>
    </cfRule>
  </conditionalFormatting>
  <conditionalFormatting sqref="D13">
    <cfRule type="expression" dxfId="2369" priority="1419">
      <formula>$L13&gt;0.15</formula>
    </cfRule>
    <cfRule type="expression" dxfId="2368" priority="1420">
      <formula>AND($L13&gt;0.08,$L13&lt;0.15)</formula>
    </cfRule>
  </conditionalFormatting>
  <conditionalFormatting sqref="D13">
    <cfRule type="expression" dxfId="2367" priority="1417">
      <formula>$L13&gt;0.15</formula>
    </cfRule>
    <cfRule type="expression" dxfId="2366" priority="1418">
      <formula>AND($L13&gt;0.08,$L13&lt;0.15)</formula>
    </cfRule>
  </conditionalFormatting>
  <conditionalFormatting sqref="E22:F22">
    <cfRule type="expression" dxfId="2365" priority="1311">
      <formula>$L22&gt;0.15</formula>
    </cfRule>
    <cfRule type="expression" dxfId="2364" priority="1312">
      <formula>AND($L22&gt;0.08,$L22&lt;0.15)</formula>
    </cfRule>
  </conditionalFormatting>
  <conditionalFormatting sqref="D22">
    <cfRule type="expression" dxfId="2363" priority="1309">
      <formula>$L22&gt;0.15</formula>
    </cfRule>
    <cfRule type="expression" dxfId="2362" priority="1310">
      <formula>AND($L22&gt;0.08,$L22&lt;0.15)</formula>
    </cfRule>
  </conditionalFormatting>
  <conditionalFormatting sqref="G22:H22">
    <cfRule type="expression" dxfId="2361" priority="1307">
      <formula>$L22&gt;0.15</formula>
    </cfRule>
    <cfRule type="expression" dxfId="2360" priority="1308">
      <formula>AND($L22&gt;0.08,$L22&lt;0.15)</formula>
    </cfRule>
  </conditionalFormatting>
  <conditionalFormatting sqref="G22:H22">
    <cfRule type="expression" dxfId="2359" priority="1305">
      <formula>$L22&gt;0.15</formula>
    </cfRule>
    <cfRule type="expression" dxfId="2358" priority="1306">
      <formula>AND($L22&gt;0.08,$L22&lt;0.15)</formula>
    </cfRule>
  </conditionalFormatting>
  <conditionalFormatting sqref="E25:F25">
    <cfRule type="expression" dxfId="2357" priority="1271">
      <formula>$L25&gt;0.15</formula>
    </cfRule>
    <cfRule type="expression" dxfId="2356" priority="1272">
      <formula>AND($L25&gt;0.08,$L25&lt;0.15)</formula>
    </cfRule>
  </conditionalFormatting>
  <conditionalFormatting sqref="E25:F25">
    <cfRule type="expression" dxfId="2355" priority="1273">
      <formula>$L25&gt;0.15</formula>
    </cfRule>
    <cfRule type="expression" dxfId="2354" priority="1274">
      <formula>AND($L25&gt;0.08,$L25&lt;0.15)</formula>
    </cfRule>
  </conditionalFormatting>
  <conditionalFormatting sqref="D25">
    <cfRule type="expression" dxfId="2353" priority="1275">
      <formula>$L25&gt;0.15</formula>
    </cfRule>
    <cfRule type="expression" dxfId="2352" priority="1276">
      <formula>AND($L25&gt;0.08,$L25&lt;0.15)</formula>
    </cfRule>
  </conditionalFormatting>
  <conditionalFormatting sqref="E25:F25">
    <cfRule type="expression" dxfId="2351" priority="1267">
      <formula>$L25&gt;0.15</formula>
    </cfRule>
    <cfRule type="expression" dxfId="2350" priority="1268">
      <formula>AND($L25&gt;0.08,$L25&lt;0.15)</formula>
    </cfRule>
  </conditionalFormatting>
  <conditionalFormatting sqref="E25:F25">
    <cfRule type="expression" dxfId="2349" priority="1265">
      <formula>$L25&gt;0.15</formula>
    </cfRule>
    <cfRule type="expression" dxfId="2348" priority="1266">
      <formula>AND($L25&gt;0.08,$L25&lt;0.15)</formula>
    </cfRule>
  </conditionalFormatting>
  <conditionalFormatting sqref="G25:H25">
    <cfRule type="expression" dxfId="2347" priority="1263">
      <formula>$L25&gt;0.15</formula>
    </cfRule>
    <cfRule type="expression" dxfId="2346" priority="1264">
      <formula>AND($L25&gt;0.08,$L25&lt;0.15)</formula>
    </cfRule>
  </conditionalFormatting>
  <conditionalFormatting sqref="G25:H25">
    <cfRule type="expression" dxfId="2345" priority="1269">
      <formula>$L25&gt;0.15</formula>
    </cfRule>
    <cfRule type="expression" dxfId="2344" priority="1270">
      <formula>AND($L25&gt;0.08,$L25&lt;0.15)</formula>
    </cfRule>
  </conditionalFormatting>
  <conditionalFormatting sqref="F30">
    <cfRule type="expression" dxfId="2343" priority="1241">
      <formula>$L30&gt;0.15</formula>
    </cfRule>
    <cfRule type="expression" dxfId="2342" priority="1242">
      <formula>AND($L30&gt;0.08,$L30&lt;0.15)</formula>
    </cfRule>
  </conditionalFormatting>
  <conditionalFormatting sqref="D30">
    <cfRule type="expression" dxfId="2341" priority="1239">
      <formula>$L30&gt;0.15</formula>
    </cfRule>
    <cfRule type="expression" dxfId="2340" priority="1240">
      <formula>AND($L30&gt;0.08,$L30&lt;0.15)</formula>
    </cfRule>
  </conditionalFormatting>
  <conditionalFormatting sqref="G30:H30">
    <cfRule type="expression" dxfId="2339" priority="1237">
      <formula>$L30&gt;0.15</formula>
    </cfRule>
    <cfRule type="expression" dxfId="2338" priority="1238">
      <formula>AND($L30&gt;0.08,$L30&lt;0.15)</formula>
    </cfRule>
  </conditionalFormatting>
  <conditionalFormatting sqref="G30:H30">
    <cfRule type="expression" dxfId="2337" priority="1235">
      <formula>$L30&gt;0.15</formula>
    </cfRule>
    <cfRule type="expression" dxfId="2336" priority="1236">
      <formula>AND($L30&gt;0.08,$L30&lt;0.15)</formula>
    </cfRule>
  </conditionalFormatting>
  <conditionalFormatting sqref="E30">
    <cfRule type="expression" dxfId="2335" priority="1233">
      <formula>$L30&gt;0.15</formula>
    </cfRule>
    <cfRule type="expression" dxfId="2334" priority="1234">
      <formula>AND($L30&gt;0.08,$L30&lt;0.15)</formula>
    </cfRule>
  </conditionalFormatting>
  <conditionalFormatting sqref="E87:F87">
    <cfRule type="expression" dxfId="2333" priority="1161">
      <formula>$L87&gt;0.15</formula>
    </cfRule>
    <cfRule type="expression" dxfId="2332" priority="1162">
      <formula>AND($L87&gt;0.08,$L87&lt;0.15)</formula>
    </cfRule>
  </conditionalFormatting>
  <conditionalFormatting sqref="E87:F87">
    <cfRule type="expression" dxfId="2331" priority="1163">
      <formula>$L87&gt;0.15</formula>
    </cfRule>
    <cfRule type="expression" dxfId="2330" priority="1164">
      <formula>AND($L87&gt;0.08,$L87&lt;0.15)</formula>
    </cfRule>
  </conditionalFormatting>
  <conditionalFormatting sqref="D87">
    <cfRule type="expression" dxfId="2329" priority="1165">
      <formula>$L87&gt;0.15</formula>
    </cfRule>
    <cfRule type="expression" dxfId="2328" priority="1166">
      <formula>AND($L87&gt;0.08,$L87&lt;0.15)</formula>
    </cfRule>
  </conditionalFormatting>
  <conditionalFormatting sqref="E87:F87">
    <cfRule type="expression" dxfId="2327" priority="1159">
      <formula>$L87&gt;0.15</formula>
    </cfRule>
    <cfRule type="expression" dxfId="2326" priority="1160">
      <formula>AND($L87&gt;0.08,$L87&lt;0.15)</formula>
    </cfRule>
  </conditionalFormatting>
  <conditionalFormatting sqref="E87:F87">
    <cfRule type="expression" dxfId="2325" priority="1157">
      <formula>$L87&gt;0.15</formula>
    </cfRule>
    <cfRule type="expression" dxfId="2324" priority="1158">
      <formula>AND($L87&gt;0.08,$L87&lt;0.15)</formula>
    </cfRule>
  </conditionalFormatting>
  <conditionalFormatting sqref="G87:H87">
    <cfRule type="expression" dxfId="2323" priority="1155">
      <formula>$L87&gt;0.15</formula>
    </cfRule>
    <cfRule type="expression" dxfId="2322" priority="1156">
      <formula>AND($L87&gt;0.08,$L87&lt;0.15)</formula>
    </cfRule>
  </conditionalFormatting>
  <conditionalFormatting sqref="G87:H87">
    <cfRule type="expression" dxfId="2321" priority="1153">
      <formula>$L87&gt;0.15</formula>
    </cfRule>
    <cfRule type="expression" dxfId="2320" priority="1154">
      <formula>AND($L87&gt;0.08,$L87&lt;0.15)</formula>
    </cfRule>
  </conditionalFormatting>
  <conditionalFormatting sqref="AE87">
    <cfRule type="expression" dxfId="2319" priority="1151">
      <formula>$L87&gt;0.15</formula>
    </cfRule>
    <cfRule type="expression" dxfId="2318" priority="1152">
      <formula>AND($L87&gt;0.08,$L87&lt;0.15)</formula>
    </cfRule>
  </conditionalFormatting>
  <conditionalFormatting sqref="AF87">
    <cfRule type="expression" dxfId="2317" priority="1149">
      <formula>$L87&gt;0.15</formula>
    </cfRule>
    <cfRule type="expression" dxfId="2316" priority="1150">
      <formula>AND($L87&gt;0.08,$L87&lt;0.15)</formula>
    </cfRule>
  </conditionalFormatting>
  <conditionalFormatting sqref="E38:F38">
    <cfRule type="expression" dxfId="2315" priority="1129">
      <formula>$L38&gt;0.15</formula>
    </cfRule>
    <cfRule type="expression" dxfId="2314" priority="1130">
      <formula>AND($L38&gt;0.08,$L38&lt;0.15)</formula>
    </cfRule>
  </conditionalFormatting>
  <conditionalFormatting sqref="E38:F38">
    <cfRule type="expression" dxfId="2313" priority="1131">
      <formula>$L38&gt;0.15</formula>
    </cfRule>
    <cfRule type="expression" dxfId="2312" priority="1132">
      <formula>AND($L38&gt;0.08,$L38&lt;0.15)</formula>
    </cfRule>
  </conditionalFormatting>
  <conditionalFormatting sqref="D38">
    <cfRule type="expression" dxfId="2311" priority="1133">
      <formula>$L38&gt;0.15</formula>
    </cfRule>
    <cfRule type="expression" dxfId="2310" priority="1134">
      <formula>AND($L38&gt;0.08,$L38&lt;0.15)</formula>
    </cfRule>
  </conditionalFormatting>
  <conditionalFormatting sqref="E38:F38">
    <cfRule type="expression" dxfId="2309" priority="1127">
      <formula>$L38&gt;0.15</formula>
    </cfRule>
    <cfRule type="expression" dxfId="2308" priority="1128">
      <formula>AND($L38&gt;0.08,$L38&lt;0.15)</formula>
    </cfRule>
  </conditionalFormatting>
  <conditionalFormatting sqref="E38:F38">
    <cfRule type="expression" dxfId="2307" priority="1125">
      <formula>$L38&gt;0.15</formula>
    </cfRule>
    <cfRule type="expression" dxfId="2306" priority="1126">
      <formula>AND($L38&gt;0.08,$L38&lt;0.15)</formula>
    </cfRule>
  </conditionalFormatting>
  <conditionalFormatting sqref="G38:H38">
    <cfRule type="expression" dxfId="2305" priority="1123">
      <formula>$L38&gt;0.15</formula>
    </cfRule>
    <cfRule type="expression" dxfId="2304" priority="1124">
      <formula>AND($L38&gt;0.08,$L38&lt;0.15)</formula>
    </cfRule>
  </conditionalFormatting>
  <conditionalFormatting sqref="G38:H38">
    <cfRule type="expression" dxfId="2303" priority="1121">
      <formula>$L38&gt;0.15</formula>
    </cfRule>
    <cfRule type="expression" dxfId="2302" priority="1122">
      <formula>AND($L38&gt;0.08,$L38&lt;0.15)</formula>
    </cfRule>
  </conditionalFormatting>
  <conditionalFormatting sqref="E41:F41">
    <cfRule type="expression" dxfId="2301" priority="1087">
      <formula>$L41&gt;0.15</formula>
    </cfRule>
    <cfRule type="expression" dxfId="2300" priority="1088">
      <formula>AND($L41&gt;0.08,$L41&lt;0.15)</formula>
    </cfRule>
  </conditionalFormatting>
  <conditionalFormatting sqref="E41:F41">
    <cfRule type="expression" dxfId="2299" priority="1089">
      <formula>$L41&gt;0.15</formula>
    </cfRule>
    <cfRule type="expression" dxfId="2298" priority="1090">
      <formula>AND($L41&gt;0.08,$L41&lt;0.15)</formula>
    </cfRule>
  </conditionalFormatting>
  <conditionalFormatting sqref="E41:F41">
    <cfRule type="expression" dxfId="2297" priority="1085">
      <formula>$L41&gt;0.15</formula>
    </cfRule>
    <cfRule type="expression" dxfId="2296" priority="1086">
      <formula>AND($L41&gt;0.08,$L41&lt;0.15)</formula>
    </cfRule>
  </conditionalFormatting>
  <conditionalFormatting sqref="E41:F41">
    <cfRule type="expression" dxfId="2295" priority="1083">
      <formula>$L41&gt;0.15</formula>
    </cfRule>
    <cfRule type="expression" dxfId="2294" priority="1084">
      <formula>AND($L41&gt;0.08,$L41&lt;0.15)</formula>
    </cfRule>
  </conditionalFormatting>
  <conditionalFormatting sqref="AA38">
    <cfRule type="expression" dxfId="2293" priority="1077">
      <formula>$L38&gt;0.15</formula>
    </cfRule>
    <cfRule type="expression" dxfId="2292" priority="1078">
      <formula>AND($L38&gt;0.08,$L38&lt;0.15)</formula>
    </cfRule>
  </conditionalFormatting>
  <conditionalFormatting sqref="AA38">
    <cfRule type="expression" dxfId="2291" priority="1075">
      <formula>$L38&gt;0.15</formula>
    </cfRule>
    <cfRule type="expression" dxfId="2290" priority="1076">
      <formula>AND($L38&gt;0.08,$L38&lt;0.15)</formula>
    </cfRule>
  </conditionalFormatting>
  <conditionalFormatting sqref="AA40">
    <cfRule type="expression" dxfId="2289" priority="1073">
      <formula>$L40&gt;0.15</formula>
    </cfRule>
    <cfRule type="expression" dxfId="2288" priority="1074">
      <formula>AND($L40&gt;0.08,$L40&lt;0.15)</formula>
    </cfRule>
  </conditionalFormatting>
  <conditionalFormatting sqref="AA41">
    <cfRule type="expression" dxfId="2287" priority="1071">
      <formula>$L41&gt;0.15</formula>
    </cfRule>
    <cfRule type="expression" dxfId="2286" priority="1072">
      <formula>AND($L41&gt;0.08,$L41&lt;0.15)</formula>
    </cfRule>
  </conditionalFormatting>
  <conditionalFormatting sqref="AA42">
    <cfRule type="expression" dxfId="2285" priority="1069">
      <formula>$L42&gt;0.15</formula>
    </cfRule>
    <cfRule type="expression" dxfId="2284" priority="1070">
      <formula>AND($L42&gt;0.08,$L42&lt;0.15)</formula>
    </cfRule>
  </conditionalFormatting>
  <conditionalFormatting sqref="AA42">
    <cfRule type="expression" dxfId="2283" priority="1067">
      <formula>$L42&gt;0.15</formula>
    </cfRule>
    <cfRule type="expression" dxfId="2282" priority="1068">
      <formula>AND($L42&gt;0.08,$L42&lt;0.15)</formula>
    </cfRule>
  </conditionalFormatting>
  <conditionalFormatting sqref="AA42">
    <cfRule type="expression" dxfId="2281" priority="1065">
      <formula>$L42&gt;0.15</formula>
    </cfRule>
    <cfRule type="expression" dxfId="2280" priority="1066">
      <formula>AND($L42&gt;0.08,$L42&lt;0.15)</formula>
    </cfRule>
  </conditionalFormatting>
  <conditionalFormatting sqref="AA42">
    <cfRule type="expression" dxfId="2279" priority="1063">
      <formula>$L42&gt;0.15</formula>
    </cfRule>
    <cfRule type="expression" dxfId="2278" priority="1064">
      <formula>AND($L42&gt;0.08,$L42&lt;0.15)</formula>
    </cfRule>
  </conditionalFormatting>
  <conditionalFormatting sqref="AD77:AD78 AD68:AD74">
    <cfRule type="expression" dxfId="2277" priority="1027">
      <formula>$L68&gt;0.15</formula>
    </cfRule>
    <cfRule type="expression" dxfId="2276" priority="1028">
      <formula>AND($L68&gt;0.08,$L68&lt;0.15)</formula>
    </cfRule>
  </conditionalFormatting>
  <conditionalFormatting sqref="AD75:AD76">
    <cfRule type="expression" dxfId="2275" priority="1025">
      <formula>$L75&gt;0.15</formula>
    </cfRule>
    <cfRule type="expression" dxfId="2274" priority="1026">
      <formula>AND($L75&gt;0.08,$L75&lt;0.15)</formula>
    </cfRule>
  </conditionalFormatting>
  <conditionalFormatting sqref="AD92:AD93 AD83:AD89">
    <cfRule type="expression" dxfId="2273" priority="1023">
      <formula>$L83&gt;0.15</formula>
    </cfRule>
    <cfRule type="expression" dxfId="2272" priority="1024">
      <formula>AND($L83&gt;0.08,$L83&lt;0.15)</formula>
    </cfRule>
  </conditionalFormatting>
  <conditionalFormatting sqref="AD90:AD91">
    <cfRule type="expression" dxfId="2271" priority="1021">
      <formula>$L90&gt;0.15</formula>
    </cfRule>
    <cfRule type="expression" dxfId="2270" priority="1022">
      <formula>AND($L90&gt;0.08,$L90&lt;0.15)</formula>
    </cfRule>
  </conditionalFormatting>
  <conditionalFormatting sqref="C83:C87">
    <cfRule type="expression" dxfId="2269" priority="1019">
      <formula>$L83&gt;0.15</formula>
    </cfRule>
    <cfRule type="expression" dxfId="2268" priority="1020">
      <formula>AND($L83&gt;0.08,$L83&lt;0.15)</formula>
    </cfRule>
  </conditionalFormatting>
  <conditionalFormatting sqref="C88:C92">
    <cfRule type="expression" dxfId="2267" priority="1017">
      <formula>$L88&gt;0.15</formula>
    </cfRule>
    <cfRule type="expression" dxfId="2266" priority="1018">
      <formula>AND($L88&gt;0.08,$L88&lt;0.15)</formula>
    </cfRule>
  </conditionalFormatting>
  <conditionalFormatting sqref="F8">
    <cfRule type="expression" dxfId="2265" priority="995">
      <formula>$L8&gt;0.15</formula>
    </cfRule>
    <cfRule type="expression" dxfId="2264" priority="996">
      <formula>AND($L8&gt;0.08,$L8&lt;0.15)</formula>
    </cfRule>
  </conditionalFormatting>
  <conditionalFormatting sqref="D8">
    <cfRule type="expression" dxfId="2263" priority="993">
      <formula>$L8&gt;0.15</formula>
    </cfRule>
    <cfRule type="expression" dxfId="2262" priority="994">
      <formula>AND($L8&gt;0.08,$L8&lt;0.15)</formula>
    </cfRule>
  </conditionalFormatting>
  <conditionalFormatting sqref="G8:H8">
    <cfRule type="expression" dxfId="2261" priority="991">
      <formula>$L8&gt;0.15</formula>
    </cfRule>
    <cfRule type="expression" dxfId="2260" priority="992">
      <formula>AND($L8&gt;0.08,$L8&lt;0.15)</formula>
    </cfRule>
  </conditionalFormatting>
  <conditionalFormatting sqref="G8:H8">
    <cfRule type="expression" dxfId="2259" priority="989">
      <formula>$L8&gt;0.15</formula>
    </cfRule>
    <cfRule type="expression" dxfId="2258" priority="990">
      <formula>AND($L8&gt;0.08,$L8&lt;0.15)</formula>
    </cfRule>
  </conditionalFormatting>
  <conditionalFormatting sqref="E8">
    <cfRule type="expression" dxfId="2257" priority="987">
      <formula>$L8&gt;0.15</formula>
    </cfRule>
    <cfRule type="expression" dxfId="2256" priority="988">
      <formula>AND($L8&gt;0.08,$L8&lt;0.15)</formula>
    </cfRule>
  </conditionalFormatting>
  <conditionalFormatting sqref="F8">
    <cfRule type="expression" dxfId="2255" priority="985">
      <formula>$L8&gt;0.15</formula>
    </cfRule>
    <cfRule type="expression" dxfId="2254" priority="986">
      <formula>AND($L8&gt;0.08,$L8&lt;0.15)</formula>
    </cfRule>
  </conditionalFormatting>
  <conditionalFormatting sqref="D8">
    <cfRule type="expression" dxfId="2253" priority="983">
      <formula>$L8&gt;0.15</formula>
    </cfRule>
    <cfRule type="expression" dxfId="2252" priority="984">
      <formula>AND($L8&gt;0.08,$L8&lt;0.15)</formula>
    </cfRule>
  </conditionalFormatting>
  <conditionalFormatting sqref="G8:H8">
    <cfRule type="expression" dxfId="2251" priority="981">
      <formula>$L8&gt;0.15</formula>
    </cfRule>
    <cfRule type="expression" dxfId="2250" priority="982">
      <formula>AND($L8&gt;0.08,$L8&lt;0.15)</formula>
    </cfRule>
  </conditionalFormatting>
  <conditionalFormatting sqref="G8:H8">
    <cfRule type="expression" dxfId="2249" priority="979">
      <formula>$L8&gt;0.15</formula>
    </cfRule>
    <cfRule type="expression" dxfId="2248" priority="980">
      <formula>AND($L8&gt;0.08,$L8&lt;0.15)</formula>
    </cfRule>
  </conditionalFormatting>
  <conditionalFormatting sqref="E8">
    <cfRule type="expression" dxfId="2247" priority="977">
      <formula>$L8&gt;0.15</formula>
    </cfRule>
    <cfRule type="expression" dxfId="2246" priority="978">
      <formula>AND($L8&gt;0.08,$L8&lt;0.15)</formula>
    </cfRule>
  </conditionalFormatting>
  <conditionalFormatting sqref="D9">
    <cfRule type="expression" dxfId="2245" priority="951">
      <formula>$L9&gt;0.15</formula>
    </cfRule>
    <cfRule type="expression" dxfId="2244" priority="952">
      <formula>AND($L9&gt;0.08,$L9&lt;0.15)</formula>
    </cfRule>
  </conditionalFormatting>
  <conditionalFormatting sqref="E9:F9">
    <cfRule type="expression" dxfId="2243" priority="949">
      <formula>$L9&gt;0.15</formula>
    </cfRule>
    <cfRule type="expression" dxfId="2242" priority="950">
      <formula>AND($L9&gt;0.08,$L9&lt;0.15)</formula>
    </cfRule>
  </conditionalFormatting>
  <conditionalFormatting sqref="E9:F9">
    <cfRule type="expression" dxfId="2241" priority="947">
      <formula>$L9&gt;0.15</formula>
    </cfRule>
    <cfRule type="expression" dxfId="2240" priority="948">
      <formula>AND($L9&gt;0.08,$L9&lt;0.15)</formula>
    </cfRule>
  </conditionalFormatting>
  <conditionalFormatting sqref="E9:F9">
    <cfRule type="expression" dxfId="2239" priority="945">
      <formula>$L9&gt;0.15</formula>
    </cfRule>
    <cfRule type="expression" dxfId="2238" priority="946">
      <formula>AND($L9&gt;0.08,$L9&lt;0.15)</formula>
    </cfRule>
  </conditionalFormatting>
  <conditionalFormatting sqref="G9:H9">
    <cfRule type="expression" dxfId="2237" priority="943">
      <formula>$L9&gt;0.15</formula>
    </cfRule>
    <cfRule type="expression" dxfId="2236" priority="944">
      <formula>AND($L9&gt;0.08,$L9&lt;0.15)</formula>
    </cfRule>
  </conditionalFormatting>
  <conditionalFormatting sqref="G9:H9">
    <cfRule type="expression" dxfId="2235" priority="941">
      <formula>$L9&gt;0.15</formula>
    </cfRule>
    <cfRule type="expression" dxfId="2234" priority="942">
      <formula>AND($L9&gt;0.08,$L9&lt;0.15)</formula>
    </cfRule>
  </conditionalFormatting>
  <conditionalFormatting sqref="F9">
    <cfRule type="expression" dxfId="2233" priority="939">
      <formula>$L9&gt;0.15</formula>
    </cfRule>
    <cfRule type="expression" dxfId="2232" priority="940">
      <formula>AND($L9&gt;0.08,$L9&lt;0.15)</formula>
    </cfRule>
  </conditionalFormatting>
  <conditionalFormatting sqref="G9:H9">
    <cfRule type="expression" dxfId="2231" priority="937">
      <formula>$L9&gt;0.15</formula>
    </cfRule>
    <cfRule type="expression" dxfId="2230" priority="938">
      <formula>AND($L9&gt;0.08,$L9&lt;0.15)</formula>
    </cfRule>
  </conditionalFormatting>
  <conditionalFormatting sqref="G9:H9">
    <cfRule type="expression" dxfId="2229" priority="935">
      <formula>$L9&gt;0.15</formula>
    </cfRule>
    <cfRule type="expression" dxfId="2228" priority="936">
      <formula>AND($L9&gt;0.08,$L9&lt;0.15)</formula>
    </cfRule>
  </conditionalFormatting>
  <conditionalFormatting sqref="E9">
    <cfRule type="expression" dxfId="2227" priority="929">
      <formula>$L9&gt;0.15</formula>
    </cfRule>
    <cfRule type="expression" dxfId="2226" priority="930">
      <formula>AND($L9&gt;0.08,$L9&lt;0.15)</formula>
    </cfRule>
  </conditionalFormatting>
  <conditionalFormatting sqref="E9">
    <cfRule type="expression" dxfId="2225" priority="931">
      <formula>$L9&gt;0.15</formula>
    </cfRule>
    <cfRule type="expression" dxfId="2224" priority="932">
      <formula>AND($L9&gt;0.08,$L9&lt;0.15)</formula>
    </cfRule>
  </conditionalFormatting>
  <conditionalFormatting sqref="D9">
    <cfRule type="expression" dxfId="2223" priority="933">
      <formula>$L9&gt;0.15</formula>
    </cfRule>
    <cfRule type="expression" dxfId="2222" priority="934">
      <formula>AND($L9&gt;0.08,$L9&lt;0.15)</formula>
    </cfRule>
  </conditionalFormatting>
  <conditionalFormatting sqref="E9">
    <cfRule type="expression" dxfId="2221" priority="927">
      <formula>$L9&gt;0.15</formula>
    </cfRule>
    <cfRule type="expression" dxfId="2220" priority="928">
      <formula>AND($L9&gt;0.08,$L9&lt;0.15)</formula>
    </cfRule>
  </conditionalFormatting>
  <conditionalFormatting sqref="E9">
    <cfRule type="expression" dxfId="2219" priority="925">
      <formula>$L9&gt;0.15</formula>
    </cfRule>
    <cfRule type="expression" dxfId="2218" priority="926">
      <formula>AND($L9&gt;0.08,$L9&lt;0.15)</formula>
    </cfRule>
  </conditionalFormatting>
  <conditionalFormatting sqref="D10">
    <cfRule type="expression" dxfId="2217" priority="923">
      <formula>$L10&gt;0.15</formula>
    </cfRule>
    <cfRule type="expression" dxfId="2216" priority="924">
      <formula>AND($L10&gt;0.08,$L10&lt;0.15)</formula>
    </cfRule>
  </conditionalFormatting>
  <conditionalFormatting sqref="E10:F10">
    <cfRule type="expression" dxfId="2215" priority="921">
      <formula>$L10&gt;0.15</formula>
    </cfRule>
    <cfRule type="expression" dxfId="2214" priority="922">
      <formula>AND($L10&gt;0.08,$L10&lt;0.15)</formula>
    </cfRule>
  </conditionalFormatting>
  <conditionalFormatting sqref="E10:F10">
    <cfRule type="expression" dxfId="2213" priority="919">
      <formula>$L10&gt;0.15</formula>
    </cfRule>
    <cfRule type="expression" dxfId="2212" priority="920">
      <formula>AND($L10&gt;0.08,$L10&lt;0.15)</formula>
    </cfRule>
  </conditionalFormatting>
  <conditionalFormatting sqref="E10:F10">
    <cfRule type="expression" dxfId="2211" priority="917">
      <formula>$L10&gt;0.15</formula>
    </cfRule>
    <cfRule type="expression" dxfId="2210" priority="918">
      <formula>AND($L10&gt;0.08,$L10&lt;0.15)</formula>
    </cfRule>
  </conditionalFormatting>
  <conditionalFormatting sqref="G10:H10">
    <cfRule type="expression" dxfId="2209" priority="915">
      <formula>$L10&gt;0.15</formula>
    </cfRule>
    <cfRule type="expression" dxfId="2208" priority="916">
      <formula>AND($L10&gt;0.08,$L10&lt;0.15)</formula>
    </cfRule>
  </conditionalFormatting>
  <conditionalFormatting sqref="G10:H10">
    <cfRule type="expression" dxfId="2207" priority="913">
      <formula>$L10&gt;0.15</formula>
    </cfRule>
    <cfRule type="expression" dxfId="2206" priority="914">
      <formula>AND($L10&gt;0.08,$L10&lt;0.15)</formula>
    </cfRule>
  </conditionalFormatting>
  <conditionalFormatting sqref="F10">
    <cfRule type="expression" dxfId="2205" priority="911">
      <formula>$L10&gt;0.15</formula>
    </cfRule>
    <cfRule type="expression" dxfId="2204" priority="912">
      <formula>AND($L10&gt;0.08,$L10&lt;0.15)</formula>
    </cfRule>
  </conditionalFormatting>
  <conditionalFormatting sqref="G10:H10">
    <cfRule type="expression" dxfId="2203" priority="909">
      <formula>$L10&gt;0.15</formula>
    </cfRule>
    <cfRule type="expression" dxfId="2202" priority="910">
      <formula>AND($L10&gt;0.08,$L10&lt;0.15)</formula>
    </cfRule>
  </conditionalFormatting>
  <conditionalFormatting sqref="G10:H10">
    <cfRule type="expression" dxfId="2201" priority="907">
      <formula>$L10&gt;0.15</formula>
    </cfRule>
    <cfRule type="expression" dxfId="2200" priority="908">
      <formula>AND($L10&gt;0.08,$L10&lt;0.15)</formula>
    </cfRule>
  </conditionalFormatting>
  <conditionalFormatting sqref="E10">
    <cfRule type="expression" dxfId="2199" priority="901">
      <formula>$L10&gt;0.15</formula>
    </cfRule>
    <cfRule type="expression" dxfId="2198" priority="902">
      <formula>AND($L10&gt;0.08,$L10&lt;0.15)</formula>
    </cfRule>
  </conditionalFormatting>
  <conditionalFormatting sqref="E10">
    <cfRule type="expression" dxfId="2197" priority="903">
      <formula>$L10&gt;0.15</formula>
    </cfRule>
    <cfRule type="expression" dxfId="2196" priority="904">
      <formula>AND($L10&gt;0.08,$L10&lt;0.15)</formula>
    </cfRule>
  </conditionalFormatting>
  <conditionalFormatting sqref="D10">
    <cfRule type="expression" dxfId="2195" priority="905">
      <formula>$L10&gt;0.15</formula>
    </cfRule>
    <cfRule type="expression" dxfId="2194" priority="906">
      <formula>AND($L10&gt;0.08,$L10&lt;0.15)</formula>
    </cfRule>
  </conditionalFormatting>
  <conditionalFormatting sqref="E10">
    <cfRule type="expression" dxfId="2193" priority="899">
      <formula>$L10&gt;0.15</formula>
    </cfRule>
    <cfRule type="expression" dxfId="2192" priority="900">
      <formula>AND($L10&gt;0.08,$L10&lt;0.15)</formula>
    </cfRule>
  </conditionalFormatting>
  <conditionalFormatting sqref="E10">
    <cfRule type="expression" dxfId="2191" priority="897">
      <formula>$L10&gt;0.15</formula>
    </cfRule>
    <cfRule type="expression" dxfId="2190" priority="898">
      <formula>AND($L10&gt;0.08,$L10&lt;0.15)</formula>
    </cfRule>
  </conditionalFormatting>
  <conditionalFormatting sqref="D11">
    <cfRule type="expression" dxfId="2189" priority="895">
      <formula>$L11&gt;0.15</formula>
    </cfRule>
    <cfRule type="expression" dxfId="2188" priority="896">
      <formula>AND($L11&gt;0.08,$L11&lt;0.15)</formula>
    </cfRule>
  </conditionalFormatting>
  <conditionalFormatting sqref="E11:F11">
    <cfRule type="expression" dxfId="2187" priority="893">
      <formula>$L11&gt;0.15</formula>
    </cfRule>
    <cfRule type="expression" dxfId="2186" priority="894">
      <formula>AND($L11&gt;0.08,$L11&lt;0.15)</formula>
    </cfRule>
  </conditionalFormatting>
  <conditionalFormatting sqref="E11:F11">
    <cfRule type="expression" dxfId="2185" priority="891">
      <formula>$L11&gt;0.15</formula>
    </cfRule>
    <cfRule type="expression" dxfId="2184" priority="892">
      <formula>AND($L11&gt;0.08,$L11&lt;0.15)</formula>
    </cfRule>
  </conditionalFormatting>
  <conditionalFormatting sqref="E11:F11">
    <cfRule type="expression" dxfId="2183" priority="889">
      <formula>$L11&gt;0.15</formula>
    </cfRule>
    <cfRule type="expression" dxfId="2182" priority="890">
      <formula>AND($L11&gt;0.08,$L11&lt;0.15)</formula>
    </cfRule>
  </conditionalFormatting>
  <conditionalFormatting sqref="G11:H11">
    <cfRule type="expression" dxfId="2181" priority="887">
      <formula>$L11&gt;0.15</formula>
    </cfRule>
    <cfRule type="expression" dxfId="2180" priority="888">
      <formula>AND($L11&gt;0.08,$L11&lt;0.15)</formula>
    </cfRule>
  </conditionalFormatting>
  <conditionalFormatting sqref="G11:H11">
    <cfRule type="expression" dxfId="2179" priority="885">
      <formula>$L11&gt;0.15</formula>
    </cfRule>
    <cfRule type="expression" dxfId="2178" priority="886">
      <formula>AND($L11&gt;0.08,$L11&lt;0.15)</formula>
    </cfRule>
  </conditionalFormatting>
  <conditionalFormatting sqref="D11">
    <cfRule type="expression" dxfId="2177" priority="883">
      <formula>$L11&gt;0.15</formula>
    </cfRule>
    <cfRule type="expression" dxfId="2176" priority="884">
      <formula>AND($L11&gt;0.08,$L11&lt;0.15)</formula>
    </cfRule>
  </conditionalFormatting>
  <conditionalFormatting sqref="E11:F11">
    <cfRule type="expression" dxfId="2175" priority="881">
      <formula>$L11&gt;0.15</formula>
    </cfRule>
    <cfRule type="expression" dxfId="2174" priority="882">
      <formula>AND($L11&gt;0.08,$L11&lt;0.15)</formula>
    </cfRule>
  </conditionalFormatting>
  <conditionalFormatting sqref="E11:F11">
    <cfRule type="expression" dxfId="2173" priority="879">
      <formula>$L11&gt;0.15</formula>
    </cfRule>
    <cfRule type="expression" dxfId="2172" priority="880">
      <formula>AND($L11&gt;0.08,$L11&lt;0.15)</formula>
    </cfRule>
  </conditionalFormatting>
  <conditionalFormatting sqref="E11:F11">
    <cfRule type="expression" dxfId="2171" priority="877">
      <formula>$L11&gt;0.15</formula>
    </cfRule>
    <cfRule type="expression" dxfId="2170" priority="878">
      <formula>AND($L11&gt;0.08,$L11&lt;0.15)</formula>
    </cfRule>
  </conditionalFormatting>
  <conditionalFormatting sqref="G11:H11">
    <cfRule type="expression" dxfId="2169" priority="875">
      <formula>$L11&gt;0.15</formula>
    </cfRule>
    <cfRule type="expression" dxfId="2168" priority="876">
      <formula>AND($L11&gt;0.08,$L11&lt;0.15)</formula>
    </cfRule>
  </conditionalFormatting>
  <conditionalFormatting sqref="G11:H11">
    <cfRule type="expression" dxfId="2167" priority="873">
      <formula>$L11&gt;0.15</formula>
    </cfRule>
    <cfRule type="expression" dxfId="2166" priority="874">
      <formula>AND($L11&gt;0.08,$L11&lt;0.15)</formula>
    </cfRule>
  </conditionalFormatting>
  <conditionalFormatting sqref="E13:F13">
    <cfRule type="expression" dxfId="2165" priority="869">
      <formula>$L13&gt;0.15</formula>
    </cfRule>
    <cfRule type="expression" dxfId="2164" priority="870">
      <formula>AND($L13&gt;0.08,$L13&lt;0.15)</formula>
    </cfRule>
  </conditionalFormatting>
  <conditionalFormatting sqref="E13:F13">
    <cfRule type="expression" dxfId="2163" priority="865">
      <formula>$L13&gt;0.15</formula>
    </cfRule>
    <cfRule type="expression" dxfId="2162" priority="866">
      <formula>AND($L13&gt;0.08,$L13&lt;0.15)</formula>
    </cfRule>
  </conditionalFormatting>
  <conditionalFormatting sqref="E13:F13">
    <cfRule type="expression" dxfId="2161" priority="863">
      <formula>$L13&gt;0.15</formula>
    </cfRule>
    <cfRule type="expression" dxfId="2160" priority="864">
      <formula>AND($L13&gt;0.08,$L13&lt;0.15)</formula>
    </cfRule>
  </conditionalFormatting>
  <conditionalFormatting sqref="G13:H13">
    <cfRule type="expression" dxfId="2159" priority="861">
      <formula>$L13&gt;0.15</formula>
    </cfRule>
    <cfRule type="expression" dxfId="2158" priority="862">
      <formula>AND($L13&gt;0.08,$L13&lt;0.15)</formula>
    </cfRule>
  </conditionalFormatting>
  <conditionalFormatting sqref="G13:H13">
    <cfRule type="expression" dxfId="2157" priority="867">
      <formula>$L13&gt;0.15</formula>
    </cfRule>
    <cfRule type="expression" dxfId="2156" priority="868">
      <formula>AND($L13&gt;0.08,$L13&lt;0.15)</formula>
    </cfRule>
  </conditionalFormatting>
  <conditionalFormatting sqref="E13:F13">
    <cfRule type="expression" dxfId="2155" priority="871">
      <formula>$L13&gt;0.15</formula>
    </cfRule>
    <cfRule type="expression" dxfId="2154" priority="872">
      <formula>AND($L13&gt;0.08,$L13&lt;0.15)</formula>
    </cfRule>
  </conditionalFormatting>
  <conditionalFormatting sqref="D13">
    <cfRule type="expression" dxfId="2153" priority="859">
      <formula>$L13&gt;0.15</formula>
    </cfRule>
    <cfRule type="expression" dxfId="2152" priority="860">
      <formula>AND($L13&gt;0.08,$L13&lt;0.15)</formula>
    </cfRule>
  </conditionalFormatting>
  <conditionalFormatting sqref="D13">
    <cfRule type="expression" dxfId="2151" priority="857">
      <formula>$L13&gt;0.15</formula>
    </cfRule>
    <cfRule type="expression" dxfId="2150" priority="858">
      <formula>AND($L13&gt;0.08,$L13&lt;0.15)</formula>
    </cfRule>
  </conditionalFormatting>
  <conditionalFormatting sqref="D13">
    <cfRule type="expression" dxfId="2149" priority="855">
      <formula>$L13&gt;0.15</formula>
    </cfRule>
    <cfRule type="expression" dxfId="2148" priority="856">
      <formula>AND($L13&gt;0.08,$L13&lt;0.15)</formula>
    </cfRule>
  </conditionalFormatting>
  <conditionalFormatting sqref="E13:F13">
    <cfRule type="expression" dxfId="2147" priority="853">
      <formula>$L13&gt;0.15</formula>
    </cfRule>
    <cfRule type="expression" dxfId="2146" priority="854">
      <formula>AND($L13&gt;0.08,$L13&lt;0.15)</formula>
    </cfRule>
  </conditionalFormatting>
  <conditionalFormatting sqref="E13:F13">
    <cfRule type="expression" dxfId="2145" priority="851">
      <formula>$L13&gt;0.15</formula>
    </cfRule>
    <cfRule type="expression" dxfId="2144" priority="852">
      <formula>AND($L13&gt;0.08,$L13&lt;0.15)</formula>
    </cfRule>
  </conditionalFormatting>
  <conditionalFormatting sqref="E13:F13">
    <cfRule type="expression" dxfId="2143" priority="849">
      <formula>$L13&gt;0.15</formula>
    </cfRule>
    <cfRule type="expression" dxfId="2142" priority="850">
      <formula>AND($L13&gt;0.08,$L13&lt;0.15)</formula>
    </cfRule>
  </conditionalFormatting>
  <conditionalFormatting sqref="G13:H13">
    <cfRule type="expression" dxfId="2141" priority="847">
      <formula>$L13&gt;0.15</formula>
    </cfRule>
    <cfRule type="expression" dxfId="2140" priority="848">
      <formula>AND($L13&gt;0.08,$L13&lt;0.15)</formula>
    </cfRule>
  </conditionalFormatting>
  <conditionalFormatting sqref="G13:H13">
    <cfRule type="expression" dxfId="2139" priority="845">
      <formula>$L13&gt;0.15</formula>
    </cfRule>
    <cfRule type="expression" dxfId="2138" priority="846">
      <formula>AND($L13&gt;0.08,$L13&lt;0.15)</formula>
    </cfRule>
  </conditionalFormatting>
  <conditionalFormatting sqref="F9">
    <cfRule type="expression" dxfId="2137" priority="843">
      <formula>$L9&gt;0.15</formula>
    </cfRule>
    <cfRule type="expression" dxfId="2136" priority="844">
      <formula>AND($L9&gt;0.08,$L9&lt;0.15)</formula>
    </cfRule>
  </conditionalFormatting>
  <conditionalFormatting sqref="D9">
    <cfRule type="expression" dxfId="2135" priority="841">
      <formula>$L9&gt;0.15</formula>
    </cfRule>
    <cfRule type="expression" dxfId="2134" priority="842">
      <formula>AND($L9&gt;0.08,$L9&lt;0.15)</formula>
    </cfRule>
  </conditionalFormatting>
  <conditionalFormatting sqref="G9:H9">
    <cfRule type="expression" dxfId="2133" priority="839">
      <formula>$L9&gt;0.15</formula>
    </cfRule>
    <cfRule type="expression" dxfId="2132" priority="840">
      <formula>AND($L9&gt;0.08,$L9&lt;0.15)</formula>
    </cfRule>
  </conditionalFormatting>
  <conditionalFormatting sqref="G9:H9">
    <cfRule type="expression" dxfId="2131" priority="837">
      <formula>$L9&gt;0.15</formula>
    </cfRule>
    <cfRule type="expression" dxfId="2130" priority="838">
      <formula>AND($L9&gt;0.08,$L9&lt;0.15)</formula>
    </cfRule>
  </conditionalFormatting>
  <conditionalFormatting sqref="E9">
    <cfRule type="expression" dxfId="2129" priority="835">
      <formula>$L9&gt;0.15</formula>
    </cfRule>
    <cfRule type="expression" dxfId="2128" priority="836">
      <formula>AND($L9&gt;0.08,$L9&lt;0.15)</formula>
    </cfRule>
  </conditionalFormatting>
  <conditionalFormatting sqref="F9">
    <cfRule type="expression" dxfId="2127" priority="833">
      <formula>$L9&gt;0.15</formula>
    </cfRule>
    <cfRule type="expression" dxfId="2126" priority="834">
      <formula>AND($L9&gt;0.08,$L9&lt;0.15)</formula>
    </cfRule>
  </conditionalFormatting>
  <conditionalFormatting sqref="D9">
    <cfRule type="expression" dxfId="2125" priority="831">
      <formula>$L9&gt;0.15</formula>
    </cfRule>
    <cfRule type="expression" dxfId="2124" priority="832">
      <formula>AND($L9&gt;0.08,$L9&lt;0.15)</formula>
    </cfRule>
  </conditionalFormatting>
  <conditionalFormatting sqref="G9:H9">
    <cfRule type="expression" dxfId="2123" priority="829">
      <formula>$L9&gt;0.15</formula>
    </cfRule>
    <cfRule type="expression" dxfId="2122" priority="830">
      <formula>AND($L9&gt;0.08,$L9&lt;0.15)</formula>
    </cfRule>
  </conditionalFormatting>
  <conditionalFormatting sqref="G9:H9">
    <cfRule type="expression" dxfId="2121" priority="827">
      <formula>$L9&gt;0.15</formula>
    </cfRule>
    <cfRule type="expression" dxfId="2120" priority="828">
      <formula>AND($L9&gt;0.08,$L9&lt;0.15)</formula>
    </cfRule>
  </conditionalFormatting>
  <conditionalFormatting sqref="E9">
    <cfRule type="expression" dxfId="2119" priority="825">
      <formula>$L9&gt;0.15</formula>
    </cfRule>
    <cfRule type="expression" dxfId="2118" priority="826">
      <formula>AND($L9&gt;0.08,$L9&lt;0.15)</formula>
    </cfRule>
  </conditionalFormatting>
  <conditionalFormatting sqref="D8">
    <cfRule type="expression" dxfId="2117" priority="823">
      <formula>$L8&gt;0.15</formula>
    </cfRule>
    <cfRule type="expression" dxfId="2116" priority="824">
      <formula>AND($L8&gt;0.08,$L8&lt;0.15)</formula>
    </cfRule>
  </conditionalFormatting>
  <conditionalFormatting sqref="E8:F8">
    <cfRule type="expression" dxfId="2115" priority="821">
      <formula>$L8&gt;0.15</formula>
    </cfRule>
    <cfRule type="expression" dxfId="2114" priority="822">
      <formula>AND($L8&gt;0.08,$L8&lt;0.15)</formula>
    </cfRule>
  </conditionalFormatting>
  <conditionalFormatting sqref="E8:F8">
    <cfRule type="expression" dxfId="2113" priority="819">
      <formula>$L8&gt;0.15</formula>
    </cfRule>
    <cfRule type="expression" dxfId="2112" priority="820">
      <formula>AND($L8&gt;0.08,$L8&lt;0.15)</formula>
    </cfRule>
  </conditionalFormatting>
  <conditionalFormatting sqref="E8:F8">
    <cfRule type="expression" dxfId="2111" priority="817">
      <formula>$L8&gt;0.15</formula>
    </cfRule>
    <cfRule type="expression" dxfId="2110" priority="818">
      <formula>AND($L8&gt;0.08,$L8&lt;0.15)</formula>
    </cfRule>
  </conditionalFormatting>
  <conditionalFormatting sqref="G8:H8">
    <cfRule type="expression" dxfId="2109" priority="815">
      <formula>$L8&gt;0.15</formula>
    </cfRule>
    <cfRule type="expression" dxfId="2108" priority="816">
      <formula>AND($L8&gt;0.08,$L8&lt;0.15)</formula>
    </cfRule>
  </conditionalFormatting>
  <conditionalFormatting sqref="G8:H8">
    <cfRule type="expression" dxfId="2107" priority="813">
      <formula>$L8&gt;0.15</formula>
    </cfRule>
    <cfRule type="expression" dxfId="2106" priority="814">
      <formula>AND($L8&gt;0.08,$L8&lt;0.15)</formula>
    </cfRule>
  </conditionalFormatting>
  <conditionalFormatting sqref="D8">
    <cfRule type="expression" dxfId="2105" priority="811">
      <formula>$L8&gt;0.15</formula>
    </cfRule>
    <cfRule type="expression" dxfId="2104" priority="812">
      <formula>AND($L8&gt;0.08,$L8&lt;0.15)</formula>
    </cfRule>
  </conditionalFormatting>
  <conditionalFormatting sqref="E8:F8">
    <cfRule type="expression" dxfId="2103" priority="809">
      <formula>$L8&gt;0.15</formula>
    </cfRule>
    <cfRule type="expression" dxfId="2102" priority="810">
      <formula>AND($L8&gt;0.08,$L8&lt;0.15)</formula>
    </cfRule>
  </conditionalFormatting>
  <conditionalFormatting sqref="E8:F8">
    <cfRule type="expression" dxfId="2101" priority="807">
      <formula>$L8&gt;0.15</formula>
    </cfRule>
    <cfRule type="expression" dxfId="2100" priority="808">
      <formula>AND($L8&gt;0.08,$L8&lt;0.15)</formula>
    </cfRule>
  </conditionalFormatting>
  <conditionalFormatting sqref="E8:F8">
    <cfRule type="expression" dxfId="2099" priority="805">
      <formula>$L8&gt;0.15</formula>
    </cfRule>
    <cfRule type="expression" dxfId="2098" priority="806">
      <formula>AND($L8&gt;0.08,$L8&lt;0.15)</formula>
    </cfRule>
  </conditionalFormatting>
  <conditionalFormatting sqref="G8:H8">
    <cfRule type="expression" dxfId="2097" priority="803">
      <formula>$L8&gt;0.15</formula>
    </cfRule>
    <cfRule type="expression" dxfId="2096" priority="804">
      <formula>AND($L8&gt;0.08,$L8&lt;0.15)</formula>
    </cfRule>
  </conditionalFormatting>
  <conditionalFormatting sqref="G8:H8">
    <cfRule type="expression" dxfId="2095" priority="801">
      <formula>$L8&gt;0.15</formula>
    </cfRule>
    <cfRule type="expression" dxfId="2094" priority="802">
      <formula>AND($L8&gt;0.08,$L8&lt;0.15)</formula>
    </cfRule>
  </conditionalFormatting>
  <conditionalFormatting sqref="D10">
    <cfRule type="expression" dxfId="2093" priority="799">
      <formula>$L10&gt;0.15</formula>
    </cfRule>
    <cfRule type="expression" dxfId="2092" priority="800">
      <formula>AND($L10&gt;0.08,$L10&lt;0.15)</formula>
    </cfRule>
  </conditionalFormatting>
  <conditionalFormatting sqref="E10:F10">
    <cfRule type="expression" dxfId="2091" priority="797">
      <formula>$L10&gt;0.15</formula>
    </cfRule>
    <cfRule type="expression" dxfId="2090" priority="798">
      <formula>AND($L10&gt;0.08,$L10&lt;0.15)</formula>
    </cfRule>
  </conditionalFormatting>
  <conditionalFormatting sqref="E10:F10">
    <cfRule type="expression" dxfId="2089" priority="795">
      <formula>$L10&gt;0.15</formula>
    </cfRule>
    <cfRule type="expression" dxfId="2088" priority="796">
      <formula>AND($L10&gt;0.08,$L10&lt;0.15)</formula>
    </cfRule>
  </conditionalFormatting>
  <conditionalFormatting sqref="E10:F10">
    <cfRule type="expression" dxfId="2087" priority="793">
      <formula>$L10&gt;0.15</formula>
    </cfRule>
    <cfRule type="expression" dxfId="2086" priority="794">
      <formula>AND($L10&gt;0.08,$L10&lt;0.15)</formula>
    </cfRule>
  </conditionalFormatting>
  <conditionalFormatting sqref="G10:H10">
    <cfRule type="expression" dxfId="2085" priority="791">
      <formula>$L10&gt;0.15</formula>
    </cfRule>
    <cfRule type="expression" dxfId="2084" priority="792">
      <formula>AND($L10&gt;0.08,$L10&lt;0.15)</formula>
    </cfRule>
  </conditionalFormatting>
  <conditionalFormatting sqref="G10:H10">
    <cfRule type="expression" dxfId="2083" priority="789">
      <formula>$L10&gt;0.15</formula>
    </cfRule>
    <cfRule type="expression" dxfId="2082" priority="790">
      <formula>AND($L10&gt;0.08,$L10&lt;0.15)</formula>
    </cfRule>
  </conditionalFormatting>
  <conditionalFormatting sqref="F10">
    <cfRule type="expression" dxfId="2081" priority="787">
      <formula>$L10&gt;0.15</formula>
    </cfRule>
    <cfRule type="expression" dxfId="2080" priority="788">
      <formula>AND($L10&gt;0.08,$L10&lt;0.15)</formula>
    </cfRule>
  </conditionalFormatting>
  <conditionalFormatting sqref="G10:H10">
    <cfRule type="expression" dxfId="2079" priority="785">
      <formula>$L10&gt;0.15</formula>
    </cfRule>
    <cfRule type="expression" dxfId="2078" priority="786">
      <formula>AND($L10&gt;0.08,$L10&lt;0.15)</formula>
    </cfRule>
  </conditionalFormatting>
  <conditionalFormatting sqref="G10:H10">
    <cfRule type="expression" dxfId="2077" priority="783">
      <formula>$L10&gt;0.15</formula>
    </cfRule>
    <cfRule type="expression" dxfId="2076" priority="784">
      <formula>AND($L10&gt;0.08,$L10&lt;0.15)</formula>
    </cfRule>
  </conditionalFormatting>
  <conditionalFormatting sqref="E10">
    <cfRule type="expression" dxfId="2075" priority="777">
      <formula>$L10&gt;0.15</formula>
    </cfRule>
    <cfRule type="expression" dxfId="2074" priority="778">
      <formula>AND($L10&gt;0.08,$L10&lt;0.15)</formula>
    </cfRule>
  </conditionalFormatting>
  <conditionalFormatting sqref="E10">
    <cfRule type="expression" dxfId="2073" priority="779">
      <formula>$L10&gt;0.15</formula>
    </cfRule>
    <cfRule type="expression" dxfId="2072" priority="780">
      <formula>AND($L10&gt;0.08,$L10&lt;0.15)</formula>
    </cfRule>
  </conditionalFormatting>
  <conditionalFormatting sqref="D10">
    <cfRule type="expression" dxfId="2071" priority="781">
      <formula>$L10&gt;0.15</formula>
    </cfRule>
    <cfRule type="expression" dxfId="2070" priority="782">
      <formula>AND($L10&gt;0.08,$L10&lt;0.15)</formula>
    </cfRule>
  </conditionalFormatting>
  <conditionalFormatting sqref="E10">
    <cfRule type="expression" dxfId="2069" priority="775">
      <formula>$L10&gt;0.15</formula>
    </cfRule>
    <cfRule type="expression" dxfId="2068" priority="776">
      <formula>AND($L10&gt;0.08,$L10&lt;0.15)</formula>
    </cfRule>
  </conditionalFormatting>
  <conditionalFormatting sqref="E10">
    <cfRule type="expression" dxfId="2067" priority="773">
      <formula>$L10&gt;0.15</formula>
    </cfRule>
    <cfRule type="expression" dxfId="2066" priority="774">
      <formula>AND($L10&gt;0.08,$L10&lt;0.15)</formula>
    </cfRule>
  </conditionalFormatting>
  <conditionalFormatting sqref="D11">
    <cfRule type="expression" dxfId="2065" priority="771">
      <formula>$L11&gt;0.15</formula>
    </cfRule>
    <cfRule type="expression" dxfId="2064" priority="772">
      <formula>AND($L11&gt;0.08,$L11&lt;0.15)</formula>
    </cfRule>
  </conditionalFormatting>
  <conditionalFormatting sqref="E11:F11">
    <cfRule type="expression" dxfId="2063" priority="769">
      <formula>$L11&gt;0.15</formula>
    </cfRule>
    <cfRule type="expression" dxfId="2062" priority="770">
      <formula>AND($L11&gt;0.08,$L11&lt;0.15)</formula>
    </cfRule>
  </conditionalFormatting>
  <conditionalFormatting sqref="E11:F11">
    <cfRule type="expression" dxfId="2061" priority="767">
      <formula>$L11&gt;0.15</formula>
    </cfRule>
    <cfRule type="expression" dxfId="2060" priority="768">
      <formula>AND($L11&gt;0.08,$L11&lt;0.15)</formula>
    </cfRule>
  </conditionalFormatting>
  <conditionalFormatting sqref="E11:F11">
    <cfRule type="expression" dxfId="2059" priority="765">
      <formula>$L11&gt;0.15</formula>
    </cfRule>
    <cfRule type="expression" dxfId="2058" priority="766">
      <formula>AND($L11&gt;0.08,$L11&lt;0.15)</formula>
    </cfRule>
  </conditionalFormatting>
  <conditionalFormatting sqref="G11:H11">
    <cfRule type="expression" dxfId="2057" priority="763">
      <formula>$L11&gt;0.15</formula>
    </cfRule>
    <cfRule type="expression" dxfId="2056" priority="764">
      <formula>AND($L11&gt;0.08,$L11&lt;0.15)</formula>
    </cfRule>
  </conditionalFormatting>
  <conditionalFormatting sqref="G11:H11">
    <cfRule type="expression" dxfId="2055" priority="761">
      <formula>$L11&gt;0.15</formula>
    </cfRule>
    <cfRule type="expression" dxfId="2054" priority="762">
      <formula>AND($L11&gt;0.08,$L11&lt;0.15)</formula>
    </cfRule>
  </conditionalFormatting>
  <conditionalFormatting sqref="F11">
    <cfRule type="expression" dxfId="2053" priority="759">
      <formula>$L11&gt;0.15</formula>
    </cfRule>
    <cfRule type="expression" dxfId="2052" priority="760">
      <formula>AND($L11&gt;0.08,$L11&lt;0.15)</formula>
    </cfRule>
  </conditionalFormatting>
  <conditionalFormatting sqref="G11:H11">
    <cfRule type="expression" dxfId="2051" priority="757">
      <formula>$L11&gt;0.15</formula>
    </cfRule>
    <cfRule type="expression" dxfId="2050" priority="758">
      <formula>AND($L11&gt;0.08,$L11&lt;0.15)</formula>
    </cfRule>
  </conditionalFormatting>
  <conditionalFormatting sqref="G11:H11">
    <cfRule type="expression" dxfId="2049" priority="755">
      <formula>$L11&gt;0.15</formula>
    </cfRule>
    <cfRule type="expression" dxfId="2048" priority="756">
      <formula>AND($L11&gt;0.08,$L11&lt;0.15)</formula>
    </cfRule>
  </conditionalFormatting>
  <conditionalFormatting sqref="E11">
    <cfRule type="expression" dxfId="2047" priority="749">
      <formula>$L11&gt;0.15</formula>
    </cfRule>
    <cfRule type="expression" dxfId="2046" priority="750">
      <formula>AND($L11&gt;0.08,$L11&lt;0.15)</formula>
    </cfRule>
  </conditionalFormatting>
  <conditionalFormatting sqref="E11">
    <cfRule type="expression" dxfId="2045" priority="751">
      <formula>$L11&gt;0.15</formula>
    </cfRule>
    <cfRule type="expression" dxfId="2044" priority="752">
      <formula>AND($L11&gt;0.08,$L11&lt;0.15)</formula>
    </cfRule>
  </conditionalFormatting>
  <conditionalFormatting sqref="D11">
    <cfRule type="expression" dxfId="2043" priority="753">
      <formula>$L11&gt;0.15</formula>
    </cfRule>
    <cfRule type="expression" dxfId="2042" priority="754">
      <formula>AND($L11&gt;0.08,$L11&lt;0.15)</formula>
    </cfRule>
  </conditionalFormatting>
  <conditionalFormatting sqref="E11">
    <cfRule type="expression" dxfId="2041" priority="747">
      <formula>$L11&gt;0.15</formula>
    </cfRule>
    <cfRule type="expression" dxfId="2040" priority="748">
      <formula>AND($L11&gt;0.08,$L11&lt;0.15)</formula>
    </cfRule>
  </conditionalFormatting>
  <conditionalFormatting sqref="E11">
    <cfRule type="expression" dxfId="2039" priority="745">
      <formula>$L11&gt;0.15</formula>
    </cfRule>
    <cfRule type="expression" dxfId="2038" priority="746">
      <formula>AND($L11&gt;0.08,$L11&lt;0.15)</formula>
    </cfRule>
  </conditionalFormatting>
  <conditionalFormatting sqref="D12">
    <cfRule type="expression" dxfId="2037" priority="743">
      <formula>$L12&gt;0.15</formula>
    </cfRule>
    <cfRule type="expression" dxfId="2036" priority="744">
      <formula>AND($L12&gt;0.08,$L12&lt;0.15)</formula>
    </cfRule>
  </conditionalFormatting>
  <conditionalFormatting sqref="E12:F12">
    <cfRule type="expression" dxfId="2035" priority="741">
      <formula>$L12&gt;0.15</formula>
    </cfRule>
    <cfRule type="expression" dxfId="2034" priority="742">
      <formula>AND($L12&gt;0.08,$L12&lt;0.15)</formula>
    </cfRule>
  </conditionalFormatting>
  <conditionalFormatting sqref="E12:F12">
    <cfRule type="expression" dxfId="2033" priority="739">
      <formula>$L12&gt;0.15</formula>
    </cfRule>
    <cfRule type="expression" dxfId="2032" priority="740">
      <formula>AND($L12&gt;0.08,$L12&lt;0.15)</formula>
    </cfRule>
  </conditionalFormatting>
  <conditionalFormatting sqref="E12:F12">
    <cfRule type="expression" dxfId="2031" priority="737">
      <formula>$L12&gt;0.15</formula>
    </cfRule>
    <cfRule type="expression" dxfId="2030" priority="738">
      <formula>AND($L12&gt;0.08,$L12&lt;0.15)</formula>
    </cfRule>
  </conditionalFormatting>
  <conditionalFormatting sqref="G12:H12">
    <cfRule type="expression" dxfId="2029" priority="735">
      <formula>$L12&gt;0.15</formula>
    </cfRule>
    <cfRule type="expression" dxfId="2028" priority="736">
      <formula>AND($L12&gt;0.08,$L12&lt;0.15)</formula>
    </cfRule>
  </conditionalFormatting>
  <conditionalFormatting sqref="G12:H12">
    <cfRule type="expression" dxfId="2027" priority="733">
      <formula>$L12&gt;0.15</formula>
    </cfRule>
    <cfRule type="expression" dxfId="2026" priority="734">
      <formula>AND($L12&gt;0.08,$L12&lt;0.15)</formula>
    </cfRule>
  </conditionalFormatting>
  <conditionalFormatting sqref="D12">
    <cfRule type="expression" dxfId="2025" priority="731">
      <formula>$L12&gt;0.15</formula>
    </cfRule>
    <cfRule type="expression" dxfId="2024" priority="732">
      <formula>AND($L12&gt;0.08,$L12&lt;0.15)</formula>
    </cfRule>
  </conditionalFormatting>
  <conditionalFormatting sqref="E12:F12">
    <cfRule type="expression" dxfId="2023" priority="729">
      <formula>$L12&gt;0.15</formula>
    </cfRule>
    <cfRule type="expression" dxfId="2022" priority="730">
      <formula>AND($L12&gt;0.08,$L12&lt;0.15)</formula>
    </cfRule>
  </conditionalFormatting>
  <conditionalFormatting sqref="E12:F12">
    <cfRule type="expression" dxfId="2021" priority="727">
      <formula>$L12&gt;0.15</formula>
    </cfRule>
    <cfRule type="expression" dxfId="2020" priority="728">
      <formula>AND($L12&gt;0.08,$L12&lt;0.15)</formula>
    </cfRule>
  </conditionalFormatting>
  <conditionalFormatting sqref="E12:F12">
    <cfRule type="expression" dxfId="2019" priority="725">
      <formula>$L12&gt;0.15</formula>
    </cfRule>
    <cfRule type="expression" dxfId="2018" priority="726">
      <formula>AND($L12&gt;0.08,$L12&lt;0.15)</formula>
    </cfRule>
  </conditionalFormatting>
  <conditionalFormatting sqref="G12:H12">
    <cfRule type="expression" dxfId="2017" priority="723">
      <formula>$L12&gt;0.15</formula>
    </cfRule>
    <cfRule type="expression" dxfId="2016" priority="724">
      <formula>AND($L12&gt;0.08,$L12&lt;0.15)</formula>
    </cfRule>
  </conditionalFormatting>
  <conditionalFormatting sqref="G12:H12">
    <cfRule type="expression" dxfId="2015" priority="721">
      <formula>$L12&gt;0.15</formula>
    </cfRule>
    <cfRule type="expression" dxfId="2014" priority="722">
      <formula>AND($L12&gt;0.08,$L12&lt;0.15)</formula>
    </cfRule>
  </conditionalFormatting>
  <conditionalFormatting sqref="F7">
    <cfRule type="expression" dxfId="2013" priority="719">
      <formula>$L7&gt;0.15</formula>
    </cfRule>
    <cfRule type="expression" dxfId="2012" priority="720">
      <formula>AND($L7&gt;0.08,$L7&lt;0.15)</formula>
    </cfRule>
  </conditionalFormatting>
  <conditionalFormatting sqref="E7">
    <cfRule type="expression" dxfId="2011" priority="717">
      <formula>$L7&gt;0.15</formula>
    </cfRule>
    <cfRule type="expression" dxfId="2010" priority="718">
      <formula>AND($L7&gt;0.08,$L7&lt;0.15)</formula>
    </cfRule>
  </conditionalFormatting>
  <conditionalFormatting sqref="G7:H7">
    <cfRule type="expression" dxfId="2009" priority="715">
      <formula>$L7&gt;0.15</formula>
    </cfRule>
    <cfRule type="expression" dxfId="2008" priority="716">
      <formula>AND($L7&gt;0.08,$L7&lt;0.15)</formula>
    </cfRule>
  </conditionalFormatting>
  <conditionalFormatting sqref="G7:H7">
    <cfRule type="expression" dxfId="2007" priority="713">
      <formula>$L7&gt;0.15</formula>
    </cfRule>
    <cfRule type="expression" dxfId="2006" priority="714">
      <formula>AND($L7&gt;0.08,$L7&lt;0.15)</formula>
    </cfRule>
  </conditionalFormatting>
  <conditionalFormatting sqref="D7">
    <cfRule type="expression" dxfId="2005" priority="711">
      <formula>$L7&gt;0.15</formula>
    </cfRule>
    <cfRule type="expression" dxfId="2004" priority="712">
      <formula>AND($L7&gt;0.08,$L7&lt;0.15)</formula>
    </cfRule>
  </conditionalFormatting>
  <conditionalFormatting sqref="D14">
    <cfRule type="expression" dxfId="2003" priority="709">
      <formula>$L14&gt;0.15</formula>
    </cfRule>
    <cfRule type="expression" dxfId="2002" priority="710">
      <formula>AND($L14&gt;0.08,$L14&lt;0.15)</formula>
    </cfRule>
  </conditionalFormatting>
  <conditionalFormatting sqref="E14:F14">
    <cfRule type="expression" dxfId="2001" priority="707">
      <formula>$L14&gt;0.15</formula>
    </cfRule>
    <cfRule type="expression" dxfId="2000" priority="708">
      <formula>AND($L14&gt;0.08,$L14&lt;0.15)</formula>
    </cfRule>
  </conditionalFormatting>
  <conditionalFormatting sqref="E14:F14">
    <cfRule type="expression" dxfId="1999" priority="705">
      <formula>$L14&gt;0.15</formula>
    </cfRule>
    <cfRule type="expression" dxfId="1998" priority="706">
      <formula>AND($L14&gt;0.08,$L14&lt;0.15)</formula>
    </cfRule>
  </conditionalFormatting>
  <conditionalFormatting sqref="E14:F14">
    <cfRule type="expression" dxfId="1997" priority="703">
      <formula>$L14&gt;0.15</formula>
    </cfRule>
    <cfRule type="expression" dxfId="1996" priority="704">
      <formula>AND($L14&gt;0.08,$L14&lt;0.15)</formula>
    </cfRule>
  </conditionalFormatting>
  <conditionalFormatting sqref="G14:H14">
    <cfRule type="expression" dxfId="1995" priority="701">
      <formula>$L14&gt;0.15</formula>
    </cfRule>
    <cfRule type="expression" dxfId="1994" priority="702">
      <formula>AND($L14&gt;0.08,$L14&lt;0.15)</formula>
    </cfRule>
  </conditionalFormatting>
  <conditionalFormatting sqref="G14:H14">
    <cfRule type="expression" dxfId="1993" priority="699">
      <formula>$L14&gt;0.15</formula>
    </cfRule>
    <cfRule type="expression" dxfId="1992" priority="700">
      <formula>AND($L14&gt;0.08,$L14&lt;0.15)</formula>
    </cfRule>
  </conditionalFormatting>
  <conditionalFormatting sqref="F14">
    <cfRule type="expression" dxfId="1991" priority="697">
      <formula>$L14&gt;0.15</formula>
    </cfRule>
    <cfRule type="expression" dxfId="1990" priority="698">
      <formula>AND($L14&gt;0.08,$L14&lt;0.15)</formula>
    </cfRule>
  </conditionalFormatting>
  <conditionalFormatting sqref="G14:H14">
    <cfRule type="expression" dxfId="1989" priority="695">
      <formula>$L14&gt;0.15</formula>
    </cfRule>
    <cfRule type="expression" dxfId="1988" priority="696">
      <formula>AND($L14&gt;0.08,$L14&lt;0.15)</formula>
    </cfRule>
  </conditionalFormatting>
  <conditionalFormatting sqref="G14:H14">
    <cfRule type="expression" dxfId="1987" priority="693">
      <formula>$L14&gt;0.15</formula>
    </cfRule>
    <cfRule type="expression" dxfId="1986" priority="694">
      <formula>AND($L14&gt;0.08,$L14&lt;0.15)</formula>
    </cfRule>
  </conditionalFormatting>
  <conditionalFormatting sqref="E14">
    <cfRule type="expression" dxfId="1985" priority="687">
      <formula>$L14&gt;0.15</formula>
    </cfRule>
    <cfRule type="expression" dxfId="1984" priority="688">
      <formula>AND($L14&gt;0.08,$L14&lt;0.15)</formula>
    </cfRule>
  </conditionalFormatting>
  <conditionalFormatting sqref="E14">
    <cfRule type="expression" dxfId="1983" priority="689">
      <formula>$L14&gt;0.15</formula>
    </cfRule>
    <cfRule type="expression" dxfId="1982" priority="690">
      <formula>AND($L14&gt;0.08,$L14&lt;0.15)</formula>
    </cfRule>
  </conditionalFormatting>
  <conditionalFormatting sqref="D14">
    <cfRule type="expression" dxfId="1981" priority="691">
      <formula>$L14&gt;0.15</formula>
    </cfRule>
    <cfRule type="expression" dxfId="1980" priority="692">
      <formula>AND($L14&gt;0.08,$L14&lt;0.15)</formula>
    </cfRule>
  </conditionalFormatting>
  <conditionalFormatting sqref="E14">
    <cfRule type="expression" dxfId="1979" priority="685">
      <formula>$L14&gt;0.15</formula>
    </cfRule>
    <cfRule type="expression" dxfId="1978" priority="686">
      <formula>AND($L14&gt;0.08,$L14&lt;0.15)</formula>
    </cfRule>
  </conditionalFormatting>
  <conditionalFormatting sqref="E14">
    <cfRule type="expression" dxfId="1977" priority="683">
      <formula>$L14&gt;0.15</formula>
    </cfRule>
    <cfRule type="expression" dxfId="1976" priority="684">
      <formula>AND($L14&gt;0.08,$L14&lt;0.15)</formula>
    </cfRule>
  </conditionalFormatting>
  <conditionalFormatting sqref="D15">
    <cfRule type="expression" dxfId="1975" priority="681">
      <formula>$L15&gt;0.15</formula>
    </cfRule>
    <cfRule type="expression" dxfId="1974" priority="682">
      <formula>AND($L15&gt;0.08,$L15&lt;0.15)</formula>
    </cfRule>
  </conditionalFormatting>
  <conditionalFormatting sqref="E15:F15">
    <cfRule type="expression" dxfId="1973" priority="679">
      <formula>$L15&gt;0.15</formula>
    </cfRule>
    <cfRule type="expression" dxfId="1972" priority="680">
      <formula>AND($L15&gt;0.08,$L15&lt;0.15)</formula>
    </cfRule>
  </conditionalFormatting>
  <conditionalFormatting sqref="E15:F15">
    <cfRule type="expression" dxfId="1971" priority="677">
      <formula>$L15&gt;0.15</formula>
    </cfRule>
    <cfRule type="expression" dxfId="1970" priority="678">
      <formula>AND($L15&gt;0.08,$L15&lt;0.15)</formula>
    </cfRule>
  </conditionalFormatting>
  <conditionalFormatting sqref="E15:F15">
    <cfRule type="expression" dxfId="1969" priority="675">
      <formula>$L15&gt;0.15</formula>
    </cfRule>
    <cfRule type="expression" dxfId="1968" priority="676">
      <formula>AND($L15&gt;0.08,$L15&lt;0.15)</formula>
    </cfRule>
  </conditionalFormatting>
  <conditionalFormatting sqref="G15:H15">
    <cfRule type="expression" dxfId="1967" priority="673">
      <formula>$L15&gt;0.15</formula>
    </cfRule>
    <cfRule type="expression" dxfId="1966" priority="674">
      <formula>AND($L15&gt;0.08,$L15&lt;0.15)</formula>
    </cfRule>
  </conditionalFormatting>
  <conditionalFormatting sqref="G15:H15">
    <cfRule type="expression" dxfId="1965" priority="671">
      <formula>$L15&gt;0.15</formula>
    </cfRule>
    <cfRule type="expression" dxfId="1964" priority="672">
      <formula>AND($L15&gt;0.08,$L15&lt;0.15)</formula>
    </cfRule>
  </conditionalFormatting>
  <conditionalFormatting sqref="D15">
    <cfRule type="expression" dxfId="1963" priority="669">
      <formula>$L15&gt;0.15</formula>
    </cfRule>
    <cfRule type="expression" dxfId="1962" priority="670">
      <formula>AND($L15&gt;0.08,$L15&lt;0.15)</formula>
    </cfRule>
  </conditionalFormatting>
  <conditionalFormatting sqref="E15:F15">
    <cfRule type="expression" dxfId="1961" priority="667">
      <formula>$L15&gt;0.15</formula>
    </cfRule>
    <cfRule type="expression" dxfId="1960" priority="668">
      <formula>AND($L15&gt;0.08,$L15&lt;0.15)</formula>
    </cfRule>
  </conditionalFormatting>
  <conditionalFormatting sqref="E15:F15">
    <cfRule type="expression" dxfId="1959" priority="665">
      <formula>$L15&gt;0.15</formula>
    </cfRule>
    <cfRule type="expression" dxfId="1958" priority="666">
      <formula>AND($L15&gt;0.08,$L15&lt;0.15)</formula>
    </cfRule>
  </conditionalFormatting>
  <conditionalFormatting sqref="E15:F15">
    <cfRule type="expression" dxfId="1957" priority="663">
      <formula>$L15&gt;0.15</formula>
    </cfRule>
    <cfRule type="expression" dxfId="1956" priority="664">
      <formula>AND($L15&gt;0.08,$L15&lt;0.15)</formula>
    </cfRule>
  </conditionalFormatting>
  <conditionalFormatting sqref="G15:H15">
    <cfRule type="expression" dxfId="1955" priority="661">
      <formula>$L15&gt;0.15</formula>
    </cfRule>
    <cfRule type="expression" dxfId="1954" priority="662">
      <formula>AND($L15&gt;0.08,$L15&lt;0.15)</formula>
    </cfRule>
  </conditionalFormatting>
  <conditionalFormatting sqref="G15:H15">
    <cfRule type="expression" dxfId="1953" priority="659">
      <formula>$L15&gt;0.15</formula>
    </cfRule>
    <cfRule type="expression" dxfId="1952" priority="660">
      <formula>AND($L15&gt;0.08,$L15&lt;0.15)</formula>
    </cfRule>
  </conditionalFormatting>
  <conditionalFormatting sqref="D14">
    <cfRule type="expression" dxfId="1951" priority="657">
      <formula>$L14&gt;0.15</formula>
    </cfRule>
    <cfRule type="expression" dxfId="1950" priority="658">
      <formula>AND($L14&gt;0.08,$L14&lt;0.15)</formula>
    </cfRule>
  </conditionalFormatting>
  <conditionalFormatting sqref="E14:F14">
    <cfRule type="expression" dxfId="1949" priority="655">
      <formula>$L14&gt;0.15</formula>
    </cfRule>
    <cfRule type="expression" dxfId="1948" priority="656">
      <formula>AND($L14&gt;0.08,$L14&lt;0.15)</formula>
    </cfRule>
  </conditionalFormatting>
  <conditionalFormatting sqref="E14:F14">
    <cfRule type="expression" dxfId="1947" priority="653">
      <formula>$L14&gt;0.15</formula>
    </cfRule>
    <cfRule type="expression" dxfId="1946" priority="654">
      <formula>AND($L14&gt;0.08,$L14&lt;0.15)</formula>
    </cfRule>
  </conditionalFormatting>
  <conditionalFormatting sqref="E14:F14">
    <cfRule type="expression" dxfId="1945" priority="651">
      <formula>$L14&gt;0.15</formula>
    </cfRule>
    <cfRule type="expression" dxfId="1944" priority="652">
      <formula>AND($L14&gt;0.08,$L14&lt;0.15)</formula>
    </cfRule>
  </conditionalFormatting>
  <conditionalFormatting sqref="G14:H14">
    <cfRule type="expression" dxfId="1943" priority="649">
      <formula>$L14&gt;0.15</formula>
    </cfRule>
    <cfRule type="expression" dxfId="1942" priority="650">
      <formula>AND($L14&gt;0.08,$L14&lt;0.15)</formula>
    </cfRule>
  </conditionalFormatting>
  <conditionalFormatting sqref="G14:H14">
    <cfRule type="expression" dxfId="1941" priority="647">
      <formula>$L14&gt;0.15</formula>
    </cfRule>
    <cfRule type="expression" dxfId="1940" priority="648">
      <formula>AND($L14&gt;0.08,$L14&lt;0.15)</formula>
    </cfRule>
  </conditionalFormatting>
  <conditionalFormatting sqref="F14">
    <cfRule type="expression" dxfId="1939" priority="645">
      <formula>$L14&gt;0.15</formula>
    </cfRule>
    <cfRule type="expression" dxfId="1938" priority="646">
      <formula>AND($L14&gt;0.08,$L14&lt;0.15)</formula>
    </cfRule>
  </conditionalFormatting>
  <conditionalFormatting sqref="G14:H14">
    <cfRule type="expression" dxfId="1937" priority="643">
      <formula>$L14&gt;0.15</formula>
    </cfRule>
    <cfRule type="expression" dxfId="1936" priority="644">
      <formula>AND($L14&gt;0.08,$L14&lt;0.15)</formula>
    </cfRule>
  </conditionalFormatting>
  <conditionalFormatting sqref="G14:H14">
    <cfRule type="expression" dxfId="1935" priority="641">
      <formula>$L14&gt;0.15</formula>
    </cfRule>
    <cfRule type="expression" dxfId="1934" priority="642">
      <formula>AND($L14&gt;0.08,$L14&lt;0.15)</formula>
    </cfRule>
  </conditionalFormatting>
  <conditionalFormatting sqref="E14">
    <cfRule type="expression" dxfId="1933" priority="635">
      <formula>$L14&gt;0.15</formula>
    </cfRule>
    <cfRule type="expression" dxfId="1932" priority="636">
      <formula>AND($L14&gt;0.08,$L14&lt;0.15)</formula>
    </cfRule>
  </conditionalFormatting>
  <conditionalFormatting sqref="E14">
    <cfRule type="expression" dxfId="1931" priority="637">
      <formula>$L14&gt;0.15</formula>
    </cfRule>
    <cfRule type="expression" dxfId="1930" priority="638">
      <formula>AND($L14&gt;0.08,$L14&lt;0.15)</formula>
    </cfRule>
  </conditionalFormatting>
  <conditionalFormatting sqref="D14">
    <cfRule type="expression" dxfId="1929" priority="639">
      <formula>$L14&gt;0.15</formula>
    </cfRule>
    <cfRule type="expression" dxfId="1928" priority="640">
      <formula>AND($L14&gt;0.08,$L14&lt;0.15)</formula>
    </cfRule>
  </conditionalFormatting>
  <conditionalFormatting sqref="E14">
    <cfRule type="expression" dxfId="1927" priority="633">
      <formula>$L14&gt;0.15</formula>
    </cfRule>
    <cfRule type="expression" dxfId="1926" priority="634">
      <formula>AND($L14&gt;0.08,$L14&lt;0.15)</formula>
    </cfRule>
  </conditionalFormatting>
  <conditionalFormatting sqref="E14">
    <cfRule type="expression" dxfId="1925" priority="631">
      <formula>$L14&gt;0.15</formula>
    </cfRule>
    <cfRule type="expression" dxfId="1924" priority="632">
      <formula>AND($L14&gt;0.08,$L14&lt;0.15)</formula>
    </cfRule>
  </conditionalFormatting>
  <conditionalFormatting sqref="D15">
    <cfRule type="expression" dxfId="1923" priority="629">
      <formula>$L15&gt;0.15</formula>
    </cfRule>
    <cfRule type="expression" dxfId="1922" priority="630">
      <formula>AND($L15&gt;0.08,$L15&lt;0.15)</formula>
    </cfRule>
  </conditionalFormatting>
  <conditionalFormatting sqref="E15:F15">
    <cfRule type="expression" dxfId="1921" priority="627">
      <formula>$L15&gt;0.15</formula>
    </cfRule>
    <cfRule type="expression" dxfId="1920" priority="628">
      <formula>AND($L15&gt;0.08,$L15&lt;0.15)</formula>
    </cfRule>
  </conditionalFormatting>
  <conditionalFormatting sqref="E15:F15">
    <cfRule type="expression" dxfId="1919" priority="625">
      <formula>$L15&gt;0.15</formula>
    </cfRule>
    <cfRule type="expression" dxfId="1918" priority="626">
      <formula>AND($L15&gt;0.08,$L15&lt;0.15)</formula>
    </cfRule>
  </conditionalFormatting>
  <conditionalFormatting sqref="E15:F15">
    <cfRule type="expression" dxfId="1917" priority="623">
      <formula>$L15&gt;0.15</formula>
    </cfRule>
    <cfRule type="expression" dxfId="1916" priority="624">
      <formula>AND($L15&gt;0.08,$L15&lt;0.15)</formula>
    </cfRule>
  </conditionalFormatting>
  <conditionalFormatting sqref="G15:H15">
    <cfRule type="expression" dxfId="1915" priority="621">
      <formula>$L15&gt;0.15</formula>
    </cfRule>
    <cfRule type="expression" dxfId="1914" priority="622">
      <formula>AND($L15&gt;0.08,$L15&lt;0.15)</formula>
    </cfRule>
  </conditionalFormatting>
  <conditionalFormatting sqref="G15:H15">
    <cfRule type="expression" dxfId="1913" priority="619">
      <formula>$L15&gt;0.15</formula>
    </cfRule>
    <cfRule type="expression" dxfId="1912" priority="620">
      <formula>AND($L15&gt;0.08,$L15&lt;0.15)</formula>
    </cfRule>
  </conditionalFormatting>
  <conditionalFormatting sqref="F15">
    <cfRule type="expression" dxfId="1911" priority="617">
      <formula>$L15&gt;0.15</formula>
    </cfRule>
    <cfRule type="expression" dxfId="1910" priority="618">
      <formula>AND($L15&gt;0.08,$L15&lt;0.15)</formula>
    </cfRule>
  </conditionalFormatting>
  <conditionalFormatting sqref="G15:H15">
    <cfRule type="expression" dxfId="1909" priority="615">
      <formula>$L15&gt;0.15</formula>
    </cfRule>
    <cfRule type="expression" dxfId="1908" priority="616">
      <formula>AND($L15&gt;0.08,$L15&lt;0.15)</formula>
    </cfRule>
  </conditionalFormatting>
  <conditionalFormatting sqref="G15:H15">
    <cfRule type="expression" dxfId="1907" priority="613">
      <formula>$L15&gt;0.15</formula>
    </cfRule>
    <cfRule type="expression" dxfId="1906" priority="614">
      <formula>AND($L15&gt;0.08,$L15&lt;0.15)</formula>
    </cfRule>
  </conditionalFormatting>
  <conditionalFormatting sqref="E15">
    <cfRule type="expression" dxfId="1905" priority="607">
      <formula>$L15&gt;0.15</formula>
    </cfRule>
    <cfRule type="expression" dxfId="1904" priority="608">
      <formula>AND($L15&gt;0.08,$L15&lt;0.15)</formula>
    </cfRule>
  </conditionalFormatting>
  <conditionalFormatting sqref="E15">
    <cfRule type="expression" dxfId="1903" priority="609">
      <formula>$L15&gt;0.15</formula>
    </cfRule>
    <cfRule type="expression" dxfId="1902" priority="610">
      <formula>AND($L15&gt;0.08,$L15&lt;0.15)</formula>
    </cfRule>
  </conditionalFormatting>
  <conditionalFormatting sqref="D15">
    <cfRule type="expression" dxfId="1901" priority="611">
      <formula>$L15&gt;0.15</formula>
    </cfRule>
    <cfRule type="expression" dxfId="1900" priority="612">
      <formula>AND($L15&gt;0.08,$L15&lt;0.15)</formula>
    </cfRule>
  </conditionalFormatting>
  <conditionalFormatting sqref="E15">
    <cfRule type="expression" dxfId="1899" priority="605">
      <formula>$L15&gt;0.15</formula>
    </cfRule>
    <cfRule type="expression" dxfId="1898" priority="606">
      <formula>AND($L15&gt;0.08,$L15&lt;0.15)</formula>
    </cfRule>
  </conditionalFormatting>
  <conditionalFormatting sqref="E15">
    <cfRule type="expression" dxfId="1897" priority="603">
      <formula>$L15&gt;0.15</formula>
    </cfRule>
    <cfRule type="expression" dxfId="1896" priority="604">
      <formula>AND($L15&gt;0.08,$L15&lt;0.15)</formula>
    </cfRule>
  </conditionalFormatting>
  <conditionalFormatting sqref="E16:F16">
    <cfRule type="expression" dxfId="1895" priority="599">
      <formula>$L16&gt;0.15</formula>
    </cfRule>
    <cfRule type="expression" dxfId="1894" priority="600">
      <formula>AND($L16&gt;0.08,$L16&lt;0.15)</formula>
    </cfRule>
  </conditionalFormatting>
  <conditionalFormatting sqref="E16:F16">
    <cfRule type="expression" dxfId="1893" priority="595">
      <formula>$L16&gt;0.15</formula>
    </cfRule>
    <cfRule type="expression" dxfId="1892" priority="596">
      <formula>AND($L16&gt;0.08,$L16&lt;0.15)</formula>
    </cfRule>
  </conditionalFormatting>
  <conditionalFormatting sqref="E16:F16">
    <cfRule type="expression" dxfId="1891" priority="593">
      <formula>$L16&gt;0.15</formula>
    </cfRule>
    <cfRule type="expression" dxfId="1890" priority="594">
      <formula>AND($L16&gt;0.08,$L16&lt;0.15)</formula>
    </cfRule>
  </conditionalFormatting>
  <conditionalFormatting sqref="G16:H16">
    <cfRule type="expression" dxfId="1889" priority="591">
      <formula>$L16&gt;0.15</formula>
    </cfRule>
    <cfRule type="expression" dxfId="1888" priority="592">
      <formula>AND($L16&gt;0.08,$L16&lt;0.15)</formula>
    </cfRule>
  </conditionalFormatting>
  <conditionalFormatting sqref="G16:H16">
    <cfRule type="expression" dxfId="1887" priority="597">
      <formula>$L16&gt;0.15</formula>
    </cfRule>
    <cfRule type="expression" dxfId="1886" priority="598">
      <formula>AND($L16&gt;0.08,$L16&lt;0.15)</formula>
    </cfRule>
  </conditionalFormatting>
  <conditionalFormatting sqref="E16:F16">
    <cfRule type="expression" dxfId="1885" priority="601">
      <formula>$L16&gt;0.15</formula>
    </cfRule>
    <cfRule type="expression" dxfId="1884" priority="602">
      <formula>AND($L16&gt;0.08,$L16&lt;0.15)</formula>
    </cfRule>
  </conditionalFormatting>
  <conditionalFormatting sqref="D16">
    <cfRule type="expression" dxfId="1883" priority="589">
      <formula>$L16&gt;0.15</formula>
    </cfRule>
    <cfRule type="expression" dxfId="1882" priority="590">
      <formula>AND($L16&gt;0.08,$L16&lt;0.15)</formula>
    </cfRule>
  </conditionalFormatting>
  <conditionalFormatting sqref="D16">
    <cfRule type="expression" dxfId="1881" priority="587">
      <formula>$L16&gt;0.15</formula>
    </cfRule>
    <cfRule type="expression" dxfId="1880" priority="588">
      <formula>AND($L16&gt;0.08,$L16&lt;0.15)</formula>
    </cfRule>
  </conditionalFormatting>
  <conditionalFormatting sqref="D16">
    <cfRule type="expression" dxfId="1879" priority="585">
      <formula>$L16&gt;0.15</formula>
    </cfRule>
    <cfRule type="expression" dxfId="1878" priority="586">
      <formula>AND($L16&gt;0.08,$L16&lt;0.15)</formula>
    </cfRule>
  </conditionalFormatting>
  <conditionalFormatting sqref="E16:F16">
    <cfRule type="expression" dxfId="1877" priority="583">
      <formula>$L16&gt;0.15</formula>
    </cfRule>
    <cfRule type="expression" dxfId="1876" priority="584">
      <formula>AND($L16&gt;0.08,$L16&lt;0.15)</formula>
    </cfRule>
  </conditionalFormatting>
  <conditionalFormatting sqref="E16:F16">
    <cfRule type="expression" dxfId="1875" priority="581">
      <formula>$L16&gt;0.15</formula>
    </cfRule>
    <cfRule type="expression" dxfId="1874" priority="582">
      <formula>AND($L16&gt;0.08,$L16&lt;0.15)</formula>
    </cfRule>
  </conditionalFormatting>
  <conditionalFormatting sqref="E16:F16">
    <cfRule type="expression" dxfId="1873" priority="579">
      <formula>$L16&gt;0.15</formula>
    </cfRule>
    <cfRule type="expression" dxfId="1872" priority="580">
      <formula>AND($L16&gt;0.08,$L16&lt;0.15)</formula>
    </cfRule>
  </conditionalFormatting>
  <conditionalFormatting sqref="G16:H16">
    <cfRule type="expression" dxfId="1871" priority="577">
      <formula>$L16&gt;0.15</formula>
    </cfRule>
    <cfRule type="expression" dxfId="1870" priority="578">
      <formula>AND($L16&gt;0.08,$L16&lt;0.15)</formula>
    </cfRule>
  </conditionalFormatting>
  <conditionalFormatting sqref="G16:H16">
    <cfRule type="expression" dxfId="1869" priority="575">
      <formula>$L16&gt;0.15</formula>
    </cfRule>
    <cfRule type="expression" dxfId="1868" priority="576">
      <formula>AND($L16&gt;0.08,$L16&lt;0.15)</formula>
    </cfRule>
  </conditionalFormatting>
  <conditionalFormatting sqref="D16">
    <cfRule type="expression" dxfId="1867" priority="573">
      <formula>$L16&gt;0.15</formula>
    </cfRule>
    <cfRule type="expression" dxfId="1866" priority="574">
      <formula>AND($L16&gt;0.08,$L16&lt;0.15)</formula>
    </cfRule>
  </conditionalFormatting>
  <conditionalFormatting sqref="E16:F16">
    <cfRule type="expression" dxfId="1865" priority="571">
      <formula>$L16&gt;0.15</formula>
    </cfRule>
    <cfRule type="expression" dxfId="1864" priority="572">
      <formula>AND($L16&gt;0.08,$L16&lt;0.15)</formula>
    </cfRule>
  </conditionalFormatting>
  <conditionalFormatting sqref="E16:F16">
    <cfRule type="expression" dxfId="1863" priority="569">
      <formula>$L16&gt;0.15</formula>
    </cfRule>
    <cfRule type="expression" dxfId="1862" priority="570">
      <formula>AND($L16&gt;0.08,$L16&lt;0.15)</formula>
    </cfRule>
  </conditionalFormatting>
  <conditionalFormatting sqref="E16:F16">
    <cfRule type="expression" dxfId="1861" priority="567">
      <formula>$L16&gt;0.15</formula>
    </cfRule>
    <cfRule type="expression" dxfId="1860" priority="568">
      <formula>AND($L16&gt;0.08,$L16&lt;0.15)</formula>
    </cfRule>
  </conditionalFormatting>
  <conditionalFormatting sqref="G16:H16">
    <cfRule type="expression" dxfId="1859" priority="565">
      <formula>$L16&gt;0.15</formula>
    </cfRule>
    <cfRule type="expression" dxfId="1858" priority="566">
      <formula>AND($L16&gt;0.08,$L16&lt;0.15)</formula>
    </cfRule>
  </conditionalFormatting>
  <conditionalFormatting sqref="G16:H16">
    <cfRule type="expression" dxfId="1857" priority="563">
      <formula>$L16&gt;0.15</formula>
    </cfRule>
    <cfRule type="expression" dxfId="1856" priority="564">
      <formula>AND($L16&gt;0.08,$L16&lt;0.15)</formula>
    </cfRule>
  </conditionalFormatting>
  <conditionalFormatting sqref="D16">
    <cfRule type="expression" dxfId="1855" priority="561">
      <formula>$L16&gt;0.15</formula>
    </cfRule>
    <cfRule type="expression" dxfId="1854" priority="562">
      <formula>AND($L16&gt;0.08,$L16&lt;0.15)</formula>
    </cfRule>
  </conditionalFormatting>
  <conditionalFormatting sqref="E16:F16">
    <cfRule type="expression" dxfId="1853" priority="559">
      <formula>$L16&gt;0.15</formula>
    </cfRule>
    <cfRule type="expression" dxfId="1852" priority="560">
      <formula>AND($L16&gt;0.08,$L16&lt;0.15)</formula>
    </cfRule>
  </conditionalFormatting>
  <conditionalFormatting sqref="E16:F16">
    <cfRule type="expression" dxfId="1851" priority="557">
      <formula>$L16&gt;0.15</formula>
    </cfRule>
    <cfRule type="expression" dxfId="1850" priority="558">
      <formula>AND($L16&gt;0.08,$L16&lt;0.15)</formula>
    </cfRule>
  </conditionalFormatting>
  <conditionalFormatting sqref="E16:F16">
    <cfRule type="expression" dxfId="1849" priority="555">
      <formula>$L16&gt;0.15</formula>
    </cfRule>
    <cfRule type="expression" dxfId="1848" priority="556">
      <formula>AND($L16&gt;0.08,$L16&lt;0.15)</formula>
    </cfRule>
  </conditionalFormatting>
  <conditionalFormatting sqref="G16:H16">
    <cfRule type="expression" dxfId="1847" priority="553">
      <formula>$L16&gt;0.15</formula>
    </cfRule>
    <cfRule type="expression" dxfId="1846" priority="554">
      <formula>AND($L16&gt;0.08,$L16&lt;0.15)</formula>
    </cfRule>
  </conditionalFormatting>
  <conditionalFormatting sqref="G16:H16">
    <cfRule type="expression" dxfId="1845" priority="551">
      <formula>$L16&gt;0.15</formula>
    </cfRule>
    <cfRule type="expression" dxfId="1844" priority="552">
      <formula>AND($L16&gt;0.08,$L16&lt;0.15)</formula>
    </cfRule>
  </conditionalFormatting>
  <conditionalFormatting sqref="E17:F17">
    <cfRule type="expression" dxfId="1843" priority="547">
      <formula>$L17&gt;0.15</formula>
    </cfRule>
    <cfRule type="expression" dxfId="1842" priority="548">
      <formula>AND($L17&gt;0.08,$L17&lt;0.15)</formula>
    </cfRule>
  </conditionalFormatting>
  <conditionalFormatting sqref="E17:F17">
    <cfRule type="expression" dxfId="1841" priority="543">
      <formula>$L17&gt;0.15</formula>
    </cfRule>
    <cfRule type="expression" dxfId="1840" priority="544">
      <formula>AND($L17&gt;0.08,$L17&lt;0.15)</formula>
    </cfRule>
  </conditionalFormatting>
  <conditionalFormatting sqref="E17:F17">
    <cfRule type="expression" dxfId="1839" priority="541">
      <formula>$L17&gt;0.15</formula>
    </cfRule>
    <cfRule type="expression" dxfId="1838" priority="542">
      <formula>AND($L17&gt;0.08,$L17&lt;0.15)</formula>
    </cfRule>
  </conditionalFormatting>
  <conditionalFormatting sqref="G17:H17">
    <cfRule type="expression" dxfId="1837" priority="539">
      <formula>$L17&gt;0.15</formula>
    </cfRule>
    <cfRule type="expression" dxfId="1836" priority="540">
      <formula>AND($L17&gt;0.08,$L17&lt;0.15)</formula>
    </cfRule>
  </conditionalFormatting>
  <conditionalFormatting sqref="G17:H17">
    <cfRule type="expression" dxfId="1835" priority="545">
      <formula>$L17&gt;0.15</formula>
    </cfRule>
    <cfRule type="expression" dxfId="1834" priority="546">
      <formula>AND($L17&gt;0.08,$L17&lt;0.15)</formula>
    </cfRule>
  </conditionalFormatting>
  <conditionalFormatting sqref="E17:F17">
    <cfRule type="expression" dxfId="1833" priority="549">
      <formula>$L17&gt;0.15</formula>
    </cfRule>
    <cfRule type="expression" dxfId="1832" priority="550">
      <formula>AND($L17&gt;0.08,$L17&lt;0.15)</formula>
    </cfRule>
  </conditionalFormatting>
  <conditionalFormatting sqref="D17">
    <cfRule type="expression" dxfId="1831" priority="537">
      <formula>$L17&gt;0.15</formula>
    </cfRule>
    <cfRule type="expression" dxfId="1830" priority="538">
      <formula>AND($L17&gt;0.08,$L17&lt;0.15)</formula>
    </cfRule>
  </conditionalFormatting>
  <conditionalFormatting sqref="D17">
    <cfRule type="expression" dxfId="1829" priority="535">
      <formula>$L17&gt;0.15</formula>
    </cfRule>
    <cfRule type="expression" dxfId="1828" priority="536">
      <formula>AND($L17&gt;0.08,$L17&lt;0.15)</formula>
    </cfRule>
  </conditionalFormatting>
  <conditionalFormatting sqref="D17">
    <cfRule type="expression" dxfId="1827" priority="533">
      <formula>$L17&gt;0.15</formula>
    </cfRule>
    <cfRule type="expression" dxfId="1826" priority="534">
      <formula>AND($L17&gt;0.08,$L17&lt;0.15)</formula>
    </cfRule>
  </conditionalFormatting>
  <conditionalFormatting sqref="E17:F17">
    <cfRule type="expression" dxfId="1825" priority="531">
      <formula>$L17&gt;0.15</formula>
    </cfRule>
    <cfRule type="expression" dxfId="1824" priority="532">
      <formula>AND($L17&gt;0.08,$L17&lt;0.15)</formula>
    </cfRule>
  </conditionalFormatting>
  <conditionalFormatting sqref="E17:F17">
    <cfRule type="expression" dxfId="1823" priority="529">
      <formula>$L17&gt;0.15</formula>
    </cfRule>
    <cfRule type="expression" dxfId="1822" priority="530">
      <formula>AND($L17&gt;0.08,$L17&lt;0.15)</formula>
    </cfRule>
  </conditionalFormatting>
  <conditionalFormatting sqref="E17:F17">
    <cfRule type="expression" dxfId="1821" priority="527">
      <formula>$L17&gt;0.15</formula>
    </cfRule>
    <cfRule type="expression" dxfId="1820" priority="528">
      <formula>AND($L17&gt;0.08,$L17&lt;0.15)</formula>
    </cfRule>
  </conditionalFormatting>
  <conditionalFormatting sqref="G17:H17">
    <cfRule type="expression" dxfId="1819" priority="525">
      <formula>$L17&gt;0.15</formula>
    </cfRule>
    <cfRule type="expression" dxfId="1818" priority="526">
      <formula>AND($L17&gt;0.08,$L17&lt;0.15)</formula>
    </cfRule>
  </conditionalFormatting>
  <conditionalFormatting sqref="G17:H17">
    <cfRule type="expression" dxfId="1817" priority="523">
      <formula>$L17&gt;0.15</formula>
    </cfRule>
    <cfRule type="expression" dxfId="1816" priority="524">
      <formula>AND($L17&gt;0.08,$L17&lt;0.15)</formula>
    </cfRule>
  </conditionalFormatting>
  <conditionalFormatting sqref="D17">
    <cfRule type="expression" dxfId="1815" priority="521">
      <formula>$L17&gt;0.15</formula>
    </cfRule>
    <cfRule type="expression" dxfId="1814" priority="522">
      <formula>AND($L17&gt;0.08,$L17&lt;0.15)</formula>
    </cfRule>
  </conditionalFormatting>
  <conditionalFormatting sqref="E17:F17">
    <cfRule type="expression" dxfId="1813" priority="519">
      <formula>$L17&gt;0.15</formula>
    </cfRule>
    <cfRule type="expression" dxfId="1812" priority="520">
      <formula>AND($L17&gt;0.08,$L17&lt;0.15)</formula>
    </cfRule>
  </conditionalFormatting>
  <conditionalFormatting sqref="E17:F17">
    <cfRule type="expression" dxfId="1811" priority="517">
      <formula>$L17&gt;0.15</formula>
    </cfRule>
    <cfRule type="expression" dxfId="1810" priority="518">
      <formula>AND($L17&gt;0.08,$L17&lt;0.15)</formula>
    </cfRule>
  </conditionalFormatting>
  <conditionalFormatting sqref="E17:F17">
    <cfRule type="expression" dxfId="1809" priority="515">
      <formula>$L17&gt;0.15</formula>
    </cfRule>
    <cfRule type="expression" dxfId="1808" priority="516">
      <formula>AND($L17&gt;0.08,$L17&lt;0.15)</formula>
    </cfRule>
  </conditionalFormatting>
  <conditionalFormatting sqref="G17:H17">
    <cfRule type="expression" dxfId="1807" priority="513">
      <formula>$L17&gt;0.15</formula>
    </cfRule>
    <cfRule type="expression" dxfId="1806" priority="514">
      <formula>AND($L17&gt;0.08,$L17&lt;0.15)</formula>
    </cfRule>
  </conditionalFormatting>
  <conditionalFormatting sqref="G17:H17">
    <cfRule type="expression" dxfId="1805" priority="511">
      <formula>$L17&gt;0.15</formula>
    </cfRule>
    <cfRule type="expression" dxfId="1804" priority="512">
      <formula>AND($L17&gt;0.08,$L17&lt;0.15)</formula>
    </cfRule>
  </conditionalFormatting>
  <conditionalFormatting sqref="D17">
    <cfRule type="expression" dxfId="1803" priority="509">
      <formula>$L17&gt;0.15</formula>
    </cfRule>
    <cfRule type="expression" dxfId="1802" priority="510">
      <formula>AND($L17&gt;0.08,$L17&lt;0.15)</formula>
    </cfRule>
  </conditionalFormatting>
  <conditionalFormatting sqref="E17:F17">
    <cfRule type="expression" dxfId="1801" priority="507">
      <formula>$L17&gt;0.15</formula>
    </cfRule>
    <cfRule type="expression" dxfId="1800" priority="508">
      <formula>AND($L17&gt;0.08,$L17&lt;0.15)</formula>
    </cfRule>
  </conditionalFormatting>
  <conditionalFormatting sqref="E17:F17">
    <cfRule type="expression" dxfId="1799" priority="505">
      <formula>$L17&gt;0.15</formula>
    </cfRule>
    <cfRule type="expression" dxfId="1798" priority="506">
      <formula>AND($L17&gt;0.08,$L17&lt;0.15)</formula>
    </cfRule>
  </conditionalFormatting>
  <conditionalFormatting sqref="E17:F17">
    <cfRule type="expression" dxfId="1797" priority="503">
      <formula>$L17&gt;0.15</formula>
    </cfRule>
    <cfRule type="expression" dxfId="1796" priority="504">
      <formula>AND($L17&gt;0.08,$L17&lt;0.15)</formula>
    </cfRule>
  </conditionalFormatting>
  <conditionalFormatting sqref="G17:H17">
    <cfRule type="expression" dxfId="1795" priority="501">
      <formula>$L17&gt;0.15</formula>
    </cfRule>
    <cfRule type="expression" dxfId="1794" priority="502">
      <formula>AND($L17&gt;0.08,$L17&lt;0.15)</formula>
    </cfRule>
  </conditionalFormatting>
  <conditionalFormatting sqref="G17:H17">
    <cfRule type="expression" dxfId="1793" priority="499">
      <formula>$L17&gt;0.15</formula>
    </cfRule>
    <cfRule type="expression" dxfId="1792" priority="500">
      <formula>AND($L17&gt;0.08,$L17&lt;0.15)</formula>
    </cfRule>
  </conditionalFormatting>
  <conditionalFormatting sqref="E18:F18">
    <cfRule type="expression" dxfId="1791" priority="495">
      <formula>$L18&gt;0.15</formula>
    </cfRule>
    <cfRule type="expression" dxfId="1790" priority="496">
      <formula>AND($L18&gt;0.08,$L18&lt;0.15)</formula>
    </cfRule>
  </conditionalFormatting>
  <conditionalFormatting sqref="E18:F18">
    <cfRule type="expression" dxfId="1789" priority="491">
      <formula>$L18&gt;0.15</formula>
    </cfRule>
    <cfRule type="expression" dxfId="1788" priority="492">
      <formula>AND($L18&gt;0.08,$L18&lt;0.15)</formula>
    </cfRule>
  </conditionalFormatting>
  <conditionalFormatting sqref="E18:F18">
    <cfRule type="expression" dxfId="1787" priority="489">
      <formula>$L18&gt;0.15</formula>
    </cfRule>
    <cfRule type="expression" dxfId="1786" priority="490">
      <formula>AND($L18&gt;0.08,$L18&lt;0.15)</formula>
    </cfRule>
  </conditionalFormatting>
  <conditionalFormatting sqref="G18:H18">
    <cfRule type="expression" dxfId="1785" priority="487">
      <formula>$L18&gt;0.15</formula>
    </cfRule>
    <cfRule type="expression" dxfId="1784" priority="488">
      <formula>AND($L18&gt;0.08,$L18&lt;0.15)</formula>
    </cfRule>
  </conditionalFormatting>
  <conditionalFormatting sqref="G18:H18">
    <cfRule type="expression" dxfId="1783" priority="493">
      <formula>$L18&gt;0.15</formula>
    </cfRule>
    <cfRule type="expression" dxfId="1782" priority="494">
      <formula>AND($L18&gt;0.08,$L18&lt;0.15)</formula>
    </cfRule>
  </conditionalFormatting>
  <conditionalFormatting sqref="E18:F18">
    <cfRule type="expression" dxfId="1781" priority="497">
      <formula>$L18&gt;0.15</formula>
    </cfRule>
    <cfRule type="expression" dxfId="1780" priority="498">
      <formula>AND($L18&gt;0.08,$L18&lt;0.15)</formula>
    </cfRule>
  </conditionalFormatting>
  <conditionalFormatting sqref="D18">
    <cfRule type="expression" dxfId="1779" priority="485">
      <formula>$L18&gt;0.15</formula>
    </cfRule>
    <cfRule type="expression" dxfId="1778" priority="486">
      <formula>AND($L18&gt;0.08,$L18&lt;0.15)</formula>
    </cfRule>
  </conditionalFormatting>
  <conditionalFormatting sqref="D18">
    <cfRule type="expression" dxfId="1777" priority="483">
      <formula>$L18&gt;0.15</formula>
    </cfRule>
    <cfRule type="expression" dxfId="1776" priority="484">
      <formula>AND($L18&gt;0.08,$L18&lt;0.15)</formula>
    </cfRule>
  </conditionalFormatting>
  <conditionalFormatting sqref="E18:F18">
    <cfRule type="expression" dxfId="1775" priority="463">
      <formula>$L18&gt;0.15</formula>
    </cfRule>
    <cfRule type="expression" dxfId="1774" priority="464">
      <formula>AND($L18&gt;0.08,$L18&lt;0.15)</formula>
    </cfRule>
  </conditionalFormatting>
  <conditionalFormatting sqref="E18:F18">
    <cfRule type="expression" dxfId="1773" priority="459">
      <formula>$L18&gt;0.15</formula>
    </cfRule>
    <cfRule type="expression" dxfId="1772" priority="460">
      <formula>AND($L18&gt;0.08,$L18&lt;0.15)</formula>
    </cfRule>
  </conditionalFormatting>
  <conditionalFormatting sqref="E18:F18">
    <cfRule type="expression" dxfId="1771" priority="457">
      <formula>$L18&gt;0.15</formula>
    </cfRule>
    <cfRule type="expression" dxfId="1770" priority="458">
      <formula>AND($L18&gt;0.08,$L18&lt;0.15)</formula>
    </cfRule>
  </conditionalFormatting>
  <conditionalFormatting sqref="G18:H18">
    <cfRule type="expression" dxfId="1769" priority="455">
      <formula>$L18&gt;0.15</formula>
    </cfRule>
    <cfRule type="expression" dxfId="1768" priority="456">
      <formula>AND($L18&gt;0.08,$L18&lt;0.15)</formula>
    </cfRule>
  </conditionalFormatting>
  <conditionalFormatting sqref="G18:H18">
    <cfRule type="expression" dxfId="1767" priority="461">
      <formula>$L18&gt;0.15</formula>
    </cfRule>
    <cfRule type="expression" dxfId="1766" priority="462">
      <formula>AND($L18&gt;0.08,$L18&lt;0.15)</formula>
    </cfRule>
  </conditionalFormatting>
  <conditionalFormatting sqref="E18:F18">
    <cfRule type="expression" dxfId="1765" priority="465">
      <formula>$L18&gt;0.15</formula>
    </cfRule>
    <cfRule type="expression" dxfId="1764" priority="466">
      <formula>AND($L18&gt;0.08,$L18&lt;0.15)</formula>
    </cfRule>
  </conditionalFormatting>
  <conditionalFormatting sqref="D18">
    <cfRule type="expression" dxfId="1763" priority="453">
      <formula>$L18&gt;0.15</formula>
    </cfRule>
    <cfRule type="expression" dxfId="1762" priority="454">
      <formula>AND($L18&gt;0.08,$L18&lt;0.15)</formula>
    </cfRule>
  </conditionalFormatting>
  <conditionalFormatting sqref="D18">
    <cfRule type="expression" dxfId="1761" priority="451">
      <formula>$L18&gt;0.15</formula>
    </cfRule>
    <cfRule type="expression" dxfId="1760" priority="452">
      <formula>AND($L18&gt;0.08,$L18&lt;0.15)</formula>
    </cfRule>
  </conditionalFormatting>
  <conditionalFormatting sqref="E19:F19">
    <cfRule type="expression" dxfId="1759" priority="431">
      <formula>$L19&gt;0.15</formula>
    </cfRule>
    <cfRule type="expression" dxfId="1758" priority="432">
      <formula>AND($L19&gt;0.08,$L19&lt;0.15)</formula>
    </cfRule>
  </conditionalFormatting>
  <conditionalFormatting sqref="E19:F19">
    <cfRule type="expression" dxfId="1757" priority="427">
      <formula>$L19&gt;0.15</formula>
    </cfRule>
    <cfRule type="expression" dxfId="1756" priority="428">
      <formula>AND($L19&gt;0.08,$L19&lt;0.15)</formula>
    </cfRule>
  </conditionalFormatting>
  <conditionalFormatting sqref="E19:F19">
    <cfRule type="expression" dxfId="1755" priority="425">
      <formula>$L19&gt;0.15</formula>
    </cfRule>
    <cfRule type="expression" dxfId="1754" priority="426">
      <formula>AND($L19&gt;0.08,$L19&lt;0.15)</formula>
    </cfRule>
  </conditionalFormatting>
  <conditionalFormatting sqref="G19:H19">
    <cfRule type="expression" dxfId="1753" priority="423">
      <formula>$L19&gt;0.15</formula>
    </cfRule>
    <cfRule type="expression" dxfId="1752" priority="424">
      <formula>AND($L19&gt;0.08,$L19&lt;0.15)</formula>
    </cfRule>
  </conditionalFormatting>
  <conditionalFormatting sqref="G19:H19">
    <cfRule type="expression" dxfId="1751" priority="429">
      <formula>$L19&gt;0.15</formula>
    </cfRule>
    <cfRule type="expression" dxfId="1750" priority="430">
      <formula>AND($L19&gt;0.08,$L19&lt;0.15)</formula>
    </cfRule>
  </conditionalFormatting>
  <conditionalFormatting sqref="E19:F19">
    <cfRule type="expression" dxfId="1749" priority="433">
      <formula>$L19&gt;0.15</formula>
    </cfRule>
    <cfRule type="expression" dxfId="1748" priority="434">
      <formula>AND($L19&gt;0.08,$L19&lt;0.15)</formula>
    </cfRule>
  </conditionalFormatting>
  <conditionalFormatting sqref="D19">
    <cfRule type="expression" dxfId="1747" priority="421">
      <formula>$L19&gt;0.15</formula>
    </cfRule>
    <cfRule type="expression" dxfId="1746" priority="422">
      <formula>AND($L19&gt;0.08,$L19&lt;0.15)</formula>
    </cfRule>
  </conditionalFormatting>
  <conditionalFormatting sqref="D19">
    <cfRule type="expression" dxfId="1745" priority="419">
      <formula>$L19&gt;0.15</formula>
    </cfRule>
    <cfRule type="expression" dxfId="1744" priority="420">
      <formula>AND($L19&gt;0.08,$L19&lt;0.15)</formula>
    </cfRule>
  </conditionalFormatting>
  <conditionalFormatting sqref="F20">
    <cfRule type="expression" dxfId="1743" priority="417">
      <formula>$L20&gt;0.15</formula>
    </cfRule>
    <cfRule type="expression" dxfId="1742" priority="418">
      <formula>AND($L20&gt;0.08,$L20&lt;0.15)</formula>
    </cfRule>
  </conditionalFormatting>
  <conditionalFormatting sqref="G20:H20">
    <cfRule type="expression" dxfId="1741" priority="415">
      <formula>$L20&gt;0.15</formula>
    </cfRule>
    <cfRule type="expression" dxfId="1740" priority="416">
      <formula>AND($L20&gt;0.08,$L20&lt;0.15)</formula>
    </cfRule>
  </conditionalFormatting>
  <conditionalFormatting sqref="G20:H20">
    <cfRule type="expression" dxfId="1739" priority="413">
      <formula>$L20&gt;0.15</formula>
    </cfRule>
    <cfRule type="expression" dxfId="1738" priority="414">
      <formula>AND($L20&gt;0.08,$L20&lt;0.15)</formula>
    </cfRule>
  </conditionalFormatting>
  <conditionalFormatting sqref="E20">
    <cfRule type="expression" dxfId="1737" priority="407">
      <formula>$L20&gt;0.15</formula>
    </cfRule>
    <cfRule type="expression" dxfId="1736" priority="408">
      <formula>AND($L20&gt;0.08,$L20&lt;0.15)</formula>
    </cfRule>
  </conditionalFormatting>
  <conditionalFormatting sqref="E20">
    <cfRule type="expression" dxfId="1735" priority="409">
      <formula>$L20&gt;0.15</formula>
    </cfRule>
    <cfRule type="expression" dxfId="1734" priority="410">
      <formula>AND($L20&gt;0.08,$L20&lt;0.15)</formula>
    </cfRule>
  </conditionalFormatting>
  <conditionalFormatting sqref="D20">
    <cfRule type="expression" dxfId="1733" priority="411">
      <formula>$L20&gt;0.15</formula>
    </cfRule>
    <cfRule type="expression" dxfId="1732" priority="412">
      <formula>AND($L20&gt;0.08,$L20&lt;0.15)</formula>
    </cfRule>
  </conditionalFormatting>
  <conditionalFormatting sqref="E20">
    <cfRule type="expression" dxfId="1731" priority="405">
      <formula>$L20&gt;0.15</formula>
    </cfRule>
    <cfRule type="expression" dxfId="1730" priority="406">
      <formula>AND($L20&gt;0.08,$L20&lt;0.15)</formula>
    </cfRule>
  </conditionalFormatting>
  <conditionalFormatting sqref="E20">
    <cfRule type="expression" dxfId="1729" priority="403">
      <formula>$L20&gt;0.15</formula>
    </cfRule>
    <cfRule type="expression" dxfId="1728" priority="404">
      <formula>AND($L20&gt;0.08,$L20&lt;0.15)</formula>
    </cfRule>
  </conditionalFormatting>
  <conditionalFormatting sqref="E19:F19">
    <cfRule type="expression" dxfId="1727" priority="399">
      <formula>$L19&gt;0.15</formula>
    </cfRule>
    <cfRule type="expression" dxfId="1726" priority="400">
      <formula>AND($L19&gt;0.08,$L19&lt;0.15)</formula>
    </cfRule>
  </conditionalFormatting>
  <conditionalFormatting sqref="E19:F19">
    <cfRule type="expression" dxfId="1725" priority="395">
      <formula>$L19&gt;0.15</formula>
    </cfRule>
    <cfRule type="expression" dxfId="1724" priority="396">
      <formula>AND($L19&gt;0.08,$L19&lt;0.15)</formula>
    </cfRule>
  </conditionalFormatting>
  <conditionalFormatting sqref="E19:F19">
    <cfRule type="expression" dxfId="1723" priority="393">
      <formula>$L19&gt;0.15</formula>
    </cfRule>
    <cfRule type="expression" dxfId="1722" priority="394">
      <formula>AND($L19&gt;0.08,$L19&lt;0.15)</formula>
    </cfRule>
  </conditionalFormatting>
  <conditionalFormatting sqref="G19:H19">
    <cfRule type="expression" dxfId="1721" priority="391">
      <formula>$L19&gt;0.15</formula>
    </cfRule>
    <cfRule type="expression" dxfId="1720" priority="392">
      <formula>AND($L19&gt;0.08,$L19&lt;0.15)</formula>
    </cfRule>
  </conditionalFormatting>
  <conditionalFormatting sqref="G19:H19">
    <cfRule type="expression" dxfId="1719" priority="397">
      <formula>$L19&gt;0.15</formula>
    </cfRule>
    <cfRule type="expression" dxfId="1718" priority="398">
      <formula>AND($L19&gt;0.08,$L19&lt;0.15)</formula>
    </cfRule>
  </conditionalFormatting>
  <conditionalFormatting sqref="E19:F19">
    <cfRule type="expression" dxfId="1717" priority="401">
      <formula>$L19&gt;0.15</formula>
    </cfRule>
    <cfRule type="expression" dxfId="1716" priority="402">
      <formula>AND($L19&gt;0.08,$L19&lt;0.15)</formula>
    </cfRule>
  </conditionalFormatting>
  <conditionalFormatting sqref="D19">
    <cfRule type="expression" dxfId="1715" priority="389">
      <formula>$L19&gt;0.15</formula>
    </cfRule>
    <cfRule type="expression" dxfId="1714" priority="390">
      <formula>AND($L19&gt;0.08,$L19&lt;0.15)</formula>
    </cfRule>
  </conditionalFormatting>
  <conditionalFormatting sqref="D19">
    <cfRule type="expression" dxfId="1713" priority="387">
      <formula>$L19&gt;0.15</formula>
    </cfRule>
    <cfRule type="expression" dxfId="1712" priority="388">
      <formula>AND($L19&gt;0.08,$L19&lt;0.15)</formula>
    </cfRule>
  </conditionalFormatting>
  <conditionalFormatting sqref="E20:F20">
    <cfRule type="expression" dxfId="1711" priority="383">
      <formula>$L20&gt;0.15</formula>
    </cfRule>
    <cfRule type="expression" dxfId="1710" priority="384">
      <formula>AND($L20&gt;0.08,$L20&lt;0.15)</formula>
    </cfRule>
  </conditionalFormatting>
  <conditionalFormatting sqref="E20:F20">
    <cfRule type="expression" dxfId="1709" priority="379">
      <formula>$L20&gt;0.15</formula>
    </cfRule>
    <cfRule type="expression" dxfId="1708" priority="380">
      <formula>AND($L20&gt;0.08,$L20&lt;0.15)</formula>
    </cfRule>
  </conditionalFormatting>
  <conditionalFormatting sqref="E20:F20">
    <cfRule type="expression" dxfId="1707" priority="377">
      <formula>$L20&gt;0.15</formula>
    </cfRule>
    <cfRule type="expression" dxfId="1706" priority="378">
      <formula>AND($L20&gt;0.08,$L20&lt;0.15)</formula>
    </cfRule>
  </conditionalFormatting>
  <conditionalFormatting sqref="G20:H20">
    <cfRule type="expression" dxfId="1705" priority="375">
      <formula>$L20&gt;0.15</formula>
    </cfRule>
    <cfRule type="expression" dxfId="1704" priority="376">
      <formula>AND($L20&gt;0.08,$L20&lt;0.15)</formula>
    </cfRule>
  </conditionalFormatting>
  <conditionalFormatting sqref="G20:H20">
    <cfRule type="expression" dxfId="1703" priority="381">
      <formula>$L20&gt;0.15</formula>
    </cfRule>
    <cfRule type="expression" dxfId="1702" priority="382">
      <formula>AND($L20&gt;0.08,$L20&lt;0.15)</formula>
    </cfRule>
  </conditionalFormatting>
  <conditionalFormatting sqref="E20:F20">
    <cfRule type="expression" dxfId="1701" priority="385">
      <formula>$L20&gt;0.15</formula>
    </cfRule>
    <cfRule type="expression" dxfId="1700" priority="386">
      <formula>AND($L20&gt;0.08,$L20&lt;0.15)</formula>
    </cfRule>
  </conditionalFormatting>
  <conditionalFormatting sqref="D20">
    <cfRule type="expression" dxfId="1699" priority="373">
      <formula>$L20&gt;0.15</formula>
    </cfRule>
    <cfRule type="expression" dxfId="1698" priority="374">
      <formula>AND($L20&gt;0.08,$L20&lt;0.15)</formula>
    </cfRule>
  </conditionalFormatting>
  <conditionalFormatting sqref="D20">
    <cfRule type="expression" dxfId="1697" priority="371">
      <formula>$L20&gt;0.15</formula>
    </cfRule>
    <cfRule type="expression" dxfId="1696" priority="372">
      <formula>AND($L20&gt;0.08,$L20&lt;0.15)</formula>
    </cfRule>
  </conditionalFormatting>
  <conditionalFormatting sqref="F70">
    <cfRule type="expression" dxfId="1695" priority="369">
      <formula>$L70&gt;0.15</formula>
    </cfRule>
    <cfRule type="expression" dxfId="1694" priority="370">
      <formula>AND($L70&gt;0.08,$L70&lt;0.15)</formula>
    </cfRule>
  </conditionalFormatting>
  <conditionalFormatting sqref="D70">
    <cfRule type="expression" dxfId="1693" priority="367">
      <formula>$L70&gt;0.15</formula>
    </cfRule>
    <cfRule type="expression" dxfId="1692" priority="368">
      <formula>AND($L70&gt;0.08,$L70&lt;0.15)</formula>
    </cfRule>
  </conditionalFormatting>
  <conditionalFormatting sqref="G70:H70">
    <cfRule type="expression" dxfId="1691" priority="365">
      <formula>$L70&gt;0.15</formula>
    </cfRule>
    <cfRule type="expression" dxfId="1690" priority="366">
      <formula>AND($L70&gt;0.08,$L70&lt;0.15)</formula>
    </cfRule>
  </conditionalFormatting>
  <conditionalFormatting sqref="G70:H70">
    <cfRule type="expression" dxfId="1689" priority="363">
      <formula>$L70&gt;0.15</formula>
    </cfRule>
    <cfRule type="expression" dxfId="1688" priority="364">
      <formula>AND($L70&gt;0.08,$L70&lt;0.15)</formula>
    </cfRule>
  </conditionalFormatting>
  <conditionalFormatting sqref="E70">
    <cfRule type="expression" dxfId="1687" priority="361">
      <formula>$L70&gt;0.15</formula>
    </cfRule>
    <cfRule type="expression" dxfId="1686" priority="362">
      <formula>AND($L70&gt;0.08,$L70&lt;0.15)</formula>
    </cfRule>
  </conditionalFormatting>
  <conditionalFormatting sqref="F70">
    <cfRule type="expression" dxfId="1685" priority="359">
      <formula>$L70&gt;0.15</formula>
    </cfRule>
    <cfRule type="expression" dxfId="1684" priority="360">
      <formula>AND($L70&gt;0.08,$L70&lt;0.15)</formula>
    </cfRule>
  </conditionalFormatting>
  <conditionalFormatting sqref="D70">
    <cfRule type="expression" dxfId="1683" priority="357">
      <formula>$L70&gt;0.15</formula>
    </cfRule>
    <cfRule type="expression" dxfId="1682" priority="358">
      <formula>AND($L70&gt;0.08,$L70&lt;0.15)</formula>
    </cfRule>
  </conditionalFormatting>
  <conditionalFormatting sqref="G70:H70">
    <cfRule type="expression" dxfId="1681" priority="355">
      <formula>$L70&gt;0.15</formula>
    </cfRule>
    <cfRule type="expression" dxfId="1680" priority="356">
      <formula>AND($L70&gt;0.08,$L70&lt;0.15)</formula>
    </cfRule>
  </conditionalFormatting>
  <conditionalFormatting sqref="G70:H70">
    <cfRule type="expression" dxfId="1679" priority="353">
      <formula>$L70&gt;0.15</formula>
    </cfRule>
    <cfRule type="expression" dxfId="1678" priority="354">
      <formula>AND($L70&gt;0.08,$L70&lt;0.15)</formula>
    </cfRule>
  </conditionalFormatting>
  <conditionalFormatting sqref="E70">
    <cfRule type="expression" dxfId="1677" priority="351">
      <formula>$L70&gt;0.15</formula>
    </cfRule>
    <cfRule type="expression" dxfId="1676" priority="352">
      <formula>AND($L70&gt;0.08,$L70&lt;0.15)</formula>
    </cfRule>
  </conditionalFormatting>
  <conditionalFormatting sqref="D70">
    <cfRule type="expression" dxfId="1675" priority="349">
      <formula>$L70&gt;0.15</formula>
    </cfRule>
    <cfRule type="expression" dxfId="1674" priority="350">
      <formula>AND($L70&gt;0.08,$L70&lt;0.15)</formula>
    </cfRule>
  </conditionalFormatting>
  <conditionalFormatting sqref="E70:F70">
    <cfRule type="expression" dxfId="1673" priority="347">
      <formula>$L70&gt;0.15</formula>
    </cfRule>
    <cfRule type="expression" dxfId="1672" priority="348">
      <formula>AND($L70&gt;0.08,$L70&lt;0.15)</formula>
    </cfRule>
  </conditionalFormatting>
  <conditionalFormatting sqref="E70:F70">
    <cfRule type="expression" dxfId="1671" priority="345">
      <formula>$L70&gt;0.15</formula>
    </cfRule>
    <cfRule type="expression" dxfId="1670" priority="346">
      <formula>AND($L70&gt;0.08,$L70&lt;0.15)</formula>
    </cfRule>
  </conditionalFormatting>
  <conditionalFormatting sqref="E70:F70">
    <cfRule type="expression" dxfId="1669" priority="343">
      <formula>$L70&gt;0.15</formula>
    </cfRule>
    <cfRule type="expression" dxfId="1668" priority="344">
      <formula>AND($L70&gt;0.08,$L70&lt;0.15)</formula>
    </cfRule>
  </conditionalFormatting>
  <conditionalFormatting sqref="G70:H70">
    <cfRule type="expression" dxfId="1667" priority="341">
      <formula>$L70&gt;0.15</formula>
    </cfRule>
    <cfRule type="expression" dxfId="1666" priority="342">
      <formula>AND($L70&gt;0.08,$L70&lt;0.15)</formula>
    </cfRule>
  </conditionalFormatting>
  <conditionalFormatting sqref="G70:H70">
    <cfRule type="expression" dxfId="1665" priority="339">
      <formula>$L70&gt;0.15</formula>
    </cfRule>
    <cfRule type="expression" dxfId="1664" priority="340">
      <formula>AND($L70&gt;0.08,$L70&lt;0.15)</formula>
    </cfRule>
  </conditionalFormatting>
  <conditionalFormatting sqref="D70">
    <cfRule type="expression" dxfId="1663" priority="337">
      <formula>$L70&gt;0.15</formula>
    </cfRule>
    <cfRule type="expression" dxfId="1662" priority="338">
      <formula>AND($L70&gt;0.08,$L70&lt;0.15)</formula>
    </cfRule>
  </conditionalFormatting>
  <conditionalFormatting sqref="E70:F70">
    <cfRule type="expression" dxfId="1661" priority="335">
      <formula>$L70&gt;0.15</formula>
    </cfRule>
    <cfRule type="expression" dxfId="1660" priority="336">
      <formula>AND($L70&gt;0.08,$L70&lt;0.15)</formula>
    </cfRule>
  </conditionalFormatting>
  <conditionalFormatting sqref="E70:F70">
    <cfRule type="expression" dxfId="1659" priority="333">
      <formula>$L70&gt;0.15</formula>
    </cfRule>
    <cfRule type="expression" dxfId="1658" priority="334">
      <formula>AND($L70&gt;0.08,$L70&lt;0.15)</formula>
    </cfRule>
  </conditionalFormatting>
  <conditionalFormatting sqref="E70:F70">
    <cfRule type="expression" dxfId="1657" priority="331">
      <formula>$L70&gt;0.15</formula>
    </cfRule>
    <cfRule type="expression" dxfId="1656" priority="332">
      <formula>AND($L70&gt;0.08,$L70&lt;0.15)</formula>
    </cfRule>
  </conditionalFormatting>
  <conditionalFormatting sqref="G70:H70">
    <cfRule type="expression" dxfId="1655" priority="329">
      <formula>$L70&gt;0.15</formula>
    </cfRule>
    <cfRule type="expression" dxfId="1654" priority="330">
      <formula>AND($L70&gt;0.08,$L70&lt;0.15)</formula>
    </cfRule>
  </conditionalFormatting>
  <conditionalFormatting sqref="G70:H70">
    <cfRule type="expression" dxfId="1653" priority="327">
      <formula>$L70&gt;0.15</formula>
    </cfRule>
    <cfRule type="expression" dxfId="1652" priority="328">
      <formula>AND($L70&gt;0.08,$L70&lt;0.15)</formula>
    </cfRule>
  </conditionalFormatting>
  <conditionalFormatting sqref="E21:F21">
    <cfRule type="expression" dxfId="1651" priority="325">
      <formula>$L21&gt;0.15</formula>
    </cfRule>
    <cfRule type="expression" dxfId="1650" priority="326">
      <formula>AND($L21&gt;0.08,$L21&lt;0.15)</formula>
    </cfRule>
  </conditionalFormatting>
  <conditionalFormatting sqref="D21">
    <cfRule type="expression" dxfId="1649" priority="323">
      <formula>$L21&gt;0.15</formula>
    </cfRule>
    <cfRule type="expression" dxfId="1648" priority="324">
      <formula>AND($L21&gt;0.08,$L21&lt;0.15)</formula>
    </cfRule>
  </conditionalFormatting>
  <conditionalFormatting sqref="G21:H21">
    <cfRule type="expression" dxfId="1647" priority="321">
      <formula>$L21&gt;0.15</formula>
    </cfRule>
    <cfRule type="expression" dxfId="1646" priority="322">
      <formula>AND($L21&gt;0.08,$L21&lt;0.15)</formula>
    </cfRule>
  </conditionalFormatting>
  <conditionalFormatting sqref="G21:H21">
    <cfRule type="expression" dxfId="1645" priority="319">
      <formula>$L21&gt;0.15</formula>
    </cfRule>
    <cfRule type="expression" dxfId="1644" priority="320">
      <formula>AND($L21&gt;0.08,$L21&lt;0.15)</formula>
    </cfRule>
  </conditionalFormatting>
  <conditionalFormatting sqref="E23:F23">
    <cfRule type="expression" dxfId="1643" priority="317">
      <formula>$L23&gt;0.15</formula>
    </cfRule>
    <cfRule type="expression" dxfId="1642" priority="318">
      <formula>AND($L23&gt;0.08,$L23&lt;0.15)</formula>
    </cfRule>
  </conditionalFormatting>
  <conditionalFormatting sqref="D23">
    <cfRule type="expression" dxfId="1641" priority="315">
      <formula>$L23&gt;0.15</formula>
    </cfRule>
    <cfRule type="expression" dxfId="1640" priority="316">
      <formula>AND($L23&gt;0.08,$L23&lt;0.15)</formula>
    </cfRule>
  </conditionalFormatting>
  <conditionalFormatting sqref="G23:H23">
    <cfRule type="expression" dxfId="1639" priority="313">
      <formula>$L23&gt;0.15</formula>
    </cfRule>
    <cfRule type="expression" dxfId="1638" priority="314">
      <formula>AND($L23&gt;0.08,$L23&lt;0.15)</formula>
    </cfRule>
  </conditionalFormatting>
  <conditionalFormatting sqref="G23:H23">
    <cfRule type="expression" dxfId="1637" priority="311">
      <formula>$L23&gt;0.15</formula>
    </cfRule>
    <cfRule type="expression" dxfId="1636" priority="312">
      <formula>AND($L23&gt;0.08,$L23&lt;0.15)</formula>
    </cfRule>
  </conditionalFormatting>
  <conditionalFormatting sqref="E71:F71">
    <cfRule type="expression" dxfId="1635" priority="309">
      <formula>$L71&gt;0.15</formula>
    </cfRule>
    <cfRule type="expression" dxfId="1634" priority="310">
      <formula>AND($L71&gt;0.08,$L71&lt;0.15)</formula>
    </cfRule>
  </conditionalFormatting>
  <conditionalFormatting sqref="D71">
    <cfRule type="expression" dxfId="1633" priority="307">
      <formula>$L71&gt;0.15</formula>
    </cfRule>
    <cfRule type="expression" dxfId="1632" priority="308">
      <formula>AND($L71&gt;0.08,$L71&lt;0.15)</formula>
    </cfRule>
  </conditionalFormatting>
  <conditionalFormatting sqref="G71:H71">
    <cfRule type="expression" dxfId="1631" priority="305">
      <formula>$L71&gt;0.15</formula>
    </cfRule>
    <cfRule type="expression" dxfId="1630" priority="306">
      <formula>AND($L71&gt;0.08,$L71&lt;0.15)</formula>
    </cfRule>
  </conditionalFormatting>
  <conditionalFormatting sqref="G71:H71">
    <cfRule type="expression" dxfId="1629" priority="303">
      <formula>$L71&gt;0.15</formula>
    </cfRule>
    <cfRule type="expression" dxfId="1628" priority="304">
      <formula>AND($L71&gt;0.08,$L71&lt;0.15)</formula>
    </cfRule>
  </conditionalFormatting>
  <conditionalFormatting sqref="E24:F24">
    <cfRule type="expression" dxfId="1627" priority="301">
      <formula>$L24&gt;0.15</formula>
    </cfRule>
    <cfRule type="expression" dxfId="1626" priority="302">
      <formula>AND($L24&gt;0.08,$L24&lt;0.15)</formula>
    </cfRule>
  </conditionalFormatting>
  <conditionalFormatting sqref="D24">
    <cfRule type="expression" dxfId="1625" priority="299">
      <formula>$L24&gt;0.15</formula>
    </cfRule>
    <cfRule type="expression" dxfId="1624" priority="300">
      <formula>AND($L24&gt;0.08,$L24&lt;0.15)</formula>
    </cfRule>
  </conditionalFormatting>
  <conditionalFormatting sqref="G24:H24">
    <cfRule type="expression" dxfId="1623" priority="297">
      <formula>$L24&gt;0.15</formula>
    </cfRule>
    <cfRule type="expression" dxfId="1622" priority="298">
      <formula>AND($L24&gt;0.08,$L24&lt;0.15)</formula>
    </cfRule>
  </conditionalFormatting>
  <conditionalFormatting sqref="G24:H24">
    <cfRule type="expression" dxfId="1621" priority="295">
      <formula>$L24&gt;0.15</formula>
    </cfRule>
    <cfRule type="expression" dxfId="1620" priority="296">
      <formula>AND($L24&gt;0.08,$L24&lt;0.15)</formula>
    </cfRule>
  </conditionalFormatting>
  <conditionalFormatting sqref="E26:F26">
    <cfRule type="expression" dxfId="1619" priority="293">
      <formula>$L26&gt;0.15</formula>
    </cfRule>
    <cfRule type="expression" dxfId="1618" priority="294">
      <formula>AND($L26&gt;0.08,$L26&lt;0.15)</formula>
    </cfRule>
  </conditionalFormatting>
  <conditionalFormatting sqref="D26">
    <cfRule type="expression" dxfId="1617" priority="291">
      <formula>$L26&gt;0.15</formula>
    </cfRule>
    <cfRule type="expression" dxfId="1616" priority="292">
      <formula>AND($L26&gt;0.08,$L26&lt;0.15)</formula>
    </cfRule>
  </conditionalFormatting>
  <conditionalFormatting sqref="G26:H26">
    <cfRule type="expression" dxfId="1615" priority="289">
      <formula>$L26&gt;0.15</formula>
    </cfRule>
    <cfRule type="expression" dxfId="1614" priority="290">
      <formula>AND($L26&gt;0.08,$L26&lt;0.15)</formula>
    </cfRule>
  </conditionalFormatting>
  <conditionalFormatting sqref="G26:H26">
    <cfRule type="expression" dxfId="1613" priority="287">
      <formula>$L26&gt;0.15</formula>
    </cfRule>
    <cfRule type="expression" dxfId="1612" priority="288">
      <formula>AND($L26&gt;0.08,$L26&lt;0.15)</formula>
    </cfRule>
  </conditionalFormatting>
  <conditionalFormatting sqref="E27:F27">
    <cfRule type="expression" dxfId="1611" priority="285">
      <formula>$L27&gt;0.15</formula>
    </cfRule>
    <cfRule type="expression" dxfId="1610" priority="286">
      <formula>AND($L27&gt;0.08,$L27&lt;0.15)</formula>
    </cfRule>
  </conditionalFormatting>
  <conditionalFormatting sqref="D27">
    <cfRule type="expression" dxfId="1609" priority="283">
      <formula>$L27&gt;0.15</formula>
    </cfRule>
    <cfRule type="expression" dxfId="1608" priority="284">
      <formula>AND($L27&gt;0.08,$L27&lt;0.15)</formula>
    </cfRule>
  </conditionalFormatting>
  <conditionalFormatting sqref="G27:H27">
    <cfRule type="expression" dxfId="1607" priority="281">
      <formula>$L27&gt;0.15</formula>
    </cfRule>
    <cfRule type="expression" dxfId="1606" priority="282">
      <formula>AND($L27&gt;0.08,$L27&lt;0.15)</formula>
    </cfRule>
  </conditionalFormatting>
  <conditionalFormatting sqref="G27:H27">
    <cfRule type="expression" dxfId="1605" priority="279">
      <formula>$L27&gt;0.15</formula>
    </cfRule>
    <cfRule type="expression" dxfId="1604" priority="280">
      <formula>AND($L27&gt;0.08,$L27&lt;0.15)</formula>
    </cfRule>
  </conditionalFormatting>
  <conditionalFormatting sqref="E28:F28">
    <cfRule type="expression" dxfId="1603" priority="273">
      <formula>$L28&gt;0.15</formula>
    </cfRule>
    <cfRule type="expression" dxfId="1602" priority="274">
      <formula>AND($L28&gt;0.08,$L28&lt;0.15)</formula>
    </cfRule>
  </conditionalFormatting>
  <conditionalFormatting sqref="E28:F28">
    <cfRule type="expression" dxfId="1601" priority="275">
      <formula>$L28&gt;0.15</formula>
    </cfRule>
    <cfRule type="expression" dxfId="1600" priority="276">
      <formula>AND($L28&gt;0.08,$L28&lt;0.15)</formula>
    </cfRule>
  </conditionalFormatting>
  <conditionalFormatting sqref="D28">
    <cfRule type="expression" dxfId="1599" priority="277">
      <formula>$L28&gt;0.15</formula>
    </cfRule>
    <cfRule type="expression" dxfId="1598" priority="278">
      <formula>AND($L28&gt;0.08,$L28&lt;0.15)</formula>
    </cfRule>
  </conditionalFormatting>
  <conditionalFormatting sqref="E28:F28">
    <cfRule type="expression" dxfId="1597" priority="269">
      <formula>$L28&gt;0.15</formula>
    </cfRule>
    <cfRule type="expression" dxfId="1596" priority="270">
      <formula>AND($L28&gt;0.08,$L28&lt;0.15)</formula>
    </cfRule>
  </conditionalFormatting>
  <conditionalFormatting sqref="E28:F28">
    <cfRule type="expression" dxfId="1595" priority="267">
      <formula>$L28&gt;0.15</formula>
    </cfRule>
    <cfRule type="expression" dxfId="1594" priority="268">
      <formula>AND($L28&gt;0.08,$L28&lt;0.15)</formula>
    </cfRule>
  </conditionalFormatting>
  <conditionalFormatting sqref="G28:H28">
    <cfRule type="expression" dxfId="1593" priority="265">
      <formula>$L28&gt;0.15</formula>
    </cfRule>
    <cfRule type="expression" dxfId="1592" priority="266">
      <formula>AND($L28&gt;0.08,$L28&lt;0.15)</formula>
    </cfRule>
  </conditionalFormatting>
  <conditionalFormatting sqref="G28:H28">
    <cfRule type="expression" dxfId="1591" priority="271">
      <formula>$L28&gt;0.15</formula>
    </cfRule>
    <cfRule type="expression" dxfId="1590" priority="272">
      <formula>AND($L28&gt;0.08,$L28&lt;0.15)</formula>
    </cfRule>
  </conditionalFormatting>
  <conditionalFormatting sqref="E29:F29">
    <cfRule type="expression" dxfId="1589" priority="259">
      <formula>$L29&gt;0.15</formula>
    </cfRule>
    <cfRule type="expression" dxfId="1588" priority="260">
      <formula>AND($L29&gt;0.08,$L29&lt;0.15)</formula>
    </cfRule>
  </conditionalFormatting>
  <conditionalFormatting sqref="E29:F29">
    <cfRule type="expression" dxfId="1587" priority="261">
      <formula>$L29&gt;0.15</formula>
    </cfRule>
    <cfRule type="expression" dxfId="1586" priority="262">
      <formula>AND($L29&gt;0.08,$L29&lt;0.15)</formula>
    </cfRule>
  </conditionalFormatting>
  <conditionalFormatting sqref="D29">
    <cfRule type="expression" dxfId="1585" priority="263">
      <formula>$L29&gt;0.15</formula>
    </cfRule>
    <cfRule type="expression" dxfId="1584" priority="264">
      <formula>AND($L29&gt;0.08,$L29&lt;0.15)</formula>
    </cfRule>
  </conditionalFormatting>
  <conditionalFormatting sqref="E29:F29">
    <cfRule type="expression" dxfId="1583" priority="255">
      <formula>$L29&gt;0.15</formula>
    </cfRule>
    <cfRule type="expression" dxfId="1582" priority="256">
      <formula>AND($L29&gt;0.08,$L29&lt;0.15)</formula>
    </cfRule>
  </conditionalFormatting>
  <conditionalFormatting sqref="E29:F29">
    <cfRule type="expression" dxfId="1581" priority="253">
      <formula>$L29&gt;0.15</formula>
    </cfRule>
    <cfRule type="expression" dxfId="1580" priority="254">
      <formula>AND($L29&gt;0.08,$L29&lt;0.15)</formula>
    </cfRule>
  </conditionalFormatting>
  <conditionalFormatting sqref="G29:H29">
    <cfRule type="expression" dxfId="1579" priority="251">
      <formula>$L29&gt;0.15</formula>
    </cfRule>
    <cfRule type="expression" dxfId="1578" priority="252">
      <formula>AND($L29&gt;0.08,$L29&lt;0.15)</formula>
    </cfRule>
  </conditionalFormatting>
  <conditionalFormatting sqref="G29:H29">
    <cfRule type="expression" dxfId="1577" priority="257">
      <formula>$L29&gt;0.15</formula>
    </cfRule>
    <cfRule type="expression" dxfId="1576" priority="258">
      <formula>AND($L29&gt;0.08,$L29&lt;0.15)</formula>
    </cfRule>
  </conditionalFormatting>
  <conditionalFormatting sqref="AA31">
    <cfRule type="expression" dxfId="1575" priority="249">
      <formula>$L31&gt;0.15</formula>
    </cfRule>
    <cfRule type="expression" dxfId="1574" priority="250">
      <formula>AND($L31&gt;0.08,$L31&lt;0.15)</formula>
    </cfRule>
  </conditionalFormatting>
  <conditionalFormatting sqref="AA32">
    <cfRule type="expression" dxfId="1573" priority="247">
      <formula>$L32&gt;0.15</formula>
    </cfRule>
    <cfRule type="expression" dxfId="1572" priority="248">
      <formula>AND($L32&gt;0.08,$L32&lt;0.15)</formula>
    </cfRule>
  </conditionalFormatting>
  <conditionalFormatting sqref="AA33">
    <cfRule type="expression" dxfId="1571" priority="245">
      <formula>$L33&gt;0.15</formula>
    </cfRule>
    <cfRule type="expression" dxfId="1570" priority="246">
      <formula>AND($L33&gt;0.08,$L33&lt;0.15)</formula>
    </cfRule>
  </conditionalFormatting>
  <conditionalFormatting sqref="AA34">
    <cfRule type="expression" dxfId="1569" priority="243">
      <formula>$L34&gt;0.15</formula>
    </cfRule>
    <cfRule type="expression" dxfId="1568" priority="244">
      <formula>AND($L34&gt;0.08,$L34&lt;0.15)</formula>
    </cfRule>
  </conditionalFormatting>
  <conditionalFormatting sqref="AA35">
    <cfRule type="expression" dxfId="1567" priority="241">
      <formula>$L35&gt;0.15</formula>
    </cfRule>
    <cfRule type="expression" dxfId="1566" priority="242">
      <formula>AND($L35&gt;0.08,$L35&lt;0.15)</formula>
    </cfRule>
  </conditionalFormatting>
  <conditionalFormatting sqref="F31">
    <cfRule type="expression" dxfId="1565" priority="239">
      <formula>$L31&gt;0.15</formula>
    </cfRule>
    <cfRule type="expression" dxfId="1564" priority="240">
      <formula>AND($L31&gt;0.08,$L31&lt;0.15)</formula>
    </cfRule>
  </conditionalFormatting>
  <conditionalFormatting sqref="D31">
    <cfRule type="expression" dxfId="1563" priority="237">
      <formula>$L31&gt;0.15</formula>
    </cfRule>
    <cfRule type="expression" dxfId="1562" priority="238">
      <formula>AND($L31&gt;0.08,$L31&lt;0.15)</formula>
    </cfRule>
  </conditionalFormatting>
  <conditionalFormatting sqref="G31:H31">
    <cfRule type="expression" dxfId="1561" priority="235">
      <formula>$L31&gt;0.15</formula>
    </cfRule>
    <cfRule type="expression" dxfId="1560" priority="236">
      <formula>AND($L31&gt;0.08,$L31&lt;0.15)</formula>
    </cfRule>
  </conditionalFormatting>
  <conditionalFormatting sqref="G31:H31">
    <cfRule type="expression" dxfId="1559" priority="233">
      <formula>$L31&gt;0.15</formula>
    </cfRule>
    <cfRule type="expression" dxfId="1558" priority="234">
      <formula>AND($L31&gt;0.08,$L31&lt;0.15)</formula>
    </cfRule>
  </conditionalFormatting>
  <conditionalFormatting sqref="E31">
    <cfRule type="expression" dxfId="1557" priority="231">
      <formula>$L31&gt;0.15</formula>
    </cfRule>
    <cfRule type="expression" dxfId="1556" priority="232">
      <formula>AND($L31&gt;0.08,$L31&lt;0.15)</formula>
    </cfRule>
  </conditionalFormatting>
  <conditionalFormatting sqref="E32:F32">
    <cfRule type="expression" dxfId="1555" priority="225">
      <formula>$L32&gt;0.15</formula>
    </cfRule>
    <cfRule type="expression" dxfId="1554" priority="226">
      <formula>AND($L32&gt;0.08,$L32&lt;0.15)</formula>
    </cfRule>
  </conditionalFormatting>
  <conditionalFormatting sqref="E32:F32">
    <cfRule type="expression" dxfId="1553" priority="227">
      <formula>$L32&gt;0.15</formula>
    </cfRule>
    <cfRule type="expression" dxfId="1552" priority="228">
      <formula>AND($L32&gt;0.08,$L32&lt;0.15)</formula>
    </cfRule>
  </conditionalFormatting>
  <conditionalFormatting sqref="D32">
    <cfRule type="expression" dxfId="1551" priority="229">
      <formula>$L32&gt;0.15</formula>
    </cfRule>
    <cfRule type="expression" dxfId="1550" priority="230">
      <formula>AND($L32&gt;0.08,$L32&lt;0.15)</formula>
    </cfRule>
  </conditionalFormatting>
  <conditionalFormatting sqref="E32:F32">
    <cfRule type="expression" dxfId="1549" priority="221">
      <formula>$L32&gt;0.15</formula>
    </cfRule>
    <cfRule type="expression" dxfId="1548" priority="222">
      <formula>AND($L32&gt;0.08,$L32&lt;0.15)</formula>
    </cfRule>
  </conditionalFormatting>
  <conditionalFormatting sqref="E32:F32">
    <cfRule type="expression" dxfId="1547" priority="219">
      <formula>$L32&gt;0.15</formula>
    </cfRule>
    <cfRule type="expression" dxfId="1546" priority="220">
      <formula>AND($L32&gt;0.08,$L32&lt;0.15)</formula>
    </cfRule>
  </conditionalFormatting>
  <conditionalFormatting sqref="G32:H32">
    <cfRule type="expression" dxfId="1545" priority="217">
      <formula>$L32&gt;0.15</formula>
    </cfRule>
    <cfRule type="expression" dxfId="1544" priority="218">
      <formula>AND($L32&gt;0.08,$L32&lt;0.15)</formula>
    </cfRule>
  </conditionalFormatting>
  <conditionalFormatting sqref="G32:H32">
    <cfRule type="expression" dxfId="1543" priority="223">
      <formula>$L32&gt;0.15</formula>
    </cfRule>
    <cfRule type="expression" dxfId="1542" priority="224">
      <formula>AND($L32&gt;0.08,$L32&lt;0.15)</formula>
    </cfRule>
  </conditionalFormatting>
  <conditionalFormatting sqref="E33:F33">
    <cfRule type="expression" dxfId="1541" priority="211">
      <formula>$L33&gt;0.15</formula>
    </cfRule>
    <cfRule type="expression" dxfId="1540" priority="212">
      <formula>AND($L33&gt;0.08,$L33&lt;0.15)</formula>
    </cfRule>
  </conditionalFormatting>
  <conditionalFormatting sqref="E33:F33">
    <cfRule type="expression" dxfId="1539" priority="213">
      <formula>$L33&gt;0.15</formula>
    </cfRule>
    <cfRule type="expression" dxfId="1538" priority="214">
      <formula>AND($L33&gt;0.08,$L33&lt;0.15)</formula>
    </cfRule>
  </conditionalFormatting>
  <conditionalFormatting sqref="D33">
    <cfRule type="expression" dxfId="1537" priority="215">
      <formula>$L33&gt;0.15</formula>
    </cfRule>
    <cfRule type="expression" dxfId="1536" priority="216">
      <formula>AND($L33&gt;0.08,$L33&lt;0.15)</formula>
    </cfRule>
  </conditionalFormatting>
  <conditionalFormatting sqref="E33:F33">
    <cfRule type="expression" dxfId="1535" priority="209">
      <formula>$L33&gt;0.15</formula>
    </cfRule>
    <cfRule type="expression" dxfId="1534" priority="210">
      <formula>AND($L33&gt;0.08,$L33&lt;0.15)</formula>
    </cfRule>
  </conditionalFormatting>
  <conditionalFormatting sqref="E33:F33">
    <cfRule type="expression" dxfId="1533" priority="207">
      <formula>$L33&gt;0.15</formula>
    </cfRule>
    <cfRule type="expression" dxfId="1532" priority="208">
      <formula>AND($L33&gt;0.08,$L33&lt;0.15)</formula>
    </cfRule>
  </conditionalFormatting>
  <conditionalFormatting sqref="G33:H33">
    <cfRule type="expression" dxfId="1531" priority="205">
      <formula>$L33&gt;0.15</formula>
    </cfRule>
    <cfRule type="expression" dxfId="1530" priority="206">
      <formula>AND($L33&gt;0.08,$L33&lt;0.15)</formula>
    </cfRule>
  </conditionalFormatting>
  <conditionalFormatting sqref="G33:H33">
    <cfRule type="expression" dxfId="1529" priority="203">
      <formula>$L33&gt;0.15</formula>
    </cfRule>
    <cfRule type="expression" dxfId="1528" priority="204">
      <formula>AND($L33&gt;0.08,$L33&lt;0.15)</formula>
    </cfRule>
  </conditionalFormatting>
  <conditionalFormatting sqref="E34:F34">
    <cfRule type="expression" dxfId="1527" priority="197">
      <formula>$L34&gt;0.15</formula>
    </cfRule>
    <cfRule type="expression" dxfId="1526" priority="198">
      <formula>AND($L34&gt;0.08,$L34&lt;0.15)</formula>
    </cfRule>
  </conditionalFormatting>
  <conditionalFormatting sqref="E34:F34">
    <cfRule type="expression" dxfId="1525" priority="199">
      <formula>$L34&gt;0.15</formula>
    </cfRule>
    <cfRule type="expression" dxfId="1524" priority="200">
      <formula>AND($L34&gt;0.08,$L34&lt;0.15)</formula>
    </cfRule>
  </conditionalFormatting>
  <conditionalFormatting sqref="D34">
    <cfRule type="expression" dxfId="1523" priority="201">
      <formula>$L34&gt;0.15</formula>
    </cfRule>
    <cfRule type="expression" dxfId="1522" priority="202">
      <formula>AND($L34&gt;0.08,$L34&lt;0.15)</formula>
    </cfRule>
  </conditionalFormatting>
  <conditionalFormatting sqref="E34:F34">
    <cfRule type="expression" dxfId="1521" priority="195">
      <formula>$L34&gt;0.15</formula>
    </cfRule>
    <cfRule type="expression" dxfId="1520" priority="196">
      <formula>AND($L34&gt;0.08,$L34&lt;0.15)</formula>
    </cfRule>
  </conditionalFormatting>
  <conditionalFormatting sqref="E34:F34">
    <cfRule type="expression" dxfId="1519" priority="193">
      <formula>$L34&gt;0.15</formula>
    </cfRule>
    <cfRule type="expression" dxfId="1518" priority="194">
      <formula>AND($L34&gt;0.08,$L34&lt;0.15)</formula>
    </cfRule>
  </conditionalFormatting>
  <conditionalFormatting sqref="G34:H34">
    <cfRule type="expression" dxfId="1517" priority="191">
      <formula>$L34&gt;0.15</formula>
    </cfRule>
    <cfRule type="expression" dxfId="1516" priority="192">
      <formula>AND($L34&gt;0.08,$L34&lt;0.15)</formula>
    </cfRule>
  </conditionalFormatting>
  <conditionalFormatting sqref="G34:H34">
    <cfRule type="expression" dxfId="1515" priority="189">
      <formula>$L34&gt;0.15</formula>
    </cfRule>
    <cfRule type="expression" dxfId="1514" priority="190">
      <formula>AND($L34&gt;0.08,$L34&lt;0.15)</formula>
    </cfRule>
  </conditionalFormatting>
  <conditionalFormatting sqref="D35">
    <cfRule type="expression" dxfId="1513" priority="187">
      <formula>$L35&gt;0.15</formula>
    </cfRule>
    <cfRule type="expression" dxfId="1512" priority="188">
      <formula>AND($L35&gt;0.08,$L35&lt;0.15)</formula>
    </cfRule>
  </conditionalFormatting>
  <conditionalFormatting sqref="E35:F35">
    <cfRule type="expression" dxfId="1511" priority="185">
      <formula>$L35&gt;0.15</formula>
    </cfRule>
    <cfRule type="expression" dxfId="1510" priority="186">
      <formula>AND($L35&gt;0.08,$L35&lt;0.15)</formula>
    </cfRule>
  </conditionalFormatting>
  <conditionalFormatting sqref="E35:F35">
    <cfRule type="expression" dxfId="1509" priority="183">
      <formula>$L35&gt;0.15</formula>
    </cfRule>
    <cfRule type="expression" dxfId="1508" priority="184">
      <formula>AND($L35&gt;0.08,$L35&lt;0.15)</formula>
    </cfRule>
  </conditionalFormatting>
  <conditionalFormatting sqref="E35:F35">
    <cfRule type="expression" dxfId="1507" priority="181">
      <formula>$L35&gt;0.15</formula>
    </cfRule>
    <cfRule type="expression" dxfId="1506" priority="182">
      <formula>AND($L35&gt;0.08,$L35&lt;0.15)</formula>
    </cfRule>
  </conditionalFormatting>
  <conditionalFormatting sqref="G35:H35">
    <cfRule type="expression" dxfId="1505" priority="179">
      <formula>$L35&gt;0.15</formula>
    </cfRule>
    <cfRule type="expression" dxfId="1504" priority="180">
      <formula>AND($L35&gt;0.08,$L35&lt;0.15)</formula>
    </cfRule>
  </conditionalFormatting>
  <conditionalFormatting sqref="G35:H35">
    <cfRule type="expression" dxfId="1503" priority="177">
      <formula>$L35&gt;0.15</formula>
    </cfRule>
    <cfRule type="expression" dxfId="1502" priority="178">
      <formula>AND($L35&gt;0.08,$L35&lt;0.15)</formula>
    </cfRule>
  </conditionalFormatting>
  <conditionalFormatting sqref="F35">
    <cfRule type="expression" dxfId="1501" priority="175">
      <formula>$L35&gt;0.15</formula>
    </cfRule>
    <cfRule type="expression" dxfId="1500" priority="176">
      <formula>AND($L35&gt;0.08,$L35&lt;0.15)</formula>
    </cfRule>
  </conditionalFormatting>
  <conditionalFormatting sqref="G35:H35">
    <cfRule type="expression" dxfId="1499" priority="173">
      <formula>$L35&gt;0.15</formula>
    </cfRule>
    <cfRule type="expression" dxfId="1498" priority="174">
      <formula>AND($L35&gt;0.08,$L35&lt;0.15)</formula>
    </cfRule>
  </conditionalFormatting>
  <conditionalFormatting sqref="G35:H35">
    <cfRule type="expression" dxfId="1497" priority="171">
      <formula>$L35&gt;0.15</formula>
    </cfRule>
    <cfRule type="expression" dxfId="1496" priority="172">
      <formula>AND($L35&gt;0.08,$L35&lt;0.15)</formula>
    </cfRule>
  </conditionalFormatting>
  <conditionalFormatting sqref="E35">
    <cfRule type="expression" dxfId="1495" priority="165">
      <formula>$L35&gt;0.15</formula>
    </cfRule>
    <cfRule type="expression" dxfId="1494" priority="166">
      <formula>AND($L35&gt;0.08,$L35&lt;0.15)</formula>
    </cfRule>
  </conditionalFormatting>
  <conditionalFormatting sqref="E35">
    <cfRule type="expression" dxfId="1493" priority="167">
      <formula>$L35&gt;0.15</formula>
    </cfRule>
    <cfRule type="expression" dxfId="1492" priority="168">
      <formula>AND($L35&gt;0.08,$L35&lt;0.15)</formula>
    </cfRule>
  </conditionalFormatting>
  <conditionalFormatting sqref="D35">
    <cfRule type="expression" dxfId="1491" priority="169">
      <formula>$L35&gt;0.15</formula>
    </cfRule>
    <cfRule type="expression" dxfId="1490" priority="170">
      <formula>AND($L35&gt;0.08,$L35&lt;0.15)</formula>
    </cfRule>
  </conditionalFormatting>
  <conditionalFormatting sqref="E35">
    <cfRule type="expression" dxfId="1489" priority="163">
      <formula>$L35&gt;0.15</formula>
    </cfRule>
    <cfRule type="expression" dxfId="1488" priority="164">
      <formula>AND($L35&gt;0.08,$L35&lt;0.15)</formula>
    </cfRule>
  </conditionalFormatting>
  <conditionalFormatting sqref="E35">
    <cfRule type="expression" dxfId="1487" priority="161">
      <formula>$L35&gt;0.15</formula>
    </cfRule>
    <cfRule type="expression" dxfId="1486" priority="162">
      <formula>AND($L35&gt;0.08,$L35&lt;0.15)</formula>
    </cfRule>
  </conditionalFormatting>
  <conditionalFormatting sqref="F35">
    <cfRule type="expression" dxfId="1485" priority="159">
      <formula>$L35&gt;0.15</formula>
    </cfRule>
    <cfRule type="expression" dxfId="1484" priority="160">
      <formula>AND($L35&gt;0.08,$L35&lt;0.15)</formula>
    </cfRule>
  </conditionalFormatting>
  <conditionalFormatting sqref="D35">
    <cfRule type="expression" dxfId="1483" priority="157">
      <formula>$L35&gt;0.15</formula>
    </cfRule>
    <cfRule type="expression" dxfId="1482" priority="158">
      <formula>AND($L35&gt;0.08,$L35&lt;0.15)</formula>
    </cfRule>
  </conditionalFormatting>
  <conditionalFormatting sqref="G35:H35">
    <cfRule type="expression" dxfId="1481" priority="155">
      <formula>$L35&gt;0.15</formula>
    </cfRule>
    <cfRule type="expression" dxfId="1480" priority="156">
      <formula>AND($L35&gt;0.08,$L35&lt;0.15)</formula>
    </cfRule>
  </conditionalFormatting>
  <conditionalFormatting sqref="G35:H35">
    <cfRule type="expression" dxfId="1479" priority="153">
      <formula>$L35&gt;0.15</formula>
    </cfRule>
    <cfRule type="expression" dxfId="1478" priority="154">
      <formula>AND($L35&gt;0.08,$L35&lt;0.15)</formula>
    </cfRule>
  </conditionalFormatting>
  <conditionalFormatting sqref="E35">
    <cfRule type="expression" dxfId="1477" priority="151">
      <formula>$L35&gt;0.15</formula>
    </cfRule>
    <cfRule type="expression" dxfId="1476" priority="152">
      <formula>AND($L35&gt;0.08,$L35&lt;0.15)</formula>
    </cfRule>
  </conditionalFormatting>
  <conditionalFormatting sqref="F35">
    <cfRule type="expression" dxfId="1475" priority="149">
      <formula>$L35&gt;0.15</formula>
    </cfRule>
    <cfRule type="expression" dxfId="1474" priority="150">
      <formula>AND($L35&gt;0.08,$L35&lt;0.15)</formula>
    </cfRule>
  </conditionalFormatting>
  <conditionalFormatting sqref="D35">
    <cfRule type="expression" dxfId="1473" priority="147">
      <formula>$L35&gt;0.15</formula>
    </cfRule>
    <cfRule type="expression" dxfId="1472" priority="148">
      <formula>AND($L35&gt;0.08,$L35&lt;0.15)</formula>
    </cfRule>
  </conditionalFormatting>
  <conditionalFormatting sqref="G35:H35">
    <cfRule type="expression" dxfId="1471" priority="145">
      <formula>$L35&gt;0.15</formula>
    </cfRule>
    <cfRule type="expression" dxfId="1470" priority="146">
      <formula>AND($L35&gt;0.08,$L35&lt;0.15)</formula>
    </cfRule>
  </conditionalFormatting>
  <conditionalFormatting sqref="G35:H35">
    <cfRule type="expression" dxfId="1469" priority="143">
      <formula>$L35&gt;0.15</formula>
    </cfRule>
    <cfRule type="expression" dxfId="1468" priority="144">
      <formula>AND($L35&gt;0.08,$L35&lt;0.15)</formula>
    </cfRule>
  </conditionalFormatting>
  <conditionalFormatting sqref="E35">
    <cfRule type="expression" dxfId="1467" priority="141">
      <formula>$L35&gt;0.15</formula>
    </cfRule>
    <cfRule type="expression" dxfId="1466" priority="142">
      <formula>AND($L35&gt;0.08,$L35&lt;0.15)</formula>
    </cfRule>
  </conditionalFormatting>
  <conditionalFormatting sqref="E36:F36">
    <cfRule type="expression" dxfId="1465" priority="137">
      <formula>$L36&gt;0.15</formula>
    </cfRule>
    <cfRule type="expression" dxfId="1464" priority="138">
      <formula>AND($L36&gt;0.08,$L36&lt;0.15)</formula>
    </cfRule>
  </conditionalFormatting>
  <conditionalFormatting sqref="E36:F36">
    <cfRule type="expression" dxfId="1463" priority="133">
      <formula>$L36&gt;0.15</formula>
    </cfRule>
    <cfRule type="expression" dxfId="1462" priority="134">
      <formula>AND($L36&gt;0.08,$L36&lt;0.15)</formula>
    </cfRule>
  </conditionalFormatting>
  <conditionalFormatting sqref="E36:F36">
    <cfRule type="expression" dxfId="1461" priority="131">
      <formula>$L36&gt;0.15</formula>
    </cfRule>
    <cfRule type="expression" dxfId="1460" priority="132">
      <formula>AND($L36&gt;0.08,$L36&lt;0.15)</formula>
    </cfRule>
  </conditionalFormatting>
  <conditionalFormatting sqref="G36:H36">
    <cfRule type="expression" dxfId="1459" priority="129">
      <formula>$L36&gt;0.15</formula>
    </cfRule>
    <cfRule type="expression" dxfId="1458" priority="130">
      <formula>AND($L36&gt;0.08,$L36&lt;0.15)</formula>
    </cfRule>
  </conditionalFormatting>
  <conditionalFormatting sqref="G36:H36">
    <cfRule type="expression" dxfId="1457" priority="135">
      <formula>$L36&gt;0.15</formula>
    </cfRule>
    <cfRule type="expression" dxfId="1456" priority="136">
      <formula>AND($L36&gt;0.08,$L36&lt;0.15)</formula>
    </cfRule>
  </conditionalFormatting>
  <conditionalFormatting sqref="E36:F36">
    <cfRule type="expression" dxfId="1455" priority="139">
      <formula>$L36&gt;0.15</formula>
    </cfRule>
    <cfRule type="expression" dxfId="1454" priority="140">
      <formula>AND($L36&gt;0.08,$L36&lt;0.15)</formula>
    </cfRule>
  </conditionalFormatting>
  <conditionalFormatting sqref="D36">
    <cfRule type="expression" dxfId="1453" priority="127">
      <formula>$L36&gt;0.15</formula>
    </cfRule>
    <cfRule type="expression" dxfId="1452" priority="128">
      <formula>AND($L36&gt;0.08,$L36&lt;0.15)</formula>
    </cfRule>
  </conditionalFormatting>
  <conditionalFormatting sqref="D36">
    <cfRule type="expression" dxfId="1451" priority="125">
      <formula>$L36&gt;0.15</formula>
    </cfRule>
    <cfRule type="expression" dxfId="1450" priority="126">
      <formula>AND($L36&gt;0.08,$L36&lt;0.15)</formula>
    </cfRule>
  </conditionalFormatting>
  <conditionalFormatting sqref="E36:F36">
    <cfRule type="expression" dxfId="1449" priority="121">
      <formula>$L36&gt;0.15</formula>
    </cfRule>
    <cfRule type="expression" dxfId="1448" priority="122">
      <formula>AND($L36&gt;0.08,$L36&lt;0.15)</formula>
    </cfRule>
  </conditionalFormatting>
  <conditionalFormatting sqref="E36:F36">
    <cfRule type="expression" dxfId="1447" priority="117">
      <formula>$L36&gt;0.15</formula>
    </cfRule>
    <cfRule type="expression" dxfId="1446" priority="118">
      <formula>AND($L36&gt;0.08,$L36&lt;0.15)</formula>
    </cfRule>
  </conditionalFormatting>
  <conditionalFormatting sqref="E36:F36">
    <cfRule type="expression" dxfId="1445" priority="115">
      <formula>$L36&gt;0.15</formula>
    </cfRule>
    <cfRule type="expression" dxfId="1444" priority="116">
      <formula>AND($L36&gt;0.08,$L36&lt;0.15)</formula>
    </cfRule>
  </conditionalFormatting>
  <conditionalFormatting sqref="G36:H36">
    <cfRule type="expression" dxfId="1443" priority="113">
      <formula>$L36&gt;0.15</formula>
    </cfRule>
    <cfRule type="expression" dxfId="1442" priority="114">
      <formula>AND($L36&gt;0.08,$L36&lt;0.15)</formula>
    </cfRule>
  </conditionalFormatting>
  <conditionalFormatting sqref="G36:H36">
    <cfRule type="expression" dxfId="1441" priority="119">
      <formula>$L36&gt;0.15</formula>
    </cfRule>
    <cfRule type="expression" dxfId="1440" priority="120">
      <formula>AND($L36&gt;0.08,$L36&lt;0.15)</formula>
    </cfRule>
  </conditionalFormatting>
  <conditionalFormatting sqref="E36:F36">
    <cfRule type="expression" dxfId="1439" priority="123">
      <formula>$L36&gt;0.15</formula>
    </cfRule>
    <cfRule type="expression" dxfId="1438" priority="124">
      <formula>AND($L36&gt;0.08,$L36&lt;0.15)</formula>
    </cfRule>
  </conditionalFormatting>
  <conditionalFormatting sqref="D36">
    <cfRule type="expression" dxfId="1437" priority="111">
      <formula>$L36&gt;0.15</formula>
    </cfRule>
    <cfRule type="expression" dxfId="1436" priority="112">
      <formula>AND($L36&gt;0.08,$L36&lt;0.15)</formula>
    </cfRule>
  </conditionalFormatting>
  <conditionalFormatting sqref="D36">
    <cfRule type="expression" dxfId="1435" priority="109">
      <formula>$L36&gt;0.15</formula>
    </cfRule>
    <cfRule type="expression" dxfId="1434" priority="110">
      <formula>AND($L36&gt;0.08,$L36&lt;0.15)</formula>
    </cfRule>
  </conditionalFormatting>
  <conditionalFormatting sqref="E37:F37">
    <cfRule type="expression" dxfId="1433" priority="105">
      <formula>$L37&gt;0.15</formula>
    </cfRule>
    <cfRule type="expression" dxfId="1432" priority="106">
      <formula>AND($L37&gt;0.08,$L37&lt;0.15)</formula>
    </cfRule>
  </conditionalFormatting>
  <conditionalFormatting sqref="E37:F37">
    <cfRule type="expression" dxfId="1431" priority="101">
      <formula>$L37&gt;0.15</formula>
    </cfRule>
    <cfRule type="expression" dxfId="1430" priority="102">
      <formula>AND($L37&gt;0.08,$L37&lt;0.15)</formula>
    </cfRule>
  </conditionalFormatting>
  <conditionalFormatting sqref="E37:F37">
    <cfRule type="expression" dxfId="1429" priority="99">
      <formula>$L37&gt;0.15</formula>
    </cfRule>
    <cfRule type="expression" dxfId="1428" priority="100">
      <formula>AND($L37&gt;0.08,$L37&lt;0.15)</formula>
    </cfRule>
  </conditionalFormatting>
  <conditionalFormatting sqref="G37:H37">
    <cfRule type="expression" dxfId="1427" priority="97">
      <formula>$L37&gt;0.15</formula>
    </cfRule>
    <cfRule type="expression" dxfId="1426" priority="98">
      <formula>AND($L37&gt;0.08,$L37&lt;0.15)</formula>
    </cfRule>
  </conditionalFormatting>
  <conditionalFormatting sqref="G37:H37">
    <cfRule type="expression" dxfId="1425" priority="103">
      <formula>$L37&gt;0.15</formula>
    </cfRule>
    <cfRule type="expression" dxfId="1424" priority="104">
      <formula>AND($L37&gt;0.08,$L37&lt;0.15)</formula>
    </cfRule>
  </conditionalFormatting>
  <conditionalFormatting sqref="E37:F37">
    <cfRule type="expression" dxfId="1423" priority="107">
      <formula>$L37&gt;0.15</formula>
    </cfRule>
    <cfRule type="expression" dxfId="1422" priority="108">
      <formula>AND($L37&gt;0.08,$L37&lt;0.15)</formula>
    </cfRule>
  </conditionalFormatting>
  <conditionalFormatting sqref="D37">
    <cfRule type="expression" dxfId="1421" priority="95">
      <formula>$L37&gt;0.15</formula>
    </cfRule>
    <cfRule type="expression" dxfId="1420" priority="96">
      <formula>AND($L37&gt;0.08,$L37&lt;0.15)</formula>
    </cfRule>
  </conditionalFormatting>
  <conditionalFormatting sqref="D37">
    <cfRule type="expression" dxfId="1419" priority="93">
      <formula>$L37&gt;0.15</formula>
    </cfRule>
    <cfRule type="expression" dxfId="1418" priority="94">
      <formula>AND($L37&gt;0.08,$L37&lt;0.15)</formula>
    </cfRule>
  </conditionalFormatting>
  <conditionalFormatting sqref="E37:F37">
    <cfRule type="expression" dxfId="1417" priority="89">
      <formula>$L37&gt;0.15</formula>
    </cfRule>
    <cfRule type="expression" dxfId="1416" priority="90">
      <formula>AND($L37&gt;0.08,$L37&lt;0.15)</formula>
    </cfRule>
  </conditionalFormatting>
  <conditionalFormatting sqref="E37:F37">
    <cfRule type="expression" dxfId="1415" priority="85">
      <formula>$L37&gt;0.15</formula>
    </cfRule>
    <cfRule type="expression" dxfId="1414" priority="86">
      <formula>AND($L37&gt;0.08,$L37&lt;0.15)</formula>
    </cfRule>
  </conditionalFormatting>
  <conditionalFormatting sqref="E37:F37">
    <cfRule type="expression" dxfId="1413" priority="83">
      <formula>$L37&gt;0.15</formula>
    </cfRule>
    <cfRule type="expression" dxfId="1412" priority="84">
      <formula>AND($L37&gt;0.08,$L37&lt;0.15)</formula>
    </cfRule>
  </conditionalFormatting>
  <conditionalFormatting sqref="G37:H37">
    <cfRule type="expression" dxfId="1411" priority="81">
      <formula>$L37&gt;0.15</formula>
    </cfRule>
    <cfRule type="expression" dxfId="1410" priority="82">
      <formula>AND($L37&gt;0.08,$L37&lt;0.15)</formula>
    </cfRule>
  </conditionalFormatting>
  <conditionalFormatting sqref="G37:H37">
    <cfRule type="expression" dxfId="1409" priority="87">
      <formula>$L37&gt;0.15</formula>
    </cfRule>
    <cfRule type="expression" dxfId="1408" priority="88">
      <formula>AND($L37&gt;0.08,$L37&lt;0.15)</formula>
    </cfRule>
  </conditionalFormatting>
  <conditionalFormatting sqref="E37:F37">
    <cfRule type="expression" dxfId="1407" priority="91">
      <formula>$L37&gt;0.15</formula>
    </cfRule>
    <cfRule type="expression" dxfId="1406" priority="92">
      <formula>AND($L37&gt;0.08,$L37&lt;0.15)</formula>
    </cfRule>
  </conditionalFormatting>
  <conditionalFormatting sqref="D37">
    <cfRule type="expression" dxfId="1405" priority="79">
      <formula>$L37&gt;0.15</formula>
    </cfRule>
    <cfRule type="expression" dxfId="1404" priority="80">
      <formula>AND($L37&gt;0.08,$L37&lt;0.15)</formula>
    </cfRule>
  </conditionalFormatting>
  <conditionalFormatting sqref="D37">
    <cfRule type="expression" dxfId="1403" priority="77">
      <formula>$L37&gt;0.15</formula>
    </cfRule>
    <cfRule type="expression" dxfId="1402" priority="78">
      <formula>AND($L37&gt;0.08,$L37&lt;0.15)</formula>
    </cfRule>
  </conditionalFormatting>
  <conditionalFormatting sqref="AA39">
    <cfRule type="expression" dxfId="1401" priority="75">
      <formula>$L39&gt;0.15</formula>
    </cfRule>
    <cfRule type="expression" dxfId="1400" priority="76">
      <formula>AND($L39&gt;0.08,$L39&lt;0.15)</formula>
    </cfRule>
  </conditionalFormatting>
  <conditionalFormatting sqref="AA39">
    <cfRule type="expression" dxfId="1399" priority="73">
      <formula>$L39&gt;0.15</formula>
    </cfRule>
    <cfRule type="expression" dxfId="1398" priority="74">
      <formula>AND($L39&gt;0.08,$L39&lt;0.15)</formula>
    </cfRule>
  </conditionalFormatting>
  <conditionalFormatting sqref="E39:F39">
    <cfRule type="expression" dxfId="1397" priority="67">
      <formula>$L39&gt;0.15</formula>
    </cfRule>
    <cfRule type="expression" dxfId="1396" priority="68">
      <formula>AND($L39&gt;0.08,$L39&lt;0.15)</formula>
    </cfRule>
  </conditionalFormatting>
  <conditionalFormatting sqref="E39:F39">
    <cfRule type="expression" dxfId="1395" priority="69">
      <formula>$L39&gt;0.15</formula>
    </cfRule>
    <cfRule type="expression" dxfId="1394" priority="70">
      <formula>AND($L39&gt;0.08,$L39&lt;0.15)</formula>
    </cfRule>
  </conditionalFormatting>
  <conditionalFormatting sqref="D39">
    <cfRule type="expression" dxfId="1393" priority="71">
      <formula>$L39&gt;0.15</formula>
    </cfRule>
    <cfRule type="expression" dxfId="1392" priority="72">
      <formula>AND($L39&gt;0.08,$L39&lt;0.15)</formula>
    </cfRule>
  </conditionalFormatting>
  <conditionalFormatting sqref="E39:F39">
    <cfRule type="expression" dxfId="1391" priority="65">
      <formula>$L39&gt;0.15</formula>
    </cfRule>
    <cfRule type="expression" dxfId="1390" priority="66">
      <formula>AND($L39&gt;0.08,$L39&lt;0.15)</formula>
    </cfRule>
  </conditionalFormatting>
  <conditionalFormatting sqref="E39:F39">
    <cfRule type="expression" dxfId="1389" priority="63">
      <formula>$L39&gt;0.15</formula>
    </cfRule>
    <cfRule type="expression" dxfId="1388" priority="64">
      <formula>AND($L39&gt;0.08,$L39&lt;0.15)</formula>
    </cfRule>
  </conditionalFormatting>
  <conditionalFormatting sqref="G39">
    <cfRule type="expression" dxfId="1387" priority="61">
      <formula>$L39&gt;0.15</formula>
    </cfRule>
    <cfRule type="expression" dxfId="1386" priority="62">
      <formula>AND($L39&gt;0.08,$L39&lt;0.15)</formula>
    </cfRule>
  </conditionalFormatting>
  <conditionalFormatting sqref="G39">
    <cfRule type="expression" dxfId="1385" priority="59">
      <formula>$L39&gt;0.15</formula>
    </cfRule>
    <cfRule type="expression" dxfId="1384" priority="60">
      <formula>AND($L39&gt;0.08,$L39&lt;0.15)</formula>
    </cfRule>
  </conditionalFormatting>
  <conditionalFormatting sqref="H39">
    <cfRule type="expression" dxfId="1383" priority="57">
      <formula>$L39&gt;0.15</formula>
    </cfRule>
    <cfRule type="expression" dxfId="1382" priority="58">
      <formula>AND($L39&gt;0.08,$L39&lt;0.15)</formula>
    </cfRule>
  </conditionalFormatting>
  <conditionalFormatting sqref="H39">
    <cfRule type="expression" dxfId="1381" priority="55">
      <formula>$L39&gt;0.15</formula>
    </cfRule>
    <cfRule type="expression" dxfId="1380" priority="56">
      <formula>AND($L39&gt;0.08,$L39&lt;0.15)</formula>
    </cfRule>
  </conditionalFormatting>
  <conditionalFormatting sqref="E40:F40">
    <cfRule type="expression" dxfId="1379" priority="49">
      <formula>$L40&gt;0.15</formula>
    </cfRule>
    <cfRule type="expression" dxfId="1378" priority="50">
      <formula>AND($L40&gt;0.08,$L40&lt;0.15)</formula>
    </cfRule>
  </conditionalFormatting>
  <conditionalFormatting sqref="E40:F40">
    <cfRule type="expression" dxfId="1377" priority="51">
      <formula>$L40&gt;0.15</formula>
    </cfRule>
    <cfRule type="expression" dxfId="1376" priority="52">
      <formula>AND($L40&gt;0.08,$L40&lt;0.15)</formula>
    </cfRule>
  </conditionalFormatting>
  <conditionalFormatting sqref="D40:D43">
    <cfRule type="expression" dxfId="1375" priority="53">
      <formula>$L40&gt;0.15</formula>
    </cfRule>
    <cfRule type="expression" dxfId="1374" priority="54">
      <formula>AND($L40&gt;0.08,$L40&lt;0.15)</formula>
    </cfRule>
  </conditionalFormatting>
  <conditionalFormatting sqref="E40:F40">
    <cfRule type="expression" dxfId="1373" priority="47">
      <formula>$L40&gt;0.15</formula>
    </cfRule>
    <cfRule type="expression" dxfId="1372" priority="48">
      <formula>AND($L40&gt;0.08,$L40&lt;0.15)</formula>
    </cfRule>
  </conditionalFormatting>
  <conditionalFormatting sqref="E40:F40">
    <cfRule type="expression" dxfId="1371" priority="45">
      <formula>$L40&gt;0.15</formula>
    </cfRule>
    <cfRule type="expression" dxfId="1370" priority="46">
      <formula>AND($L40&gt;0.08,$L40&lt;0.15)</formula>
    </cfRule>
  </conditionalFormatting>
  <conditionalFormatting sqref="G40">
    <cfRule type="expression" dxfId="1369" priority="43">
      <formula>$L40&gt;0.15</formula>
    </cfRule>
    <cfRule type="expression" dxfId="1368" priority="44">
      <formula>AND($L40&gt;0.08,$L40&lt;0.15)</formula>
    </cfRule>
  </conditionalFormatting>
  <conditionalFormatting sqref="G40">
    <cfRule type="expression" dxfId="1367" priority="41">
      <formula>$L40&gt;0.15</formula>
    </cfRule>
    <cfRule type="expression" dxfId="1366" priority="42">
      <formula>AND($L40&gt;0.08,$L40&lt;0.15)</formula>
    </cfRule>
  </conditionalFormatting>
  <conditionalFormatting sqref="H40">
    <cfRule type="expression" dxfId="1365" priority="39">
      <formula>$L40&gt;0.15</formula>
    </cfRule>
    <cfRule type="expression" dxfId="1364" priority="40">
      <formula>AND($L40&gt;0.08,$L40&lt;0.15)</formula>
    </cfRule>
  </conditionalFormatting>
  <conditionalFormatting sqref="H40">
    <cfRule type="expression" dxfId="1363" priority="37">
      <formula>$L40&gt;0.15</formula>
    </cfRule>
    <cfRule type="expression" dxfId="1362" priority="38">
      <formula>AND($L40&gt;0.08,$L40&lt;0.15)</formula>
    </cfRule>
  </conditionalFormatting>
  <conditionalFormatting sqref="G41:H41">
    <cfRule type="expression" dxfId="1361" priority="35">
      <formula>$L41&gt;0.15</formula>
    </cfRule>
    <cfRule type="expression" dxfId="1360" priority="36">
      <formula>AND($L41&gt;0.08,$L41&lt;0.15)</formula>
    </cfRule>
  </conditionalFormatting>
  <conditionalFormatting sqref="G41:H41">
    <cfRule type="expression" dxfId="1359" priority="33">
      <formula>$L41&gt;0.15</formula>
    </cfRule>
    <cfRule type="expression" dxfId="1358" priority="34">
      <formula>AND($L41&gt;0.08,$L41&lt;0.15)</formula>
    </cfRule>
  </conditionalFormatting>
  <conditionalFormatting sqref="G42">
    <cfRule type="expression" dxfId="1357" priority="31">
      <formula>$L42&gt;0.15</formula>
    </cfRule>
    <cfRule type="expression" dxfId="1356" priority="32">
      <formula>AND($L42&gt;0.08,$L42&lt;0.15)</formula>
    </cfRule>
  </conditionalFormatting>
  <conditionalFormatting sqref="G42">
    <cfRule type="expression" dxfId="1355" priority="29">
      <formula>$L42&gt;0.15</formula>
    </cfRule>
    <cfRule type="expression" dxfId="1354" priority="30">
      <formula>AND($L42&gt;0.08,$L42&lt;0.15)</formula>
    </cfRule>
  </conditionalFormatting>
  <conditionalFormatting sqref="H42">
    <cfRule type="expression" dxfId="1353" priority="27">
      <formula>$L42&gt;0.15</formula>
    </cfRule>
    <cfRule type="expression" dxfId="1352" priority="28">
      <formula>AND($L42&gt;0.08,$L42&lt;0.15)</formula>
    </cfRule>
  </conditionalFormatting>
  <conditionalFormatting sqref="H42">
    <cfRule type="expression" dxfId="1351" priority="25">
      <formula>$L42&gt;0.15</formula>
    </cfRule>
    <cfRule type="expression" dxfId="1350" priority="26">
      <formula>AND($L42&gt;0.08,$L42&lt;0.15)</formula>
    </cfRule>
  </conditionalFormatting>
  <conditionalFormatting sqref="G43">
    <cfRule type="expression" dxfId="1349" priority="23">
      <formula>$L43&gt;0.15</formula>
    </cfRule>
    <cfRule type="expression" dxfId="1348" priority="24">
      <formula>AND($L43&gt;0.08,$L43&lt;0.15)</formula>
    </cfRule>
  </conditionalFormatting>
  <conditionalFormatting sqref="G43">
    <cfRule type="expression" dxfId="1347" priority="21">
      <formula>$L43&gt;0.15</formula>
    </cfRule>
    <cfRule type="expression" dxfId="1346" priority="22">
      <formula>AND($L43&gt;0.08,$L43&lt;0.15)</formula>
    </cfRule>
  </conditionalFormatting>
  <conditionalFormatting sqref="H43">
    <cfRule type="expression" dxfId="1345" priority="19">
      <formula>$L43&gt;0.15</formula>
    </cfRule>
    <cfRule type="expression" dxfId="1344" priority="20">
      <formula>AND($L43&gt;0.08,$L43&lt;0.15)</formula>
    </cfRule>
  </conditionalFormatting>
  <conditionalFormatting sqref="H43">
    <cfRule type="expression" dxfId="1343" priority="17">
      <formula>$L43&gt;0.15</formula>
    </cfRule>
    <cfRule type="expression" dxfId="1342" priority="18">
      <formula>AND($L43&gt;0.08,$L43&lt;0.15)</formula>
    </cfRule>
  </conditionalFormatting>
  <conditionalFormatting sqref="E42:F42">
    <cfRule type="expression" dxfId="1341" priority="13">
      <formula>$L42&gt;0.15</formula>
    </cfRule>
    <cfRule type="expression" dxfId="1340" priority="14">
      <formula>AND($L42&gt;0.08,$L42&lt;0.15)</formula>
    </cfRule>
  </conditionalFormatting>
  <conditionalFormatting sqref="E42:F42">
    <cfRule type="expression" dxfId="1339" priority="15">
      <formula>$L42&gt;0.15</formula>
    </cfRule>
    <cfRule type="expression" dxfId="1338" priority="16">
      <formula>AND($L42&gt;0.08,$L42&lt;0.15)</formula>
    </cfRule>
  </conditionalFormatting>
  <conditionalFormatting sqref="E42:F42">
    <cfRule type="expression" dxfId="1337" priority="11">
      <formula>$L42&gt;0.15</formula>
    </cfRule>
    <cfRule type="expression" dxfId="1336" priority="12">
      <formula>AND($L42&gt;0.08,$L42&lt;0.15)</formula>
    </cfRule>
  </conditionalFormatting>
  <conditionalFormatting sqref="E42:F42">
    <cfRule type="expression" dxfId="1335" priority="9">
      <formula>$L42&gt;0.15</formula>
    </cfRule>
    <cfRule type="expression" dxfId="1334" priority="10">
      <formula>AND($L42&gt;0.08,$L42&lt;0.15)</formula>
    </cfRule>
  </conditionalFormatting>
  <conditionalFormatting sqref="E43:F43">
    <cfRule type="expression" dxfId="1333" priority="5">
      <formula>$L43&gt;0.15</formula>
    </cfRule>
    <cfRule type="expression" dxfId="1332" priority="6">
      <formula>AND($L43&gt;0.08,$L43&lt;0.15)</formula>
    </cfRule>
  </conditionalFormatting>
  <conditionalFormatting sqref="E43:F43">
    <cfRule type="expression" dxfId="1331" priority="7">
      <formula>$L43&gt;0.15</formula>
    </cfRule>
    <cfRule type="expression" dxfId="1330" priority="8">
      <formula>AND($L43&gt;0.08,$L43&lt;0.15)</formula>
    </cfRule>
  </conditionalFormatting>
  <conditionalFormatting sqref="E43:F43">
    <cfRule type="expression" dxfId="1329" priority="3">
      <formula>$L43&gt;0.15</formula>
    </cfRule>
    <cfRule type="expression" dxfId="1328" priority="4">
      <formula>AND($L43&gt;0.08,$L43&lt;0.15)</formula>
    </cfRule>
  </conditionalFormatting>
  <conditionalFormatting sqref="E43:F43">
    <cfRule type="expression" dxfId="1327" priority="1">
      <formula>$L43&gt;0.15</formula>
    </cfRule>
    <cfRule type="expression" dxfId="1326" priority="2">
      <formula>AND($L43&gt;0.08,$L43&lt;0.15)</formula>
    </cfRule>
  </conditionalFormatting>
  <dataValidations count="3">
    <dataValidation type="list" allowBlank="1" showInputMessage="1" showErrorMessage="1" sqref="AC68:AC94 AC7:AC65" xr:uid="{00000000-0002-0000-0500-000000000000}">
      <formula1>"A, B"</formula1>
    </dataValidation>
    <dataValidation type="whole" allowBlank="1" showInputMessage="1" showErrorMessage="1" errorTitle="입력값이 올바르지 않습니다." error="숫자만 쓰세요!" sqref="J29:J30 M68:Z94 J25 S18:Z18 R19:Z65 M7:Q65 R7:Z17" xr:uid="{00000000-0002-0000-0500-000001000000}">
      <formula1>0</formula1>
      <formula2>20000</formula2>
    </dataValidation>
    <dataValidation allowBlank="1" showInputMessage="1" showErrorMessage="1" prompt="수식 계산_x000a_수치 입력 금지" sqref="K68:K94 K7:K65" xr:uid="{00000000-0002-0000-0500-000002000000}"/>
  </dataValidations>
  <pageMargins left="0.7" right="0.7" top="0.75" bottom="0.75" header="0.3" footer="0.3"/>
  <pageSetup paperSize="9" scale="46" orientation="landscape" r:id="rId1"/>
  <rowBreaks count="1" manualBreakCount="1">
    <brk id="56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3000000}">
          <x14:formula1>
            <xm:f>'\\오태열\d\검사일보\2020년 검사일보\검사일보 8월\[검사일보 8월 1째주 (8.3~8.8).xlsx]데이터'!#REF!</xm:f>
          </x14:formula1>
          <xm:sqref>AE54:AE65 D54:D65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94"/>
  <sheetViews>
    <sheetView tabSelected="1" zoomScale="85" zoomScaleNormal="85" workbookViewId="0">
      <pane ySplit="6" topLeftCell="A7" activePane="bottomLeft" state="frozen"/>
      <selection activeCell="A4" sqref="A4:AC4"/>
      <selection pane="bottomLeft" activeCell="AF18" sqref="AF18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1" t="s">
        <v>214</v>
      </c>
      <c r="B1" s="52"/>
      <c r="C1" s="52"/>
      <c r="D1" s="52"/>
      <c r="E1" s="57" t="s">
        <v>0</v>
      </c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8"/>
    </row>
    <row r="2" spans="1:32" s="1" customFormat="1" ht="13.5" customHeight="1" x14ac:dyDescent="0.3">
      <c r="A2" s="53"/>
      <c r="B2" s="54"/>
      <c r="C2" s="54"/>
      <c r="D2" s="54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60"/>
    </row>
    <row r="3" spans="1:32" s="1" customFormat="1" ht="13.5" customHeight="1" x14ac:dyDescent="0.3">
      <c r="A3" s="55"/>
      <c r="B3" s="56"/>
      <c r="C3" s="56"/>
      <c r="D3" s="56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2"/>
    </row>
    <row r="4" spans="1:32" s="1" customFormat="1" ht="9.9499999999999993" customHeight="1" thickBot="1" x14ac:dyDescent="0.35">
      <c r="A4" s="63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5"/>
    </row>
    <row r="5" spans="1:32" s="2" customFormat="1" ht="17.25" thickTop="1" x14ac:dyDescent="0.3">
      <c r="A5" s="45" t="s">
        <v>1</v>
      </c>
      <c r="B5" s="66" t="s">
        <v>44</v>
      </c>
      <c r="C5" s="66" t="str">
        <f>RIGHT($A$1,1)</f>
        <v>일</v>
      </c>
      <c r="D5" s="45" t="s">
        <v>2</v>
      </c>
      <c r="E5" s="45" t="s">
        <v>3</v>
      </c>
      <c r="F5" s="45" t="s">
        <v>4</v>
      </c>
      <c r="G5" s="45" t="s">
        <v>5</v>
      </c>
      <c r="H5" s="43" t="s">
        <v>6</v>
      </c>
      <c r="I5" s="45" t="s">
        <v>7</v>
      </c>
      <c r="J5" s="45" t="s">
        <v>8</v>
      </c>
      <c r="K5" s="45" t="s">
        <v>9</v>
      </c>
      <c r="L5" s="46" t="s">
        <v>10</v>
      </c>
      <c r="M5" s="48" t="s">
        <v>11</v>
      </c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 t="s">
        <v>12</v>
      </c>
      <c r="AB5" s="48"/>
      <c r="AC5" s="48"/>
      <c r="AD5" s="48" t="s">
        <v>13</v>
      </c>
      <c r="AE5" s="48" t="s">
        <v>14</v>
      </c>
      <c r="AF5" s="69" t="s">
        <v>15</v>
      </c>
    </row>
    <row r="6" spans="1:32" s="2" customFormat="1" ht="37.5" customHeight="1" thickBot="1" x14ac:dyDescent="0.35">
      <c r="A6" s="44"/>
      <c r="B6" s="67"/>
      <c r="C6" s="67"/>
      <c r="D6" s="44"/>
      <c r="E6" s="44"/>
      <c r="F6" s="44"/>
      <c r="G6" s="44"/>
      <c r="H6" s="44"/>
      <c r="I6" s="44"/>
      <c r="J6" s="44"/>
      <c r="K6" s="44"/>
      <c r="L6" s="47"/>
      <c r="M6" s="38" t="s">
        <v>16</v>
      </c>
      <c r="N6" s="38" t="s">
        <v>17</v>
      </c>
      <c r="O6" s="38" t="s">
        <v>18</v>
      </c>
      <c r="P6" s="38" t="s">
        <v>19</v>
      </c>
      <c r="Q6" s="38" t="s">
        <v>51</v>
      </c>
      <c r="R6" s="21" t="s">
        <v>52</v>
      </c>
      <c r="S6" s="21" t="s">
        <v>53</v>
      </c>
      <c r="T6" s="22" t="s">
        <v>54</v>
      </c>
      <c r="U6" s="21" t="s">
        <v>79</v>
      </c>
      <c r="V6" s="21" t="s">
        <v>55</v>
      </c>
      <c r="W6" s="3" t="s">
        <v>45</v>
      </c>
      <c r="X6" s="3" t="s">
        <v>41</v>
      </c>
      <c r="Y6" s="21" t="s">
        <v>56</v>
      </c>
      <c r="Z6" s="21" t="s">
        <v>57</v>
      </c>
      <c r="AA6" s="38" t="s">
        <v>20</v>
      </c>
      <c r="AB6" s="38" t="s">
        <v>21</v>
      </c>
      <c r="AC6" s="38" t="s">
        <v>22</v>
      </c>
      <c r="AD6" s="68"/>
      <c r="AE6" s="68"/>
      <c r="AF6" s="68"/>
    </row>
    <row r="7" spans="1:32" s="13" customFormat="1" ht="20.100000000000001" customHeight="1" thickTop="1" x14ac:dyDescent="0.3">
      <c r="A7" s="4">
        <v>1</v>
      </c>
      <c r="B7" s="5">
        <v>1</v>
      </c>
      <c r="C7" s="5">
        <v>23</v>
      </c>
      <c r="D7" s="12" t="s">
        <v>46</v>
      </c>
      <c r="E7" s="6" t="s">
        <v>48</v>
      </c>
      <c r="F7" s="6" t="s">
        <v>60</v>
      </c>
      <c r="G7" s="4" t="s">
        <v>50</v>
      </c>
      <c r="H7" s="4" t="s">
        <v>47</v>
      </c>
      <c r="I7" s="7">
        <f t="shared" ref="I7:I65" si="0">J7+K7</f>
        <v>828</v>
      </c>
      <c r="J7" s="8">
        <v>812</v>
      </c>
      <c r="K7" s="7">
        <f t="shared" ref="K7:K29" si="1">SUM(M7:Z7)</f>
        <v>16</v>
      </c>
      <c r="L7" s="9">
        <f t="shared" ref="L7:L65" si="2">K7/I7</f>
        <v>1.932367149758454E-2</v>
      </c>
      <c r="M7" s="10">
        <v>11</v>
      </c>
      <c r="N7" s="10"/>
      <c r="O7" s="10"/>
      <c r="P7" s="10">
        <v>5</v>
      </c>
      <c r="Q7" s="10"/>
      <c r="R7" s="10"/>
      <c r="S7" s="10"/>
      <c r="T7" s="10"/>
      <c r="U7" s="10"/>
      <c r="V7" s="10"/>
      <c r="W7" s="10"/>
      <c r="X7" s="10"/>
      <c r="Y7" s="10"/>
      <c r="Z7" s="10"/>
      <c r="AA7" s="11">
        <v>20210122</v>
      </c>
      <c r="AB7" s="11">
        <v>7</v>
      </c>
      <c r="AC7" s="5" t="s">
        <v>68</v>
      </c>
      <c r="AD7" s="11" t="str">
        <f>IF($AC7="A","하선동",IF($AC7="B","이형준",""))</f>
        <v>하선동</v>
      </c>
      <c r="AE7" s="27" t="s">
        <v>30</v>
      </c>
      <c r="AF7" s="12"/>
    </row>
    <row r="8" spans="1:32" s="13" customFormat="1" ht="20.100000000000001" customHeight="1" x14ac:dyDescent="0.3">
      <c r="A8" s="4">
        <v>2</v>
      </c>
      <c r="B8" s="5">
        <f>B7</f>
        <v>1</v>
      </c>
      <c r="C8" s="5">
        <f>C7</f>
        <v>23</v>
      </c>
      <c r="D8" s="12" t="s">
        <v>46</v>
      </c>
      <c r="E8" s="6" t="s">
        <v>125</v>
      </c>
      <c r="F8" s="6" t="s">
        <v>124</v>
      </c>
      <c r="G8" s="4" t="s">
        <v>76</v>
      </c>
      <c r="H8" s="32" t="s">
        <v>47</v>
      </c>
      <c r="I8" s="7">
        <f t="shared" si="0"/>
        <v>1906</v>
      </c>
      <c r="J8" s="8">
        <v>1891</v>
      </c>
      <c r="K8" s="7">
        <f t="shared" ref="K8:K19" si="3">SUM(M8:Z8)</f>
        <v>15</v>
      </c>
      <c r="L8" s="9">
        <f t="shared" si="2"/>
        <v>7.8698845750262321E-3</v>
      </c>
      <c r="M8" s="10">
        <v>4</v>
      </c>
      <c r="N8" s="10"/>
      <c r="O8" s="10"/>
      <c r="P8" s="10"/>
      <c r="Q8" s="10"/>
      <c r="R8" s="10">
        <v>5</v>
      </c>
      <c r="S8" s="10"/>
      <c r="T8" s="10"/>
      <c r="U8" s="10">
        <v>6</v>
      </c>
      <c r="V8" s="10"/>
      <c r="W8" s="10"/>
      <c r="X8" s="10"/>
      <c r="Y8" s="10"/>
      <c r="Z8" s="10"/>
      <c r="AA8" s="11">
        <v>20210122</v>
      </c>
      <c r="AB8" s="11">
        <v>14</v>
      </c>
      <c r="AC8" s="5" t="s">
        <v>69</v>
      </c>
      <c r="AD8" s="11" t="str">
        <f>IF($AC8="A","하선동",IF($AC8="B","이형준",""))</f>
        <v>이형준</v>
      </c>
      <c r="AE8" s="27" t="s">
        <v>30</v>
      </c>
      <c r="AF8" s="12"/>
    </row>
    <row r="9" spans="1:32" s="13" customFormat="1" ht="20.100000000000001" customHeight="1" x14ac:dyDescent="0.3">
      <c r="A9" s="4">
        <v>3</v>
      </c>
      <c r="B9" s="5">
        <f t="shared" ref="B9:C24" si="4">B8</f>
        <v>1</v>
      </c>
      <c r="C9" s="5">
        <f t="shared" si="4"/>
        <v>23</v>
      </c>
      <c r="D9" s="12" t="s">
        <v>46</v>
      </c>
      <c r="E9" s="6" t="s">
        <v>125</v>
      </c>
      <c r="F9" s="6" t="s">
        <v>124</v>
      </c>
      <c r="G9" s="4" t="s">
        <v>76</v>
      </c>
      <c r="H9" s="32" t="s">
        <v>47</v>
      </c>
      <c r="I9" s="7">
        <f t="shared" si="0"/>
        <v>1262</v>
      </c>
      <c r="J9" s="8">
        <v>1210</v>
      </c>
      <c r="K9" s="7">
        <f t="shared" si="3"/>
        <v>52</v>
      </c>
      <c r="L9" s="9">
        <f t="shared" si="2"/>
        <v>4.1204437400950873E-2</v>
      </c>
      <c r="M9" s="10">
        <v>48</v>
      </c>
      <c r="N9" s="10"/>
      <c r="O9" s="10"/>
      <c r="P9" s="10"/>
      <c r="Q9" s="10"/>
      <c r="R9" s="10">
        <v>2</v>
      </c>
      <c r="S9" s="10"/>
      <c r="T9" s="10"/>
      <c r="U9" s="10">
        <v>2</v>
      </c>
      <c r="V9" s="10"/>
      <c r="W9" s="10"/>
      <c r="X9" s="10"/>
      <c r="Y9" s="10"/>
      <c r="Z9" s="10"/>
      <c r="AA9" s="11">
        <v>20210122</v>
      </c>
      <c r="AB9" s="11">
        <v>14</v>
      </c>
      <c r="AC9" s="5" t="s">
        <v>69</v>
      </c>
      <c r="AD9" s="11" t="str">
        <f>IF($AC9="A","하선동",IF($AC9="B","이형준",""))</f>
        <v>이형준</v>
      </c>
      <c r="AE9" s="27" t="s">
        <v>26</v>
      </c>
      <c r="AF9" s="12"/>
    </row>
    <row r="10" spans="1:32" s="13" customFormat="1" ht="20.100000000000001" customHeight="1" x14ac:dyDescent="0.3">
      <c r="A10" s="4">
        <v>4</v>
      </c>
      <c r="B10" s="5">
        <f t="shared" si="4"/>
        <v>1</v>
      </c>
      <c r="C10" s="5">
        <f t="shared" si="4"/>
        <v>23</v>
      </c>
      <c r="D10" s="6" t="s">
        <v>46</v>
      </c>
      <c r="E10" s="6" t="s">
        <v>71</v>
      </c>
      <c r="F10" s="6" t="s">
        <v>75</v>
      </c>
      <c r="G10" s="4" t="s">
        <v>76</v>
      </c>
      <c r="H10" s="4" t="s">
        <v>47</v>
      </c>
      <c r="I10" s="7">
        <f t="shared" si="0"/>
        <v>2420</v>
      </c>
      <c r="J10" s="8">
        <v>2340</v>
      </c>
      <c r="K10" s="7">
        <f t="shared" si="3"/>
        <v>80</v>
      </c>
      <c r="L10" s="9">
        <f t="shared" si="2"/>
        <v>3.3057851239669422E-2</v>
      </c>
      <c r="M10" s="10"/>
      <c r="N10" s="10"/>
      <c r="O10" s="10"/>
      <c r="P10" s="10"/>
      <c r="Q10" s="10"/>
      <c r="R10" s="10">
        <v>80</v>
      </c>
      <c r="S10" s="10"/>
      <c r="T10" s="10"/>
      <c r="U10" s="10"/>
      <c r="V10" s="10"/>
      <c r="W10" s="10"/>
      <c r="X10" s="10"/>
      <c r="Y10" s="10"/>
      <c r="Z10" s="10"/>
      <c r="AA10" s="11">
        <v>20210123</v>
      </c>
      <c r="AB10" s="11">
        <v>4</v>
      </c>
      <c r="AC10" s="5" t="s">
        <v>68</v>
      </c>
      <c r="AD10" s="11" t="str">
        <f t="shared" ref="AD10:AD65" si="5">IF($AC10="A","하선동",IF($AC10="B","이형준",""))</f>
        <v>하선동</v>
      </c>
      <c r="AE10" s="27" t="s">
        <v>26</v>
      </c>
      <c r="AF10" s="12"/>
    </row>
    <row r="11" spans="1:32" s="13" customFormat="1" ht="20.100000000000001" customHeight="1" x14ac:dyDescent="0.3">
      <c r="A11" s="4">
        <v>5</v>
      </c>
      <c r="B11" s="5">
        <f t="shared" si="4"/>
        <v>1</v>
      </c>
      <c r="C11" s="5">
        <f t="shared" si="4"/>
        <v>23</v>
      </c>
      <c r="D11" s="12" t="s">
        <v>46</v>
      </c>
      <c r="E11" s="6" t="s">
        <v>48</v>
      </c>
      <c r="F11" s="6" t="s">
        <v>131</v>
      </c>
      <c r="G11" s="4" t="s">
        <v>50</v>
      </c>
      <c r="H11" s="4" t="s">
        <v>47</v>
      </c>
      <c r="I11" s="7">
        <f t="shared" si="0"/>
        <v>337</v>
      </c>
      <c r="J11" s="8">
        <v>280</v>
      </c>
      <c r="K11" s="7">
        <f t="shared" si="3"/>
        <v>57</v>
      </c>
      <c r="L11" s="9">
        <f t="shared" si="2"/>
        <v>0.16913946587537093</v>
      </c>
      <c r="M11" s="10">
        <v>1</v>
      </c>
      <c r="N11" s="10"/>
      <c r="O11" s="10"/>
      <c r="P11" s="10">
        <v>1</v>
      </c>
      <c r="Q11" s="10"/>
      <c r="R11" s="10"/>
      <c r="S11" s="10"/>
      <c r="T11" s="10"/>
      <c r="U11" s="10"/>
      <c r="V11" s="10"/>
      <c r="W11" s="10"/>
      <c r="X11" s="10"/>
      <c r="Y11" s="10"/>
      <c r="Z11" s="10">
        <v>55</v>
      </c>
      <c r="AA11" s="11">
        <v>20210122</v>
      </c>
      <c r="AB11" s="11">
        <v>13</v>
      </c>
      <c r="AC11" s="5" t="s">
        <v>69</v>
      </c>
      <c r="AD11" s="11" t="str">
        <f>IF($AC11="A","하선동",IF($AC11="B","이형준",""))</f>
        <v>이형준</v>
      </c>
      <c r="AE11" s="27" t="s">
        <v>26</v>
      </c>
      <c r="AF11" s="12" t="s">
        <v>240</v>
      </c>
    </row>
    <row r="12" spans="1:32" s="13" customFormat="1" ht="20.100000000000001" customHeight="1" x14ac:dyDescent="0.3">
      <c r="A12" s="4">
        <v>6</v>
      </c>
      <c r="B12" s="5">
        <f t="shared" si="4"/>
        <v>1</v>
      </c>
      <c r="C12" s="5">
        <f t="shared" si="4"/>
        <v>23</v>
      </c>
      <c r="D12" s="12" t="s">
        <v>46</v>
      </c>
      <c r="E12" s="6" t="s">
        <v>48</v>
      </c>
      <c r="F12" s="6" t="s">
        <v>131</v>
      </c>
      <c r="G12" s="4" t="s">
        <v>50</v>
      </c>
      <c r="H12" s="4" t="s">
        <v>47</v>
      </c>
      <c r="I12" s="7">
        <f t="shared" si="0"/>
        <v>1568</v>
      </c>
      <c r="J12" s="8">
        <v>1560</v>
      </c>
      <c r="K12" s="7">
        <f t="shared" si="3"/>
        <v>8</v>
      </c>
      <c r="L12" s="9">
        <f t="shared" si="2"/>
        <v>5.1020408163265302E-3</v>
      </c>
      <c r="M12" s="10"/>
      <c r="N12" s="10"/>
      <c r="O12" s="10"/>
      <c r="P12" s="10">
        <v>6</v>
      </c>
      <c r="Q12" s="10"/>
      <c r="R12" s="10">
        <v>2</v>
      </c>
      <c r="S12" s="10"/>
      <c r="T12" s="10"/>
      <c r="U12" s="10"/>
      <c r="V12" s="10"/>
      <c r="W12" s="10"/>
      <c r="X12" s="10"/>
      <c r="Y12" s="10"/>
      <c r="Z12" s="10"/>
      <c r="AA12" s="11">
        <v>20210123</v>
      </c>
      <c r="AB12" s="11">
        <v>13</v>
      </c>
      <c r="AC12" s="5" t="s">
        <v>68</v>
      </c>
      <c r="AD12" s="11" t="str">
        <f>IF($AC12="A","하선동",IF($AC12="B","이형준",""))</f>
        <v>하선동</v>
      </c>
      <c r="AE12" s="27" t="s">
        <v>26</v>
      </c>
      <c r="AF12" s="12"/>
    </row>
    <row r="13" spans="1:32" s="13" customFormat="1" ht="20.100000000000001" customHeight="1" x14ac:dyDescent="0.3">
      <c r="A13" s="4">
        <v>7</v>
      </c>
      <c r="B13" s="5">
        <f t="shared" si="4"/>
        <v>1</v>
      </c>
      <c r="C13" s="5">
        <f>C12</f>
        <v>23</v>
      </c>
      <c r="D13" s="12" t="s">
        <v>46</v>
      </c>
      <c r="E13" s="6" t="s">
        <v>48</v>
      </c>
      <c r="F13" s="6" t="s">
        <v>60</v>
      </c>
      <c r="G13" s="4" t="s">
        <v>50</v>
      </c>
      <c r="H13" s="4" t="s">
        <v>47</v>
      </c>
      <c r="I13" s="7">
        <f t="shared" si="0"/>
        <v>2049</v>
      </c>
      <c r="J13" s="8">
        <v>1978</v>
      </c>
      <c r="K13" s="7">
        <f t="shared" si="3"/>
        <v>71</v>
      </c>
      <c r="L13" s="9">
        <f t="shared" si="2"/>
        <v>3.4651049292337727E-2</v>
      </c>
      <c r="M13" s="10">
        <v>67</v>
      </c>
      <c r="N13" s="10"/>
      <c r="O13" s="10"/>
      <c r="P13" s="10">
        <v>4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1">
        <v>20210120</v>
      </c>
      <c r="AB13" s="11">
        <v>7</v>
      </c>
      <c r="AC13" s="5" t="s">
        <v>234</v>
      </c>
      <c r="AD13" s="11" t="str">
        <f t="shared" si="5"/>
        <v>하선동</v>
      </c>
      <c r="AE13" s="27" t="s">
        <v>236</v>
      </c>
      <c r="AF13" s="12"/>
    </row>
    <row r="14" spans="1:32" s="13" customFormat="1" ht="20.100000000000001" customHeight="1" x14ac:dyDescent="0.3">
      <c r="A14" s="4">
        <v>8</v>
      </c>
      <c r="B14" s="5">
        <f t="shared" si="4"/>
        <v>1</v>
      </c>
      <c r="C14" s="5">
        <f t="shared" si="4"/>
        <v>23</v>
      </c>
      <c r="D14" s="12" t="s">
        <v>46</v>
      </c>
      <c r="E14" s="6" t="s">
        <v>48</v>
      </c>
      <c r="F14" s="6" t="s">
        <v>60</v>
      </c>
      <c r="G14" s="4" t="s">
        <v>50</v>
      </c>
      <c r="H14" s="4" t="s">
        <v>47</v>
      </c>
      <c r="I14" s="7">
        <f t="shared" si="0"/>
        <v>1220</v>
      </c>
      <c r="J14" s="8">
        <v>1213</v>
      </c>
      <c r="K14" s="7">
        <f t="shared" si="3"/>
        <v>7</v>
      </c>
      <c r="L14" s="9">
        <f t="shared" si="2"/>
        <v>5.7377049180327867E-3</v>
      </c>
      <c r="M14" s="10">
        <v>7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1">
        <v>20210115</v>
      </c>
      <c r="AB14" s="11">
        <v>7</v>
      </c>
      <c r="AC14" s="5" t="s">
        <v>235</v>
      </c>
      <c r="AD14" s="11" t="str">
        <f t="shared" si="5"/>
        <v>이형준</v>
      </c>
      <c r="AE14" s="27" t="s">
        <v>236</v>
      </c>
      <c r="AF14" s="12"/>
    </row>
    <row r="15" spans="1:32" s="13" customFormat="1" ht="20.100000000000001" customHeight="1" x14ac:dyDescent="0.3">
      <c r="A15" s="4">
        <v>9</v>
      </c>
      <c r="B15" s="5">
        <f t="shared" si="4"/>
        <v>1</v>
      </c>
      <c r="C15" s="5">
        <f t="shared" si="4"/>
        <v>23</v>
      </c>
      <c r="D15" s="12" t="s">
        <v>46</v>
      </c>
      <c r="E15" s="6" t="s">
        <v>239</v>
      </c>
      <c r="F15" s="6" t="s">
        <v>238</v>
      </c>
      <c r="G15" s="4" t="s">
        <v>227</v>
      </c>
      <c r="H15" s="4" t="s">
        <v>47</v>
      </c>
      <c r="I15" s="7">
        <f t="shared" si="0"/>
        <v>1622</v>
      </c>
      <c r="J15" s="8">
        <v>1595</v>
      </c>
      <c r="K15" s="7">
        <f t="shared" si="3"/>
        <v>27</v>
      </c>
      <c r="L15" s="9">
        <f t="shared" si="2"/>
        <v>1.6646115906288533E-2</v>
      </c>
      <c r="M15" s="10">
        <v>1</v>
      </c>
      <c r="N15" s="10">
        <v>2</v>
      </c>
      <c r="O15" s="10"/>
      <c r="P15" s="10"/>
      <c r="Q15" s="10"/>
      <c r="R15" s="10">
        <v>22</v>
      </c>
      <c r="S15" s="10"/>
      <c r="T15" s="10"/>
      <c r="U15" s="10">
        <v>2</v>
      </c>
      <c r="V15" s="10"/>
      <c r="W15" s="10"/>
      <c r="X15" s="10"/>
      <c r="Y15" s="10"/>
      <c r="Z15" s="10"/>
      <c r="AA15" s="11">
        <v>20210123</v>
      </c>
      <c r="AB15" s="11">
        <v>8</v>
      </c>
      <c r="AC15" s="5" t="s">
        <v>234</v>
      </c>
      <c r="AD15" s="11" t="str">
        <f t="shared" si="5"/>
        <v>하선동</v>
      </c>
      <c r="AE15" s="27" t="s">
        <v>236</v>
      </c>
      <c r="AF15" s="12"/>
    </row>
    <row r="16" spans="1:32" s="13" customFormat="1" ht="20.100000000000001" customHeight="1" x14ac:dyDescent="0.3">
      <c r="A16" s="4">
        <v>10</v>
      </c>
      <c r="B16" s="5">
        <f t="shared" si="4"/>
        <v>1</v>
      </c>
      <c r="C16" s="5">
        <f t="shared" si="4"/>
        <v>23</v>
      </c>
      <c r="D16" s="12" t="s">
        <v>25</v>
      </c>
      <c r="E16" s="6" t="s">
        <v>48</v>
      </c>
      <c r="F16" s="6" t="s">
        <v>49</v>
      </c>
      <c r="G16" s="4" t="s">
        <v>50</v>
      </c>
      <c r="H16" s="4" t="s">
        <v>47</v>
      </c>
      <c r="I16" s="7">
        <f t="shared" si="0"/>
        <v>1133</v>
      </c>
      <c r="J16" s="8">
        <v>1110</v>
      </c>
      <c r="K16" s="7">
        <f t="shared" si="3"/>
        <v>23</v>
      </c>
      <c r="L16" s="9">
        <f t="shared" si="2"/>
        <v>2.0300088261253312E-2</v>
      </c>
      <c r="M16" s="10">
        <v>1</v>
      </c>
      <c r="N16" s="10"/>
      <c r="O16" s="10"/>
      <c r="P16" s="10">
        <v>22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1">
        <v>20210122</v>
      </c>
      <c r="AB16" s="11">
        <v>15</v>
      </c>
      <c r="AC16" s="5" t="s">
        <v>235</v>
      </c>
      <c r="AD16" s="11" t="str">
        <f t="shared" si="5"/>
        <v>이형준</v>
      </c>
      <c r="AE16" s="27" t="s">
        <v>237</v>
      </c>
      <c r="AF16" s="12"/>
    </row>
    <row r="17" spans="1:32" s="13" customFormat="1" ht="20.100000000000001" customHeight="1" x14ac:dyDescent="0.3">
      <c r="A17" s="4">
        <v>11</v>
      </c>
      <c r="B17" s="5">
        <f t="shared" si="4"/>
        <v>1</v>
      </c>
      <c r="C17" s="5">
        <f t="shared" si="4"/>
        <v>23</v>
      </c>
      <c r="D17" s="12" t="s">
        <v>25</v>
      </c>
      <c r="E17" s="6" t="s">
        <v>48</v>
      </c>
      <c r="F17" s="6" t="s">
        <v>49</v>
      </c>
      <c r="G17" s="4" t="s">
        <v>50</v>
      </c>
      <c r="H17" s="4" t="s">
        <v>47</v>
      </c>
      <c r="I17" s="7">
        <f t="shared" si="0"/>
        <v>1366</v>
      </c>
      <c r="J17" s="14">
        <v>1340</v>
      </c>
      <c r="K17" s="7">
        <f t="shared" si="3"/>
        <v>26</v>
      </c>
      <c r="L17" s="9">
        <f t="shared" si="2"/>
        <v>1.9033674963396779E-2</v>
      </c>
      <c r="M17" s="10"/>
      <c r="N17" s="10"/>
      <c r="O17" s="10"/>
      <c r="P17" s="10">
        <v>26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1">
        <v>20210123</v>
      </c>
      <c r="AB17" s="11">
        <v>15</v>
      </c>
      <c r="AC17" s="5" t="s">
        <v>234</v>
      </c>
      <c r="AD17" s="11" t="str">
        <f t="shared" si="5"/>
        <v>하선동</v>
      </c>
      <c r="AE17" s="27" t="s">
        <v>237</v>
      </c>
      <c r="AF17" s="12"/>
    </row>
    <row r="18" spans="1:32" s="13" customFormat="1" ht="20.100000000000001" customHeight="1" x14ac:dyDescent="0.3">
      <c r="A18" s="4">
        <v>12</v>
      </c>
      <c r="B18" s="5">
        <f t="shared" si="4"/>
        <v>1</v>
      </c>
      <c r="C18" s="5">
        <f t="shared" si="4"/>
        <v>23</v>
      </c>
      <c r="D18" s="12" t="s">
        <v>46</v>
      </c>
      <c r="E18" s="6" t="s">
        <v>63</v>
      </c>
      <c r="F18" s="6" t="s">
        <v>62</v>
      </c>
      <c r="G18" s="4" t="s">
        <v>61</v>
      </c>
      <c r="H18" s="4" t="s">
        <v>47</v>
      </c>
      <c r="I18" s="7">
        <f t="shared" si="0"/>
        <v>1885</v>
      </c>
      <c r="J18" s="8">
        <v>1880</v>
      </c>
      <c r="K18" s="7">
        <f t="shared" si="3"/>
        <v>5</v>
      </c>
      <c r="L18" s="9">
        <f t="shared" si="2"/>
        <v>2.6525198938992041E-3</v>
      </c>
      <c r="M18" s="10"/>
      <c r="N18" s="10"/>
      <c r="O18" s="10"/>
      <c r="P18" s="10"/>
      <c r="Q18" s="10"/>
      <c r="S18" s="10"/>
      <c r="T18" s="10"/>
      <c r="U18" s="10">
        <v>5</v>
      </c>
      <c r="V18" s="10"/>
      <c r="W18" s="10"/>
      <c r="X18" s="10"/>
      <c r="Y18" s="10"/>
      <c r="Z18" s="10"/>
      <c r="AA18" s="11">
        <v>20210123</v>
      </c>
      <c r="AB18" s="11">
        <v>11</v>
      </c>
      <c r="AC18" s="5" t="s">
        <v>234</v>
      </c>
      <c r="AD18" s="11" t="str">
        <f t="shared" si="5"/>
        <v>하선동</v>
      </c>
      <c r="AE18" s="27" t="s">
        <v>237</v>
      </c>
      <c r="AF18" s="12"/>
    </row>
    <row r="19" spans="1:32" s="13" customFormat="1" ht="20.100000000000001" customHeight="1" x14ac:dyDescent="0.3">
      <c r="A19" s="4">
        <v>13</v>
      </c>
      <c r="B19" s="5">
        <f t="shared" si="4"/>
        <v>1</v>
      </c>
      <c r="C19" s="5">
        <f t="shared" si="4"/>
        <v>23</v>
      </c>
      <c r="D19" s="12" t="s">
        <v>46</v>
      </c>
      <c r="E19" s="6" t="s">
        <v>71</v>
      </c>
      <c r="F19" s="6" t="s">
        <v>179</v>
      </c>
      <c r="G19" s="4" t="s">
        <v>76</v>
      </c>
      <c r="H19" s="32" t="s">
        <v>47</v>
      </c>
      <c r="I19" s="7">
        <f t="shared" si="0"/>
        <v>1650</v>
      </c>
      <c r="J19" s="8">
        <v>1630</v>
      </c>
      <c r="K19" s="7">
        <f t="shared" si="3"/>
        <v>20</v>
      </c>
      <c r="L19" s="9">
        <f t="shared" si="2"/>
        <v>1.2121212121212121E-2</v>
      </c>
      <c r="M19" s="10"/>
      <c r="N19" s="10"/>
      <c r="O19" s="10"/>
      <c r="P19" s="10"/>
      <c r="Q19" s="10"/>
      <c r="R19" s="10">
        <v>12</v>
      </c>
      <c r="S19" s="10"/>
      <c r="T19" s="10"/>
      <c r="U19" s="10">
        <v>8</v>
      </c>
      <c r="V19" s="10"/>
      <c r="W19" s="10"/>
      <c r="X19" s="10"/>
      <c r="Y19" s="10"/>
      <c r="Z19" s="10"/>
      <c r="AA19" s="11">
        <v>20210123</v>
      </c>
      <c r="AB19" s="11">
        <v>14</v>
      </c>
      <c r="AC19" s="5" t="s">
        <v>234</v>
      </c>
      <c r="AD19" s="11" t="str">
        <f t="shared" si="5"/>
        <v>하선동</v>
      </c>
      <c r="AE19" s="27" t="s">
        <v>237</v>
      </c>
      <c r="AF19" s="12"/>
    </row>
    <row r="20" spans="1:32" s="13" customFormat="1" ht="20.100000000000001" customHeight="1" x14ac:dyDescent="0.3">
      <c r="A20" s="4">
        <v>14</v>
      </c>
      <c r="B20" s="5">
        <f t="shared" si="4"/>
        <v>1</v>
      </c>
      <c r="C20" s="5">
        <f t="shared" si="4"/>
        <v>23</v>
      </c>
      <c r="D20" s="12"/>
      <c r="E20" s="6"/>
      <c r="F20" s="6"/>
      <c r="G20" s="4"/>
      <c r="H20" s="4"/>
      <c r="I20" s="7">
        <f t="shared" si="0"/>
        <v>0</v>
      </c>
      <c r="J20" s="8"/>
      <c r="K20" s="7">
        <f t="shared" si="1"/>
        <v>0</v>
      </c>
      <c r="L20" s="9" t="e">
        <f t="shared" si="2"/>
        <v>#DIV/0!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1"/>
      <c r="AB20" s="11"/>
      <c r="AC20" s="5"/>
      <c r="AD20" s="11" t="str">
        <f t="shared" si="5"/>
        <v/>
      </c>
      <c r="AE20" s="26"/>
      <c r="AF20" s="12"/>
    </row>
    <row r="21" spans="1:32" s="13" customFormat="1" ht="20.100000000000001" customHeight="1" x14ac:dyDescent="0.3">
      <c r="A21" s="4">
        <v>15</v>
      </c>
      <c r="B21" s="5">
        <f>B20</f>
        <v>1</v>
      </c>
      <c r="C21" s="5">
        <f>C20</f>
        <v>23</v>
      </c>
      <c r="D21" s="12"/>
      <c r="E21" s="6"/>
      <c r="F21" s="6"/>
      <c r="G21" s="4"/>
      <c r="H21" s="4"/>
      <c r="I21" s="7">
        <f t="shared" si="0"/>
        <v>0</v>
      </c>
      <c r="J21" s="8"/>
      <c r="K21" s="7">
        <f t="shared" si="1"/>
        <v>0</v>
      </c>
      <c r="L21" s="9" t="e">
        <f t="shared" si="2"/>
        <v>#DIV/0!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1"/>
      <c r="AB21" s="11"/>
      <c r="AC21" s="5"/>
      <c r="AD21" s="11" t="str">
        <f t="shared" si="5"/>
        <v/>
      </c>
      <c r="AE21" s="27"/>
      <c r="AF21" s="12"/>
    </row>
    <row r="22" spans="1:32" s="13" customFormat="1" ht="20.100000000000001" customHeight="1" x14ac:dyDescent="0.3">
      <c r="A22" s="4">
        <v>16</v>
      </c>
      <c r="B22" s="5">
        <f t="shared" si="4"/>
        <v>1</v>
      </c>
      <c r="C22" s="5">
        <f t="shared" si="4"/>
        <v>23</v>
      </c>
      <c r="D22" s="12"/>
      <c r="E22" s="6"/>
      <c r="F22" s="6"/>
      <c r="G22" s="4"/>
      <c r="H22" s="4"/>
      <c r="I22" s="7">
        <f t="shared" si="0"/>
        <v>0</v>
      </c>
      <c r="J22" s="8"/>
      <c r="K22" s="7">
        <f t="shared" si="1"/>
        <v>0</v>
      </c>
      <c r="L22" s="9" t="e">
        <f t="shared" si="2"/>
        <v>#DIV/0!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1"/>
      <c r="AB22" s="11"/>
      <c r="AC22" s="5"/>
      <c r="AD22" s="11" t="str">
        <f t="shared" si="5"/>
        <v/>
      </c>
      <c r="AE22" s="27"/>
      <c r="AF22" s="12"/>
    </row>
    <row r="23" spans="1:32" s="13" customFormat="1" ht="20.100000000000001" customHeight="1" x14ac:dyDescent="0.3">
      <c r="A23" s="4">
        <v>17</v>
      </c>
      <c r="B23" s="5">
        <f t="shared" si="4"/>
        <v>1</v>
      </c>
      <c r="C23" s="5">
        <f t="shared" si="4"/>
        <v>23</v>
      </c>
      <c r="D23" s="12"/>
      <c r="E23" s="6"/>
      <c r="F23" s="6"/>
      <c r="G23" s="4"/>
      <c r="H23" s="4"/>
      <c r="I23" s="7">
        <f t="shared" si="0"/>
        <v>0</v>
      </c>
      <c r="J23" s="8"/>
      <c r="K23" s="7">
        <f t="shared" si="1"/>
        <v>0</v>
      </c>
      <c r="L23" s="9" t="e">
        <f t="shared" si="2"/>
        <v>#DIV/0!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1"/>
      <c r="AB23" s="11"/>
      <c r="AC23" s="5"/>
      <c r="AD23" s="11" t="str">
        <f t="shared" si="5"/>
        <v/>
      </c>
      <c r="AE23" s="27"/>
      <c r="AF23" s="12"/>
    </row>
    <row r="24" spans="1:32" s="13" customFormat="1" ht="20.100000000000001" customHeight="1" x14ac:dyDescent="0.3">
      <c r="A24" s="4">
        <v>18</v>
      </c>
      <c r="B24" s="5">
        <f t="shared" si="4"/>
        <v>1</v>
      </c>
      <c r="C24" s="5">
        <f t="shared" si="4"/>
        <v>23</v>
      </c>
      <c r="D24" s="12"/>
      <c r="E24" s="6"/>
      <c r="F24" s="6"/>
      <c r="G24" s="4"/>
      <c r="H24" s="4"/>
      <c r="I24" s="7">
        <f t="shared" si="0"/>
        <v>0</v>
      </c>
      <c r="J24" s="8"/>
      <c r="K24" s="7">
        <f t="shared" si="1"/>
        <v>0</v>
      </c>
      <c r="L24" s="9" t="e">
        <f t="shared" si="2"/>
        <v>#DIV/0!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1"/>
      <c r="AB24" s="11"/>
      <c r="AC24" s="5"/>
      <c r="AD24" s="11" t="str">
        <f t="shared" si="5"/>
        <v/>
      </c>
      <c r="AE24" s="26"/>
      <c r="AF24" s="12"/>
    </row>
    <row r="25" spans="1:32" s="13" customFormat="1" ht="20.100000000000001" customHeight="1" x14ac:dyDescent="0.3">
      <c r="A25" s="4">
        <v>19</v>
      </c>
      <c r="B25" s="5">
        <f t="shared" ref="B25:C40" si="6">B24</f>
        <v>1</v>
      </c>
      <c r="C25" s="5">
        <f t="shared" si="6"/>
        <v>23</v>
      </c>
      <c r="D25" s="12"/>
      <c r="E25" s="6"/>
      <c r="F25" s="6"/>
      <c r="G25" s="4"/>
      <c r="H25" s="4"/>
      <c r="I25" s="7">
        <f t="shared" si="0"/>
        <v>0</v>
      </c>
      <c r="J25" s="10"/>
      <c r="K25" s="7">
        <f t="shared" si="1"/>
        <v>0</v>
      </c>
      <c r="L25" s="9" t="e">
        <f t="shared" si="2"/>
        <v>#DIV/0!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1"/>
      <c r="AB25" s="11"/>
      <c r="AC25" s="5"/>
      <c r="AD25" s="11" t="str">
        <f t="shared" si="5"/>
        <v/>
      </c>
      <c r="AE25" s="26"/>
      <c r="AF25" s="12"/>
    </row>
    <row r="26" spans="1:32" s="13" customFormat="1" ht="20.100000000000001" customHeight="1" x14ac:dyDescent="0.3">
      <c r="A26" s="4">
        <v>20</v>
      </c>
      <c r="B26" s="5">
        <f t="shared" si="6"/>
        <v>1</v>
      </c>
      <c r="C26" s="5">
        <f t="shared" si="6"/>
        <v>23</v>
      </c>
      <c r="D26" s="12"/>
      <c r="E26" s="6"/>
      <c r="F26" s="6"/>
      <c r="G26" s="4"/>
      <c r="H26" s="4"/>
      <c r="I26" s="7">
        <f t="shared" si="0"/>
        <v>0</v>
      </c>
      <c r="J26" s="23"/>
      <c r="K26" s="7">
        <f t="shared" ref="K26:K27" si="7">SUM(M26:Z26)</f>
        <v>0</v>
      </c>
      <c r="L26" s="9" t="e">
        <f t="shared" si="2"/>
        <v>#DIV/0!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1"/>
      <c r="AB26" s="11"/>
      <c r="AC26" s="5"/>
      <c r="AD26" s="11" t="str">
        <f t="shared" si="5"/>
        <v/>
      </c>
      <c r="AE26" s="26"/>
      <c r="AF26" s="12"/>
    </row>
    <row r="27" spans="1:32" s="13" customFormat="1" ht="20.100000000000001" customHeight="1" x14ac:dyDescent="0.3">
      <c r="A27" s="4">
        <v>21</v>
      </c>
      <c r="B27" s="5">
        <f t="shared" si="6"/>
        <v>1</v>
      </c>
      <c r="C27" s="5">
        <f t="shared" si="6"/>
        <v>23</v>
      </c>
      <c r="D27" s="12"/>
      <c r="E27" s="6"/>
      <c r="F27" s="6"/>
      <c r="G27" s="4"/>
      <c r="H27" s="4"/>
      <c r="I27" s="7">
        <f t="shared" si="0"/>
        <v>0</v>
      </c>
      <c r="J27" s="23"/>
      <c r="K27" s="7">
        <f t="shared" si="7"/>
        <v>0</v>
      </c>
      <c r="L27" s="9" t="e">
        <f t="shared" si="2"/>
        <v>#DIV/0!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1"/>
      <c r="AB27" s="11"/>
      <c r="AC27" s="5"/>
      <c r="AD27" s="11" t="str">
        <f t="shared" si="5"/>
        <v/>
      </c>
      <c r="AE27" s="26"/>
      <c r="AF27" s="12"/>
    </row>
    <row r="28" spans="1:32" s="13" customFormat="1" ht="20.100000000000001" customHeight="1" x14ac:dyDescent="0.3">
      <c r="A28" s="4">
        <v>22</v>
      </c>
      <c r="B28" s="5">
        <f t="shared" si="6"/>
        <v>1</v>
      </c>
      <c r="C28" s="5">
        <f t="shared" si="6"/>
        <v>23</v>
      </c>
      <c r="D28" s="12"/>
      <c r="E28" s="6"/>
      <c r="F28" s="6"/>
      <c r="G28" s="4"/>
      <c r="H28" s="4"/>
      <c r="I28" s="7">
        <f t="shared" si="0"/>
        <v>0</v>
      </c>
      <c r="J28" s="23"/>
      <c r="K28" s="7">
        <f t="shared" si="1"/>
        <v>0</v>
      </c>
      <c r="L28" s="9" t="e">
        <f t="shared" si="2"/>
        <v>#DIV/0!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1"/>
      <c r="AB28" s="11"/>
      <c r="AC28" s="5"/>
      <c r="AD28" s="11" t="str">
        <f t="shared" si="5"/>
        <v/>
      </c>
      <c r="AE28" s="26"/>
      <c r="AF28" s="12"/>
    </row>
    <row r="29" spans="1:32" s="13" customFormat="1" ht="20.100000000000001" customHeight="1" x14ac:dyDescent="0.3">
      <c r="A29" s="4">
        <v>23</v>
      </c>
      <c r="B29" s="5">
        <f t="shared" si="6"/>
        <v>1</v>
      </c>
      <c r="C29" s="5">
        <f t="shared" si="6"/>
        <v>23</v>
      </c>
      <c r="D29" s="12"/>
      <c r="E29" s="6"/>
      <c r="F29" s="6"/>
      <c r="G29" s="4"/>
      <c r="H29" s="4"/>
      <c r="I29" s="7">
        <f t="shared" si="0"/>
        <v>0</v>
      </c>
      <c r="J29" s="10"/>
      <c r="K29" s="7">
        <f t="shared" si="1"/>
        <v>0</v>
      </c>
      <c r="L29" s="9" t="e">
        <f t="shared" si="2"/>
        <v>#DIV/0!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1"/>
      <c r="AB29" s="11"/>
      <c r="AC29" s="5"/>
      <c r="AD29" s="11" t="str">
        <f t="shared" si="5"/>
        <v/>
      </c>
      <c r="AE29" s="26"/>
      <c r="AF29" s="12"/>
    </row>
    <row r="30" spans="1:32" s="13" customFormat="1" ht="20.100000000000001" customHeight="1" x14ac:dyDescent="0.3">
      <c r="A30" s="4">
        <v>24</v>
      </c>
      <c r="B30" s="5">
        <f t="shared" si="6"/>
        <v>1</v>
      </c>
      <c r="C30" s="5">
        <f t="shared" si="6"/>
        <v>23</v>
      </c>
      <c r="D30" s="12"/>
      <c r="E30" s="6"/>
      <c r="F30" s="6"/>
      <c r="G30" s="4"/>
      <c r="H30" s="32"/>
      <c r="I30" s="7">
        <f t="shared" si="0"/>
        <v>0</v>
      </c>
      <c r="J30" s="10"/>
      <c r="K30" s="7">
        <f t="shared" ref="K30:K65" si="8">SUM(M30:Z30)</f>
        <v>0</v>
      </c>
      <c r="L30" s="9" t="e">
        <f t="shared" si="2"/>
        <v>#DIV/0!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1"/>
      <c r="AB30" s="11"/>
      <c r="AC30" s="5"/>
      <c r="AD30" s="11" t="str">
        <f t="shared" si="5"/>
        <v/>
      </c>
      <c r="AE30" s="26"/>
      <c r="AF30" s="12"/>
    </row>
    <row r="31" spans="1:32" s="13" customFormat="1" ht="20.100000000000001" customHeight="1" x14ac:dyDescent="0.3">
      <c r="A31" s="4">
        <v>25</v>
      </c>
      <c r="B31" s="5">
        <f t="shared" si="6"/>
        <v>1</v>
      </c>
      <c r="C31" s="5">
        <f t="shared" si="6"/>
        <v>23</v>
      </c>
      <c r="D31" s="12"/>
      <c r="E31" s="6"/>
      <c r="F31" s="6"/>
      <c r="G31" s="4"/>
      <c r="H31" s="32"/>
      <c r="I31" s="7">
        <f t="shared" si="0"/>
        <v>0</v>
      </c>
      <c r="J31" s="8"/>
      <c r="K31" s="7">
        <f t="shared" si="8"/>
        <v>0</v>
      </c>
      <c r="L31" s="9" t="e">
        <f t="shared" si="2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1"/>
      <c r="AB31" s="11"/>
      <c r="AC31" s="5"/>
      <c r="AD31" s="11" t="str">
        <f t="shared" si="5"/>
        <v/>
      </c>
      <c r="AE31" s="26"/>
      <c r="AF31" s="24"/>
    </row>
    <row r="32" spans="1:32" s="13" customFormat="1" ht="20.100000000000001" customHeight="1" x14ac:dyDescent="0.3">
      <c r="A32" s="4">
        <v>26</v>
      </c>
      <c r="B32" s="5">
        <f t="shared" si="6"/>
        <v>1</v>
      </c>
      <c r="C32" s="5">
        <f t="shared" si="6"/>
        <v>23</v>
      </c>
      <c r="D32" s="12"/>
      <c r="E32" s="6"/>
      <c r="F32" s="6"/>
      <c r="G32" s="4"/>
      <c r="H32" s="4"/>
      <c r="I32" s="7">
        <f t="shared" si="0"/>
        <v>0</v>
      </c>
      <c r="J32" s="8"/>
      <c r="K32" s="7">
        <f t="shared" si="8"/>
        <v>0</v>
      </c>
      <c r="L32" s="9" t="e">
        <f t="shared" si="2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1"/>
      <c r="AB32" s="11"/>
      <c r="AC32" s="5"/>
      <c r="AD32" s="11" t="str">
        <f t="shared" si="5"/>
        <v/>
      </c>
      <c r="AE32" s="26"/>
      <c r="AF32" s="12"/>
    </row>
    <row r="33" spans="1:32" s="13" customFormat="1" ht="20.100000000000001" customHeight="1" x14ac:dyDescent="0.3">
      <c r="A33" s="4">
        <v>27</v>
      </c>
      <c r="B33" s="5">
        <f t="shared" si="6"/>
        <v>1</v>
      </c>
      <c r="C33" s="5">
        <f t="shared" si="6"/>
        <v>23</v>
      </c>
      <c r="D33" s="12"/>
      <c r="E33" s="6"/>
      <c r="F33" s="6"/>
      <c r="G33" s="4"/>
      <c r="H33" s="32"/>
      <c r="I33" s="7">
        <f t="shared" si="0"/>
        <v>0</v>
      </c>
      <c r="J33" s="8"/>
      <c r="K33" s="7">
        <f t="shared" si="8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1"/>
      <c r="AB33" s="11"/>
      <c r="AC33" s="5"/>
      <c r="AD33" s="11" t="str">
        <f t="shared" si="5"/>
        <v/>
      </c>
      <c r="AE33" s="26"/>
      <c r="AF33" s="12"/>
    </row>
    <row r="34" spans="1:32" s="13" customFormat="1" ht="20.100000000000001" customHeight="1" x14ac:dyDescent="0.3">
      <c r="A34" s="4">
        <v>28</v>
      </c>
      <c r="B34" s="5">
        <f t="shared" si="6"/>
        <v>1</v>
      </c>
      <c r="C34" s="5">
        <f t="shared" si="6"/>
        <v>23</v>
      </c>
      <c r="D34" s="12"/>
      <c r="E34" s="6"/>
      <c r="F34" s="6"/>
      <c r="G34" s="4"/>
      <c r="H34" s="32"/>
      <c r="I34" s="7">
        <f t="shared" si="0"/>
        <v>0</v>
      </c>
      <c r="J34" s="8"/>
      <c r="K34" s="7">
        <f t="shared" si="8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1"/>
      <c r="AB34" s="11"/>
      <c r="AC34" s="5"/>
      <c r="AD34" s="11" t="str">
        <f t="shared" si="5"/>
        <v/>
      </c>
      <c r="AE34" s="26"/>
      <c r="AF34" s="12"/>
    </row>
    <row r="35" spans="1:32" s="13" customFormat="1" ht="20.100000000000001" customHeight="1" x14ac:dyDescent="0.3">
      <c r="A35" s="4">
        <v>29</v>
      </c>
      <c r="B35" s="5">
        <f t="shared" si="6"/>
        <v>1</v>
      </c>
      <c r="C35" s="5">
        <f t="shared" si="6"/>
        <v>23</v>
      </c>
      <c r="D35" s="12"/>
      <c r="E35" s="6"/>
      <c r="F35" s="6"/>
      <c r="G35" s="4"/>
      <c r="H35" s="32"/>
      <c r="I35" s="7">
        <f t="shared" si="0"/>
        <v>0</v>
      </c>
      <c r="J35" s="8"/>
      <c r="K35" s="7">
        <f t="shared" si="8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1"/>
      <c r="AB35" s="11"/>
      <c r="AC35" s="5"/>
      <c r="AD35" s="11" t="str">
        <f t="shared" si="5"/>
        <v/>
      </c>
      <c r="AE35" s="26"/>
      <c r="AF35" s="12"/>
    </row>
    <row r="36" spans="1:32" s="13" customFormat="1" ht="20.100000000000001" customHeight="1" x14ac:dyDescent="0.3">
      <c r="A36" s="4">
        <v>30</v>
      </c>
      <c r="B36" s="5">
        <f t="shared" si="6"/>
        <v>1</v>
      </c>
      <c r="C36" s="5">
        <f t="shared" si="6"/>
        <v>23</v>
      </c>
      <c r="D36" s="12"/>
      <c r="E36" s="6"/>
      <c r="F36" s="6"/>
      <c r="G36" s="4"/>
      <c r="H36" s="4"/>
      <c r="I36" s="7">
        <f t="shared" si="0"/>
        <v>0</v>
      </c>
      <c r="J36" s="8"/>
      <c r="K36" s="7">
        <f t="shared" si="8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1"/>
      <c r="AB36" s="11"/>
      <c r="AC36" s="5"/>
      <c r="AD36" s="11" t="str">
        <f t="shared" si="5"/>
        <v/>
      </c>
      <c r="AE36" s="26"/>
      <c r="AF36" s="12"/>
    </row>
    <row r="37" spans="1:32" s="13" customFormat="1" ht="20.100000000000001" customHeight="1" x14ac:dyDescent="0.3">
      <c r="A37" s="4">
        <v>31</v>
      </c>
      <c r="B37" s="5">
        <f t="shared" si="6"/>
        <v>1</v>
      </c>
      <c r="C37" s="5">
        <f t="shared" si="6"/>
        <v>23</v>
      </c>
      <c r="D37" s="12"/>
      <c r="E37" s="6"/>
      <c r="F37" s="6"/>
      <c r="G37" s="4"/>
      <c r="H37" s="4"/>
      <c r="I37" s="7">
        <f t="shared" si="0"/>
        <v>0</v>
      </c>
      <c r="J37" s="8"/>
      <c r="K37" s="7">
        <f t="shared" si="8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1"/>
      <c r="AB37" s="11"/>
      <c r="AC37" s="5"/>
      <c r="AD37" s="11" t="str">
        <f t="shared" si="5"/>
        <v/>
      </c>
      <c r="AE37" s="26"/>
      <c r="AF37" s="12"/>
    </row>
    <row r="38" spans="1:32" s="13" customFormat="1" ht="20.100000000000001" customHeight="1" x14ac:dyDescent="0.3">
      <c r="A38" s="4">
        <v>32</v>
      </c>
      <c r="B38" s="5">
        <f t="shared" si="6"/>
        <v>1</v>
      </c>
      <c r="C38" s="5">
        <f t="shared" si="6"/>
        <v>23</v>
      </c>
      <c r="D38" s="12"/>
      <c r="E38" s="6"/>
      <c r="F38" s="6"/>
      <c r="G38" s="4"/>
      <c r="H38" s="32"/>
      <c r="I38" s="7">
        <f t="shared" si="0"/>
        <v>0</v>
      </c>
      <c r="J38" s="8"/>
      <c r="K38" s="7">
        <f t="shared" si="8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1"/>
      <c r="AB38" s="11"/>
      <c r="AC38" s="5"/>
      <c r="AD38" s="11" t="str">
        <f t="shared" si="5"/>
        <v/>
      </c>
      <c r="AE38" s="26"/>
      <c r="AF38" s="12"/>
    </row>
    <row r="39" spans="1:32" s="13" customFormat="1" ht="20.100000000000001" customHeight="1" x14ac:dyDescent="0.3">
      <c r="A39" s="4">
        <v>33</v>
      </c>
      <c r="B39" s="5">
        <f t="shared" si="6"/>
        <v>1</v>
      </c>
      <c r="C39" s="5">
        <f t="shared" si="6"/>
        <v>23</v>
      </c>
      <c r="D39" s="12"/>
      <c r="E39" s="6"/>
      <c r="F39" s="6"/>
      <c r="G39" s="4"/>
      <c r="H39" s="32"/>
      <c r="I39" s="7">
        <f t="shared" si="0"/>
        <v>0</v>
      </c>
      <c r="J39" s="8"/>
      <c r="K39" s="7">
        <f t="shared" si="8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1"/>
      <c r="AB39" s="11"/>
      <c r="AC39" s="5"/>
      <c r="AD39" s="11" t="str">
        <f t="shared" si="5"/>
        <v/>
      </c>
      <c r="AE39" s="26"/>
      <c r="AF39" s="12"/>
    </row>
    <row r="40" spans="1:32" s="13" customFormat="1" ht="20.100000000000001" customHeight="1" x14ac:dyDescent="0.3">
      <c r="A40" s="4">
        <v>34</v>
      </c>
      <c r="B40" s="5">
        <f t="shared" si="6"/>
        <v>1</v>
      </c>
      <c r="C40" s="5">
        <f t="shared" si="6"/>
        <v>23</v>
      </c>
      <c r="D40" s="12"/>
      <c r="E40" s="6"/>
      <c r="F40" s="6"/>
      <c r="G40" s="4"/>
      <c r="H40" s="32"/>
      <c r="I40" s="7">
        <f t="shared" si="0"/>
        <v>0</v>
      </c>
      <c r="J40" s="8"/>
      <c r="K40" s="7">
        <f t="shared" si="8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1"/>
      <c r="AB40" s="11"/>
      <c r="AC40" s="5"/>
      <c r="AD40" s="11" t="str">
        <f t="shared" si="5"/>
        <v/>
      </c>
      <c r="AE40" s="26"/>
      <c r="AF40" s="12"/>
    </row>
    <row r="41" spans="1:32" s="13" customFormat="1" ht="22.5" customHeight="1" x14ac:dyDescent="0.3">
      <c r="A41" s="4">
        <v>35</v>
      </c>
      <c r="B41" s="5">
        <f t="shared" ref="B41:C56" si="9">B40</f>
        <v>1</v>
      </c>
      <c r="C41" s="5">
        <f t="shared" si="9"/>
        <v>23</v>
      </c>
      <c r="D41" s="12"/>
      <c r="E41" s="39"/>
      <c r="F41" s="6"/>
      <c r="G41" s="4"/>
      <c r="H41" s="32"/>
      <c r="I41" s="7">
        <f t="shared" si="0"/>
        <v>0</v>
      </c>
      <c r="J41" s="8"/>
      <c r="K41" s="7">
        <f t="shared" si="8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1"/>
      <c r="AB41" s="11"/>
      <c r="AC41" s="5"/>
      <c r="AD41" s="11" t="str">
        <f t="shared" si="5"/>
        <v/>
      </c>
      <c r="AE41" s="26"/>
      <c r="AF41" s="12"/>
    </row>
    <row r="42" spans="1:32" s="13" customFormat="1" ht="25.5" customHeight="1" x14ac:dyDescent="0.3">
      <c r="A42" s="4">
        <v>36</v>
      </c>
      <c r="B42" s="5">
        <f t="shared" si="9"/>
        <v>1</v>
      </c>
      <c r="C42" s="5">
        <f t="shared" si="9"/>
        <v>23</v>
      </c>
      <c r="D42" s="12"/>
      <c r="E42" s="39"/>
      <c r="F42" s="6"/>
      <c r="G42" s="4"/>
      <c r="H42" s="32"/>
      <c r="I42" s="7">
        <f t="shared" si="0"/>
        <v>0</v>
      </c>
      <c r="J42" s="8"/>
      <c r="K42" s="7">
        <f t="shared" si="8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1"/>
      <c r="AB42" s="11"/>
      <c r="AC42" s="5"/>
      <c r="AD42" s="11" t="str">
        <f t="shared" si="5"/>
        <v/>
      </c>
      <c r="AE42" s="26"/>
      <c r="AF42" s="12"/>
    </row>
    <row r="43" spans="1:32" s="13" customFormat="1" ht="24.75" customHeight="1" x14ac:dyDescent="0.3">
      <c r="A43" s="4">
        <v>37</v>
      </c>
      <c r="B43" s="5">
        <f t="shared" si="9"/>
        <v>1</v>
      </c>
      <c r="C43" s="5">
        <f t="shared" si="9"/>
        <v>23</v>
      </c>
      <c r="D43" s="12"/>
      <c r="E43" s="39"/>
      <c r="F43" s="6"/>
      <c r="G43" s="4"/>
      <c r="H43" s="32"/>
      <c r="I43" s="7">
        <f t="shared" si="0"/>
        <v>0</v>
      </c>
      <c r="J43" s="8"/>
      <c r="K43" s="7">
        <f t="shared" si="8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1"/>
      <c r="AB43" s="11"/>
      <c r="AC43" s="5"/>
      <c r="AD43" s="11" t="str">
        <f t="shared" si="5"/>
        <v/>
      </c>
      <c r="AE43" s="26"/>
      <c r="AF43" s="12"/>
    </row>
    <row r="44" spans="1:32" s="13" customFormat="1" ht="20.100000000000001" customHeight="1" x14ac:dyDescent="0.3">
      <c r="A44" s="4">
        <v>38</v>
      </c>
      <c r="B44" s="5">
        <f t="shared" si="9"/>
        <v>1</v>
      </c>
      <c r="C44" s="5">
        <f t="shared" si="9"/>
        <v>23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8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1"/>
      <c r="AB44" s="11"/>
      <c r="AC44" s="5"/>
      <c r="AD44" s="11" t="str">
        <f t="shared" si="5"/>
        <v/>
      </c>
      <c r="AE44" s="12"/>
      <c r="AF44" s="12"/>
    </row>
    <row r="45" spans="1:32" s="13" customFormat="1" ht="20.100000000000001" customHeight="1" x14ac:dyDescent="0.3">
      <c r="A45" s="4">
        <v>39</v>
      </c>
      <c r="B45" s="5">
        <f t="shared" si="9"/>
        <v>1</v>
      </c>
      <c r="C45" s="5">
        <f t="shared" si="9"/>
        <v>23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8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1"/>
      <c r="AB45" s="11"/>
      <c r="AC45" s="5"/>
      <c r="AD45" s="11" t="str">
        <f t="shared" si="5"/>
        <v/>
      </c>
      <c r="AE45" s="12"/>
      <c r="AF45" s="12"/>
    </row>
    <row r="46" spans="1:32" s="13" customFormat="1" ht="20.100000000000001" customHeight="1" x14ac:dyDescent="0.3">
      <c r="A46" s="4">
        <v>40</v>
      </c>
      <c r="B46" s="5">
        <f t="shared" si="9"/>
        <v>1</v>
      </c>
      <c r="C46" s="5">
        <f t="shared" si="9"/>
        <v>23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8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1"/>
      <c r="AB46" s="11"/>
      <c r="AC46" s="5"/>
      <c r="AD46" s="11" t="str">
        <f t="shared" si="5"/>
        <v/>
      </c>
      <c r="AE46" s="12"/>
      <c r="AF46" s="12"/>
    </row>
    <row r="47" spans="1:32" s="13" customFormat="1" ht="20.100000000000001" customHeight="1" x14ac:dyDescent="0.3">
      <c r="A47" s="4">
        <v>41</v>
      </c>
      <c r="B47" s="5">
        <f t="shared" si="9"/>
        <v>1</v>
      </c>
      <c r="C47" s="5">
        <f t="shared" si="9"/>
        <v>23</v>
      </c>
      <c r="D47" s="12"/>
      <c r="E47" s="6"/>
      <c r="F47" s="6"/>
      <c r="G47" s="4"/>
      <c r="H47" s="4"/>
      <c r="I47" s="7">
        <f t="shared" si="0"/>
        <v>0</v>
      </c>
      <c r="J47" s="8"/>
      <c r="K47" s="7">
        <f t="shared" si="8"/>
        <v>0</v>
      </c>
      <c r="L47" s="9" t="e">
        <f t="shared" si="2"/>
        <v>#DIV/0!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1"/>
      <c r="AB47" s="11"/>
      <c r="AC47" s="5"/>
      <c r="AD47" s="11" t="str">
        <f t="shared" si="5"/>
        <v/>
      </c>
      <c r="AE47" s="12"/>
      <c r="AF47" s="12"/>
    </row>
    <row r="48" spans="1:32" s="13" customFormat="1" ht="20.100000000000001" customHeight="1" x14ac:dyDescent="0.3">
      <c r="A48" s="4">
        <v>42</v>
      </c>
      <c r="B48" s="5">
        <f t="shared" si="9"/>
        <v>1</v>
      </c>
      <c r="C48" s="5">
        <f t="shared" si="9"/>
        <v>23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8"/>
        <v>0</v>
      </c>
      <c r="L48" s="9" t="e">
        <f t="shared" si="2"/>
        <v>#DIV/0!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1"/>
      <c r="AB48" s="11"/>
      <c r="AC48" s="5"/>
      <c r="AD48" s="11" t="str">
        <f t="shared" si="5"/>
        <v/>
      </c>
      <c r="AE48" s="12"/>
      <c r="AF48" s="12"/>
    </row>
    <row r="49" spans="1:32" s="13" customFormat="1" ht="20.100000000000001" customHeight="1" x14ac:dyDescent="0.3">
      <c r="A49" s="4">
        <v>43</v>
      </c>
      <c r="B49" s="5">
        <f t="shared" si="9"/>
        <v>1</v>
      </c>
      <c r="C49" s="5">
        <f t="shared" si="9"/>
        <v>23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8"/>
        <v>0</v>
      </c>
      <c r="L49" s="9" t="e">
        <f t="shared" si="2"/>
        <v>#DIV/0!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1"/>
      <c r="AB49" s="11"/>
      <c r="AC49" s="5"/>
      <c r="AD49" s="11" t="str">
        <f t="shared" si="5"/>
        <v/>
      </c>
      <c r="AE49" s="12"/>
      <c r="AF49" s="12"/>
    </row>
    <row r="50" spans="1:32" s="13" customFormat="1" ht="20.100000000000001" customHeight="1" x14ac:dyDescent="0.3">
      <c r="A50" s="4">
        <v>44</v>
      </c>
      <c r="B50" s="5">
        <f t="shared" si="9"/>
        <v>1</v>
      </c>
      <c r="C50" s="5">
        <f t="shared" si="9"/>
        <v>23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8"/>
        <v>0</v>
      </c>
      <c r="L50" s="9" t="e">
        <f t="shared" si="2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1"/>
      <c r="AB50" s="11"/>
      <c r="AC50" s="5"/>
      <c r="AD50" s="11" t="str">
        <f t="shared" si="5"/>
        <v/>
      </c>
      <c r="AE50" s="12"/>
      <c r="AF50" s="12"/>
    </row>
    <row r="51" spans="1:32" s="13" customFormat="1" ht="20.100000000000001" customHeight="1" x14ac:dyDescent="0.3">
      <c r="A51" s="4">
        <v>45</v>
      </c>
      <c r="B51" s="5">
        <f t="shared" si="9"/>
        <v>1</v>
      </c>
      <c r="C51" s="5">
        <f t="shared" si="9"/>
        <v>23</v>
      </c>
      <c r="D51" s="6"/>
      <c r="E51" s="6"/>
      <c r="F51" s="6"/>
      <c r="G51" s="4"/>
      <c r="H51" s="4"/>
      <c r="I51" s="7">
        <f t="shared" si="0"/>
        <v>0</v>
      </c>
      <c r="J51" s="8"/>
      <c r="K51" s="7">
        <f t="shared" si="8"/>
        <v>0</v>
      </c>
      <c r="L51" s="9" t="e">
        <f t="shared" si="2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1"/>
      <c r="AB51" s="11"/>
      <c r="AC51" s="5"/>
      <c r="AD51" s="11" t="str">
        <f t="shared" si="5"/>
        <v/>
      </c>
      <c r="AE51" s="12"/>
      <c r="AF51" s="12"/>
    </row>
    <row r="52" spans="1:32" s="13" customFormat="1" ht="20.100000000000001" customHeight="1" x14ac:dyDescent="0.3">
      <c r="A52" s="4">
        <v>46</v>
      </c>
      <c r="B52" s="5">
        <f t="shared" si="9"/>
        <v>1</v>
      </c>
      <c r="C52" s="5">
        <f t="shared" si="9"/>
        <v>23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8"/>
        <v>0</v>
      </c>
      <c r="L52" s="9" t="e">
        <f t="shared" si="2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1"/>
      <c r="AB52" s="11"/>
      <c r="AC52" s="5"/>
      <c r="AD52" s="11" t="str">
        <f t="shared" si="5"/>
        <v/>
      </c>
      <c r="AE52" s="12"/>
      <c r="AF52" s="12"/>
    </row>
    <row r="53" spans="1:32" s="13" customFormat="1" ht="20.100000000000001" customHeight="1" x14ac:dyDescent="0.3">
      <c r="A53" s="4">
        <v>47</v>
      </c>
      <c r="B53" s="5">
        <f t="shared" si="9"/>
        <v>1</v>
      </c>
      <c r="C53" s="5">
        <f t="shared" si="9"/>
        <v>23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8"/>
        <v>0</v>
      </c>
      <c r="L53" s="9" t="e">
        <f t="shared" si="2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1"/>
      <c r="AB53" s="11"/>
      <c r="AC53" s="5"/>
      <c r="AD53" s="11" t="str">
        <f t="shared" si="5"/>
        <v/>
      </c>
      <c r="AE53" s="12"/>
      <c r="AF53" s="12"/>
    </row>
    <row r="54" spans="1:32" s="13" customFormat="1" ht="20.100000000000001" hidden="1" customHeight="1" x14ac:dyDescent="0.3">
      <c r="A54" s="4">
        <v>29</v>
      </c>
      <c r="B54" s="5">
        <f t="shared" si="9"/>
        <v>1</v>
      </c>
      <c r="C54" s="5">
        <f t="shared" si="9"/>
        <v>23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8"/>
        <v>0</v>
      </c>
      <c r="L54" s="9" t="e">
        <f t="shared" si="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1"/>
      <c r="AB54" s="11"/>
      <c r="AC54" s="5"/>
      <c r="AD54" s="11" t="str">
        <f t="shared" si="5"/>
        <v/>
      </c>
      <c r="AE54" s="4"/>
      <c r="AF54" s="12"/>
    </row>
    <row r="55" spans="1:32" s="13" customFormat="1" ht="20.100000000000001" hidden="1" customHeight="1" x14ac:dyDescent="0.3">
      <c r="A55" s="4">
        <v>30</v>
      </c>
      <c r="B55" s="5">
        <f t="shared" si="9"/>
        <v>1</v>
      </c>
      <c r="C55" s="5">
        <f t="shared" si="9"/>
        <v>23</v>
      </c>
      <c r="D55" s="6"/>
      <c r="E55" s="25"/>
      <c r="F55" s="4"/>
      <c r="G55" s="4"/>
      <c r="H55" s="4"/>
      <c r="I55" s="7">
        <f t="shared" si="0"/>
        <v>0</v>
      </c>
      <c r="J55" s="8"/>
      <c r="K55" s="7">
        <f t="shared" si="8"/>
        <v>0</v>
      </c>
      <c r="L55" s="9" t="e">
        <f t="shared" si="2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1"/>
      <c r="AB55" s="11"/>
      <c r="AC55" s="5"/>
      <c r="AD55" s="11" t="str">
        <f t="shared" si="5"/>
        <v/>
      </c>
      <c r="AE55" s="4"/>
      <c r="AF55" s="12"/>
    </row>
    <row r="56" spans="1:32" s="13" customFormat="1" ht="20.100000000000001" hidden="1" customHeight="1" x14ac:dyDescent="0.3">
      <c r="A56" s="4">
        <v>31</v>
      </c>
      <c r="B56" s="5">
        <f t="shared" si="9"/>
        <v>1</v>
      </c>
      <c r="C56" s="5">
        <f t="shared" si="9"/>
        <v>23</v>
      </c>
      <c r="D56" s="6"/>
      <c r="E56" s="6"/>
      <c r="F56" s="4"/>
      <c r="G56" s="4"/>
      <c r="H56" s="4"/>
      <c r="I56" s="7">
        <f t="shared" si="0"/>
        <v>0</v>
      </c>
      <c r="J56" s="8"/>
      <c r="K56" s="7">
        <f t="shared" si="8"/>
        <v>0</v>
      </c>
      <c r="L56" s="9" t="e">
        <f t="shared" si="2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1"/>
      <c r="AB56" s="11"/>
      <c r="AC56" s="5"/>
      <c r="AD56" s="11" t="str">
        <f t="shared" si="5"/>
        <v/>
      </c>
      <c r="AE56" s="4"/>
      <c r="AF56" s="12"/>
    </row>
    <row r="57" spans="1:32" s="13" customFormat="1" ht="20.100000000000001" hidden="1" customHeight="1" x14ac:dyDescent="0.3">
      <c r="A57" s="4">
        <v>32</v>
      </c>
      <c r="B57" s="5">
        <f t="shared" ref="B57:C64" si="10">B56</f>
        <v>1</v>
      </c>
      <c r="C57" s="5">
        <f t="shared" si="10"/>
        <v>23</v>
      </c>
      <c r="D57" s="6"/>
      <c r="E57" s="6"/>
      <c r="F57" s="6"/>
      <c r="G57" s="4"/>
      <c r="H57" s="4"/>
      <c r="I57" s="7">
        <f t="shared" si="0"/>
        <v>0</v>
      </c>
      <c r="J57" s="8"/>
      <c r="K57" s="7">
        <f t="shared" si="8"/>
        <v>0</v>
      </c>
      <c r="L57" s="9" t="e">
        <f t="shared" si="2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1"/>
      <c r="AB57" s="11"/>
      <c r="AC57" s="5"/>
      <c r="AD57" s="11" t="str">
        <f t="shared" si="5"/>
        <v/>
      </c>
      <c r="AE57" s="4"/>
      <c r="AF57" s="12"/>
    </row>
    <row r="58" spans="1:32" s="13" customFormat="1" ht="20.100000000000001" hidden="1" customHeight="1" x14ac:dyDescent="0.3">
      <c r="A58" s="4">
        <v>33</v>
      </c>
      <c r="B58" s="5">
        <f t="shared" si="10"/>
        <v>1</v>
      </c>
      <c r="C58" s="5">
        <f t="shared" si="10"/>
        <v>23</v>
      </c>
      <c r="D58" s="6"/>
      <c r="E58" s="4"/>
      <c r="F58" s="4"/>
      <c r="G58" s="4"/>
      <c r="H58" s="4"/>
      <c r="I58" s="7">
        <f t="shared" si="0"/>
        <v>0</v>
      </c>
      <c r="J58" s="8"/>
      <c r="K58" s="7">
        <f t="shared" si="8"/>
        <v>0</v>
      </c>
      <c r="L58" s="9" t="e">
        <f t="shared" si="2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1"/>
      <c r="AB58" s="11"/>
      <c r="AC58" s="5"/>
      <c r="AD58" s="11" t="str">
        <f t="shared" si="5"/>
        <v/>
      </c>
      <c r="AE58" s="4"/>
      <c r="AF58" s="12"/>
    </row>
    <row r="59" spans="1:32" s="13" customFormat="1" ht="20.100000000000001" hidden="1" customHeight="1" x14ac:dyDescent="0.3">
      <c r="A59" s="4">
        <v>34</v>
      </c>
      <c r="B59" s="5">
        <f t="shared" si="10"/>
        <v>1</v>
      </c>
      <c r="C59" s="5">
        <f t="shared" si="10"/>
        <v>23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8"/>
        <v>0</v>
      </c>
      <c r="L59" s="9" t="e">
        <f t="shared" si="2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1"/>
      <c r="AB59" s="11"/>
      <c r="AC59" s="5"/>
      <c r="AD59" s="11" t="str">
        <f t="shared" si="5"/>
        <v/>
      </c>
      <c r="AE59" s="4"/>
      <c r="AF59" s="12"/>
    </row>
    <row r="60" spans="1:32" s="13" customFormat="1" ht="20.100000000000001" hidden="1" customHeight="1" x14ac:dyDescent="0.3">
      <c r="A60" s="4">
        <v>35</v>
      </c>
      <c r="B60" s="5">
        <f t="shared" si="10"/>
        <v>1</v>
      </c>
      <c r="C60" s="5">
        <f t="shared" si="10"/>
        <v>23</v>
      </c>
      <c r="D60" s="6"/>
      <c r="E60" s="6"/>
      <c r="F60" s="6"/>
      <c r="G60" s="4"/>
      <c r="H60" s="4"/>
      <c r="I60" s="7">
        <f t="shared" si="0"/>
        <v>0</v>
      </c>
      <c r="J60" s="8"/>
      <c r="K60" s="7">
        <f t="shared" si="8"/>
        <v>0</v>
      </c>
      <c r="L60" s="9" t="e">
        <f t="shared" si="2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1"/>
      <c r="AB60" s="11"/>
      <c r="AC60" s="5"/>
      <c r="AD60" s="11" t="str">
        <f t="shared" si="5"/>
        <v/>
      </c>
      <c r="AE60" s="4"/>
      <c r="AF60" s="12"/>
    </row>
    <row r="61" spans="1:32" s="13" customFormat="1" ht="20.100000000000001" hidden="1" customHeight="1" x14ac:dyDescent="0.3">
      <c r="A61" s="4">
        <v>36</v>
      </c>
      <c r="B61" s="5">
        <f t="shared" si="10"/>
        <v>1</v>
      </c>
      <c r="C61" s="5">
        <f t="shared" si="10"/>
        <v>23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8"/>
        <v>0</v>
      </c>
      <c r="L61" s="9" t="e">
        <f t="shared" si="2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1"/>
      <c r="AB61" s="11"/>
      <c r="AC61" s="5"/>
      <c r="AD61" s="11" t="str">
        <f t="shared" si="5"/>
        <v/>
      </c>
      <c r="AE61" s="4"/>
      <c r="AF61" s="12"/>
    </row>
    <row r="62" spans="1:32" s="13" customFormat="1" ht="20.100000000000001" hidden="1" customHeight="1" x14ac:dyDescent="0.3">
      <c r="A62" s="4">
        <v>37</v>
      </c>
      <c r="B62" s="5">
        <f t="shared" si="10"/>
        <v>1</v>
      </c>
      <c r="C62" s="5">
        <f t="shared" si="10"/>
        <v>23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8"/>
        <v>0</v>
      </c>
      <c r="L62" s="9" t="e">
        <f t="shared" si="2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1"/>
      <c r="AB62" s="11"/>
      <c r="AC62" s="5"/>
      <c r="AD62" s="11" t="str">
        <f t="shared" si="5"/>
        <v/>
      </c>
      <c r="AE62" s="4"/>
      <c r="AF62" s="12"/>
    </row>
    <row r="63" spans="1:32" s="13" customFormat="1" ht="20.100000000000001" hidden="1" customHeight="1" x14ac:dyDescent="0.3">
      <c r="A63" s="4">
        <v>38</v>
      </c>
      <c r="B63" s="5">
        <f t="shared" si="10"/>
        <v>1</v>
      </c>
      <c r="C63" s="5">
        <f t="shared" si="10"/>
        <v>23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8"/>
        <v>0</v>
      </c>
      <c r="L63" s="9" t="e">
        <f t="shared" si="2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1"/>
      <c r="AB63" s="11"/>
      <c r="AC63" s="5"/>
      <c r="AD63" s="11" t="str">
        <f t="shared" si="5"/>
        <v/>
      </c>
      <c r="AE63" s="4"/>
      <c r="AF63" s="12"/>
    </row>
    <row r="64" spans="1:32" s="13" customFormat="1" ht="20.100000000000001" hidden="1" customHeight="1" x14ac:dyDescent="0.3">
      <c r="A64" s="4">
        <v>39</v>
      </c>
      <c r="B64" s="5">
        <f t="shared" si="10"/>
        <v>1</v>
      </c>
      <c r="C64" s="5">
        <f t="shared" si="10"/>
        <v>23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8"/>
        <v>0</v>
      </c>
      <c r="L64" s="9" t="e">
        <f t="shared" si="2"/>
        <v>#DIV/0!</v>
      </c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1"/>
      <c r="AB64" s="11"/>
      <c r="AC64" s="5"/>
      <c r="AD64" s="11" t="str">
        <f t="shared" si="5"/>
        <v/>
      </c>
      <c r="AE64" s="4"/>
      <c r="AF64" s="12"/>
    </row>
    <row r="65" spans="1:32" s="13" customFormat="1" ht="20.100000000000001" hidden="1" customHeight="1" x14ac:dyDescent="0.3">
      <c r="A65" s="4">
        <v>40</v>
      </c>
      <c r="B65" s="5" t="str">
        <f t="shared" ref="B65" si="11">LEFT($A$1,1)</f>
        <v>1</v>
      </c>
      <c r="C65" s="5" t="str">
        <f t="shared" ref="C65" si="12">MID($A$1,4,2)</f>
        <v>23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8"/>
        <v>0</v>
      </c>
      <c r="L65" s="9" t="e">
        <f t="shared" si="2"/>
        <v>#DIV/0!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1"/>
      <c r="AB65" s="11"/>
      <c r="AC65" s="5"/>
      <c r="AD65" s="11" t="str">
        <f t="shared" si="5"/>
        <v/>
      </c>
      <c r="AE65" s="4"/>
      <c r="AF65" s="12"/>
    </row>
    <row r="66" spans="1:32" s="15" customFormat="1" x14ac:dyDescent="0.3">
      <c r="A66" s="49"/>
      <c r="B66" s="50"/>
      <c r="C66" s="50"/>
      <c r="D66" s="50"/>
      <c r="E66" s="50"/>
      <c r="F66" s="50"/>
      <c r="G66" s="50"/>
      <c r="H66" s="50"/>
      <c r="I66" s="40">
        <f>SUM(I7:I65)</f>
        <v>19246</v>
      </c>
      <c r="J66" s="40">
        <v>5950</v>
      </c>
      <c r="K66" s="40">
        <f t="shared" ref="K66:U66" si="13">SUM(K7:K65)</f>
        <v>407</v>
      </c>
      <c r="L66" s="40" t="e">
        <f t="shared" si="13"/>
        <v>#DIV/0!</v>
      </c>
      <c r="M66" s="40">
        <f t="shared" si="13"/>
        <v>140</v>
      </c>
      <c r="N66" s="40">
        <f t="shared" si="13"/>
        <v>2</v>
      </c>
      <c r="O66" s="40">
        <f t="shared" si="13"/>
        <v>0</v>
      </c>
      <c r="P66" s="40">
        <f t="shared" si="13"/>
        <v>64</v>
      </c>
      <c r="Q66" s="40">
        <f t="shared" si="13"/>
        <v>0</v>
      </c>
      <c r="R66" s="40">
        <f t="shared" si="13"/>
        <v>123</v>
      </c>
      <c r="S66" s="40">
        <f t="shared" si="13"/>
        <v>0</v>
      </c>
      <c r="T66" s="40">
        <f t="shared" si="13"/>
        <v>0</v>
      </c>
      <c r="U66" s="40">
        <f t="shared" si="13"/>
        <v>23</v>
      </c>
      <c r="V66" s="37"/>
      <c r="W66" s="37"/>
      <c r="X66" s="37"/>
      <c r="Y66" s="40">
        <f>SUM(Y7:Y65)</f>
        <v>0</v>
      </c>
      <c r="Z66" s="40">
        <f>SUM(Z7:Z65)</f>
        <v>55</v>
      </c>
      <c r="AA66" s="41"/>
      <c r="AB66" s="42"/>
      <c r="AC66" s="42"/>
      <c r="AD66" s="42"/>
      <c r="AE66" s="42"/>
      <c r="AF66" s="42"/>
    </row>
    <row r="67" spans="1:32" s="15" customFormat="1" x14ac:dyDescent="0.3">
      <c r="A67" s="49"/>
      <c r="B67" s="50"/>
      <c r="C67" s="50"/>
      <c r="D67" s="50"/>
      <c r="E67" s="50"/>
      <c r="F67" s="50"/>
      <c r="G67" s="50"/>
      <c r="H67" s="5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37"/>
      <c r="W67" s="37"/>
      <c r="X67" s="37"/>
      <c r="Y67" s="40"/>
      <c r="Z67" s="40"/>
      <c r="AA67" s="42"/>
      <c r="AB67" s="42"/>
      <c r="AC67" s="42"/>
      <c r="AD67" s="42"/>
      <c r="AE67" s="42"/>
      <c r="AF67" s="42"/>
    </row>
    <row r="68" spans="1:32" ht="20.100000000000001" customHeight="1" x14ac:dyDescent="0.3">
      <c r="A68" s="4">
        <v>1</v>
      </c>
      <c r="B68" s="5">
        <v>1</v>
      </c>
      <c r="C68" s="5">
        <v>23</v>
      </c>
      <c r="D68" s="12" t="s">
        <v>25</v>
      </c>
      <c r="E68" s="6" t="s">
        <v>48</v>
      </c>
      <c r="F68" s="6" t="s">
        <v>216</v>
      </c>
      <c r="G68" s="4" t="s">
        <v>217</v>
      </c>
      <c r="H68" s="4" t="s">
        <v>47</v>
      </c>
      <c r="I68" s="7">
        <f t="shared" ref="I68:I94" si="14">J68+K68</f>
        <v>100</v>
      </c>
      <c r="J68" s="8">
        <v>100</v>
      </c>
      <c r="K68" s="7">
        <f t="shared" ref="K68:K82" si="15">SUM(M68:Z68)</f>
        <v>0</v>
      </c>
      <c r="L68" s="9">
        <f t="shared" ref="L68:L94" si="16">K68/I68</f>
        <v>0</v>
      </c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1">
        <v>20210123</v>
      </c>
      <c r="AB68" s="11">
        <v>3</v>
      </c>
      <c r="AC68" s="5" t="s">
        <v>68</v>
      </c>
      <c r="AD68" s="11" t="str">
        <f t="shared" ref="AD68:AD78" si="17">IF($AC68="A","하선동",IF($AC68="B","이형준",""))</f>
        <v>하선동</v>
      </c>
      <c r="AE68" s="27" t="s">
        <v>26</v>
      </c>
      <c r="AF68" s="12" t="s">
        <v>215</v>
      </c>
    </row>
    <row r="69" spans="1:32" ht="20.100000000000001" customHeight="1" x14ac:dyDescent="0.3">
      <c r="A69" s="4">
        <v>2</v>
      </c>
      <c r="B69" s="5">
        <f t="shared" ref="B69:C83" si="18">B68</f>
        <v>1</v>
      </c>
      <c r="C69" s="5">
        <f t="shared" si="18"/>
        <v>23</v>
      </c>
      <c r="D69" s="12" t="s">
        <v>25</v>
      </c>
      <c r="E69" s="6" t="s">
        <v>165</v>
      </c>
      <c r="F69" s="6" t="s">
        <v>218</v>
      </c>
      <c r="G69" s="4" t="s">
        <v>61</v>
      </c>
      <c r="H69" s="4" t="s">
        <v>47</v>
      </c>
      <c r="I69" s="7">
        <f t="shared" si="14"/>
        <v>50</v>
      </c>
      <c r="J69" s="8">
        <v>50</v>
      </c>
      <c r="K69" s="7">
        <f t="shared" si="15"/>
        <v>0</v>
      </c>
      <c r="L69" s="9">
        <f t="shared" si="16"/>
        <v>0</v>
      </c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1">
        <v>20210123</v>
      </c>
      <c r="AB69" s="11">
        <v>5</v>
      </c>
      <c r="AC69" s="5" t="s">
        <v>68</v>
      </c>
      <c r="AD69" s="11" t="str">
        <f t="shared" si="17"/>
        <v>하선동</v>
      </c>
      <c r="AE69" s="27" t="s">
        <v>26</v>
      </c>
      <c r="AF69" s="12" t="s">
        <v>109</v>
      </c>
    </row>
    <row r="70" spans="1:32" ht="20.100000000000001" customHeight="1" x14ac:dyDescent="0.3">
      <c r="A70" s="4">
        <v>3</v>
      </c>
      <c r="B70" s="5">
        <f t="shared" si="18"/>
        <v>1</v>
      </c>
      <c r="C70" s="5">
        <f t="shared" si="18"/>
        <v>23</v>
      </c>
      <c r="D70" s="6" t="s">
        <v>46</v>
      </c>
      <c r="E70" s="6" t="s">
        <v>165</v>
      </c>
      <c r="F70" s="6" t="s">
        <v>219</v>
      </c>
      <c r="G70" s="4" t="s">
        <v>61</v>
      </c>
      <c r="H70" s="4" t="s">
        <v>47</v>
      </c>
      <c r="I70" s="7">
        <f t="shared" si="14"/>
        <v>100</v>
      </c>
      <c r="J70" s="8">
        <v>100</v>
      </c>
      <c r="K70" s="7">
        <f t="shared" si="15"/>
        <v>0</v>
      </c>
      <c r="L70" s="9">
        <f t="shared" si="16"/>
        <v>0</v>
      </c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1">
        <v>20210123</v>
      </c>
      <c r="AB70" s="5">
        <v>5</v>
      </c>
      <c r="AC70" s="5" t="s">
        <v>68</v>
      </c>
      <c r="AD70" s="11" t="str">
        <f t="shared" si="17"/>
        <v>하선동</v>
      </c>
      <c r="AE70" s="27" t="s">
        <v>26</v>
      </c>
      <c r="AF70" s="12" t="s">
        <v>215</v>
      </c>
    </row>
    <row r="71" spans="1:32" ht="20.100000000000001" customHeight="1" x14ac:dyDescent="0.3">
      <c r="A71" s="4">
        <v>4</v>
      </c>
      <c r="B71" s="5">
        <f t="shared" si="18"/>
        <v>1</v>
      </c>
      <c r="C71" s="5">
        <f t="shared" si="18"/>
        <v>23</v>
      </c>
      <c r="D71" s="12" t="s">
        <v>25</v>
      </c>
      <c r="E71" s="6" t="s">
        <v>48</v>
      </c>
      <c r="F71" s="6" t="s">
        <v>220</v>
      </c>
      <c r="G71" s="4" t="s">
        <v>217</v>
      </c>
      <c r="H71" s="4" t="s">
        <v>47</v>
      </c>
      <c r="I71" s="7">
        <f t="shared" si="14"/>
        <v>50</v>
      </c>
      <c r="J71" s="8">
        <v>50</v>
      </c>
      <c r="K71" s="7">
        <f t="shared" si="15"/>
        <v>0</v>
      </c>
      <c r="L71" s="9">
        <f t="shared" si="16"/>
        <v>0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1">
        <v>20210123</v>
      </c>
      <c r="AB71" s="11">
        <v>3</v>
      </c>
      <c r="AC71" s="5" t="s">
        <v>68</v>
      </c>
      <c r="AD71" s="11" t="str">
        <f t="shared" si="17"/>
        <v>하선동</v>
      </c>
      <c r="AE71" s="27" t="s">
        <v>26</v>
      </c>
      <c r="AF71" s="12" t="s">
        <v>109</v>
      </c>
    </row>
    <row r="72" spans="1:32" ht="20.100000000000001" customHeight="1" x14ac:dyDescent="0.3">
      <c r="A72" s="4">
        <v>5</v>
      </c>
      <c r="B72" s="5">
        <f t="shared" si="18"/>
        <v>1</v>
      </c>
      <c r="C72" s="5">
        <f t="shared" si="18"/>
        <v>23</v>
      </c>
      <c r="D72" s="6" t="s">
        <v>46</v>
      </c>
      <c r="E72" s="6" t="s">
        <v>71</v>
      </c>
      <c r="F72" s="6" t="s">
        <v>222</v>
      </c>
      <c r="G72" s="4" t="s">
        <v>223</v>
      </c>
      <c r="H72" s="4" t="s">
        <v>47</v>
      </c>
      <c r="I72" s="7">
        <f t="shared" si="14"/>
        <v>100</v>
      </c>
      <c r="J72" s="8">
        <v>100</v>
      </c>
      <c r="K72" s="7">
        <f t="shared" si="15"/>
        <v>0</v>
      </c>
      <c r="L72" s="9">
        <f t="shared" si="16"/>
        <v>0</v>
      </c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1">
        <v>20210122</v>
      </c>
      <c r="AB72" s="11">
        <v>3</v>
      </c>
      <c r="AC72" s="5" t="s">
        <v>68</v>
      </c>
      <c r="AD72" s="11" t="str">
        <f t="shared" si="17"/>
        <v>하선동</v>
      </c>
      <c r="AE72" s="27" t="s">
        <v>26</v>
      </c>
      <c r="AF72" s="12" t="s">
        <v>215</v>
      </c>
    </row>
    <row r="73" spans="1:32" ht="20.100000000000001" customHeight="1" x14ac:dyDescent="0.3">
      <c r="A73" s="4">
        <v>6</v>
      </c>
      <c r="B73" s="5">
        <f t="shared" si="18"/>
        <v>1</v>
      </c>
      <c r="C73" s="5">
        <f t="shared" si="18"/>
        <v>23</v>
      </c>
      <c r="D73" s="6" t="s">
        <v>25</v>
      </c>
      <c r="E73" s="6" t="s">
        <v>71</v>
      </c>
      <c r="F73" s="6" t="s">
        <v>225</v>
      </c>
      <c r="G73" s="4" t="s">
        <v>217</v>
      </c>
      <c r="H73" s="4" t="s">
        <v>47</v>
      </c>
      <c r="I73" s="7">
        <f t="shared" si="14"/>
        <v>102</v>
      </c>
      <c r="J73" s="8">
        <v>100</v>
      </c>
      <c r="K73" s="7">
        <f t="shared" si="15"/>
        <v>2</v>
      </c>
      <c r="L73" s="9">
        <f t="shared" si="16"/>
        <v>1.9607843137254902E-2</v>
      </c>
      <c r="M73" s="10">
        <v>2</v>
      </c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1">
        <v>20210122</v>
      </c>
      <c r="AB73" s="11">
        <v>5</v>
      </c>
      <c r="AC73" s="5" t="s">
        <v>68</v>
      </c>
      <c r="AD73" s="11" t="str">
        <f t="shared" si="17"/>
        <v>하선동</v>
      </c>
      <c r="AE73" s="27" t="s">
        <v>26</v>
      </c>
      <c r="AF73" s="12" t="s">
        <v>215</v>
      </c>
    </row>
    <row r="74" spans="1:32" ht="20.100000000000001" hidden="1" customHeight="1" x14ac:dyDescent="0.3">
      <c r="A74" s="4">
        <v>7</v>
      </c>
      <c r="B74" s="5">
        <f t="shared" si="18"/>
        <v>1</v>
      </c>
      <c r="C74" s="5">
        <f t="shared" si="18"/>
        <v>23</v>
      </c>
      <c r="D74" s="6"/>
      <c r="E74" s="6"/>
      <c r="F74" s="6"/>
      <c r="G74" s="4"/>
      <c r="H74" s="4"/>
      <c r="I74" s="7">
        <f t="shared" si="14"/>
        <v>0</v>
      </c>
      <c r="J74" s="14"/>
      <c r="K74" s="7">
        <f t="shared" si="15"/>
        <v>0</v>
      </c>
      <c r="L74" s="9" t="e">
        <f t="shared" si="16"/>
        <v>#DIV/0!</v>
      </c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1"/>
      <c r="AB74" s="11"/>
      <c r="AC74" s="5"/>
      <c r="AD74" s="11" t="str">
        <f t="shared" si="17"/>
        <v/>
      </c>
      <c r="AE74" s="27" t="s">
        <v>26</v>
      </c>
      <c r="AF74" s="12" t="s">
        <v>109</v>
      </c>
    </row>
    <row r="75" spans="1:32" ht="20.100000000000001" hidden="1" customHeight="1" x14ac:dyDescent="0.3">
      <c r="A75" s="4">
        <v>8</v>
      </c>
      <c r="B75" s="5">
        <f t="shared" si="18"/>
        <v>1</v>
      </c>
      <c r="C75" s="5">
        <f t="shared" si="18"/>
        <v>23</v>
      </c>
      <c r="D75" s="6"/>
      <c r="E75" s="6"/>
      <c r="F75" s="6"/>
      <c r="G75" s="4"/>
      <c r="H75" s="4"/>
      <c r="I75" s="7">
        <f t="shared" si="14"/>
        <v>0</v>
      </c>
      <c r="J75" s="8"/>
      <c r="K75" s="7">
        <f t="shared" si="15"/>
        <v>0</v>
      </c>
      <c r="L75" s="9" t="e">
        <f t="shared" si="16"/>
        <v>#DIV/0!</v>
      </c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1"/>
      <c r="AB75" s="11"/>
      <c r="AC75" s="5"/>
      <c r="AD75" s="11" t="str">
        <f t="shared" si="17"/>
        <v/>
      </c>
      <c r="AE75" s="27" t="s">
        <v>26</v>
      </c>
      <c r="AF75" s="12" t="s">
        <v>109</v>
      </c>
    </row>
    <row r="76" spans="1:32" ht="20.100000000000001" hidden="1" customHeight="1" x14ac:dyDescent="0.3">
      <c r="A76" s="4">
        <v>9</v>
      </c>
      <c r="B76" s="5">
        <f t="shared" si="18"/>
        <v>1</v>
      </c>
      <c r="C76" s="5">
        <f t="shared" si="18"/>
        <v>23</v>
      </c>
      <c r="D76" s="6"/>
      <c r="E76" s="6"/>
      <c r="F76" s="6"/>
      <c r="G76" s="4"/>
      <c r="H76" s="4"/>
      <c r="I76" s="7">
        <f t="shared" si="14"/>
        <v>0</v>
      </c>
      <c r="J76" s="8"/>
      <c r="K76" s="7">
        <f t="shared" si="15"/>
        <v>0</v>
      </c>
      <c r="L76" s="9" t="e">
        <f t="shared" si="16"/>
        <v>#DIV/0!</v>
      </c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1"/>
      <c r="AB76" s="11"/>
      <c r="AC76" s="5"/>
      <c r="AD76" s="11" t="str">
        <f t="shared" si="17"/>
        <v/>
      </c>
      <c r="AE76" s="12"/>
      <c r="AF76" s="12" t="s">
        <v>109</v>
      </c>
    </row>
    <row r="77" spans="1:32" ht="20.100000000000001" hidden="1" customHeight="1" x14ac:dyDescent="0.3">
      <c r="A77" s="4">
        <v>10</v>
      </c>
      <c r="B77" s="5">
        <f t="shared" si="18"/>
        <v>1</v>
      </c>
      <c r="C77" s="5">
        <f t="shared" si="18"/>
        <v>23</v>
      </c>
      <c r="D77" s="6"/>
      <c r="E77" s="6"/>
      <c r="F77" s="6"/>
      <c r="G77" s="4"/>
      <c r="H77" s="4"/>
      <c r="I77" s="7">
        <f t="shared" si="14"/>
        <v>0</v>
      </c>
      <c r="J77" s="8"/>
      <c r="K77" s="7">
        <f t="shared" si="15"/>
        <v>0</v>
      </c>
      <c r="L77" s="9" t="e">
        <f t="shared" si="16"/>
        <v>#DIV/0!</v>
      </c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1"/>
      <c r="AB77" s="11"/>
      <c r="AC77" s="5"/>
      <c r="AD77" s="11" t="str">
        <f t="shared" si="17"/>
        <v/>
      </c>
      <c r="AE77" s="12"/>
      <c r="AF77" s="12" t="s">
        <v>109</v>
      </c>
    </row>
    <row r="78" spans="1:32" ht="20.100000000000001" hidden="1" customHeight="1" x14ac:dyDescent="0.3">
      <c r="A78" s="4">
        <v>11</v>
      </c>
      <c r="B78" s="5">
        <f t="shared" si="18"/>
        <v>1</v>
      </c>
      <c r="C78" s="5">
        <f t="shared" si="18"/>
        <v>23</v>
      </c>
      <c r="D78" s="6"/>
      <c r="E78" s="6"/>
      <c r="F78" s="6"/>
      <c r="G78" s="4"/>
      <c r="H78" s="4"/>
      <c r="I78" s="7">
        <f t="shared" si="14"/>
        <v>0</v>
      </c>
      <c r="J78" s="8"/>
      <c r="K78" s="7">
        <f t="shared" si="15"/>
        <v>0</v>
      </c>
      <c r="L78" s="9" t="e">
        <f t="shared" si="16"/>
        <v>#DIV/0!</v>
      </c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1"/>
      <c r="AB78" s="11"/>
      <c r="AC78" s="5"/>
      <c r="AD78" s="11" t="str">
        <f t="shared" si="17"/>
        <v/>
      </c>
      <c r="AE78" s="12"/>
      <c r="AF78" s="12" t="s">
        <v>109</v>
      </c>
    </row>
    <row r="79" spans="1:32" ht="20.100000000000001" hidden="1" customHeight="1" x14ac:dyDescent="0.3">
      <c r="A79" s="4">
        <v>12</v>
      </c>
      <c r="B79" s="5">
        <f t="shared" si="18"/>
        <v>1</v>
      </c>
      <c r="C79" s="5">
        <f t="shared" si="18"/>
        <v>23</v>
      </c>
      <c r="D79" s="6"/>
      <c r="E79" s="6"/>
      <c r="F79" s="6"/>
      <c r="G79" s="4"/>
      <c r="H79" s="4"/>
      <c r="I79" s="7">
        <f t="shared" si="14"/>
        <v>0</v>
      </c>
      <c r="J79" s="8"/>
      <c r="K79" s="7">
        <f t="shared" si="15"/>
        <v>0</v>
      </c>
      <c r="L79" s="9" t="e">
        <f t="shared" si="16"/>
        <v>#DIV/0!</v>
      </c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1"/>
      <c r="AB79" s="11"/>
      <c r="AC79" s="5"/>
      <c r="AD79" s="11"/>
      <c r="AE79" s="12"/>
      <c r="AF79" s="12" t="s">
        <v>109</v>
      </c>
    </row>
    <row r="80" spans="1:32" ht="20.100000000000001" hidden="1" customHeight="1" x14ac:dyDescent="0.3">
      <c r="A80" s="4">
        <v>13</v>
      </c>
      <c r="B80" s="5">
        <f t="shared" si="18"/>
        <v>1</v>
      </c>
      <c r="C80" s="5">
        <f t="shared" si="18"/>
        <v>23</v>
      </c>
      <c r="D80" s="6"/>
      <c r="E80" s="6"/>
      <c r="F80" s="6"/>
      <c r="G80" s="4"/>
      <c r="H80" s="4"/>
      <c r="I80" s="7">
        <f t="shared" si="14"/>
        <v>0</v>
      </c>
      <c r="J80" s="8"/>
      <c r="K80" s="7">
        <f t="shared" si="15"/>
        <v>0</v>
      </c>
      <c r="L80" s="9" t="e">
        <f t="shared" si="16"/>
        <v>#DIV/0!</v>
      </c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1"/>
      <c r="AB80" s="11"/>
      <c r="AC80" s="5"/>
      <c r="AD80" s="11"/>
      <c r="AE80" s="12"/>
      <c r="AF80" s="12" t="s">
        <v>109</v>
      </c>
    </row>
    <row r="81" spans="1:32" ht="20.100000000000001" hidden="1" customHeight="1" x14ac:dyDescent="0.3">
      <c r="A81" s="4">
        <v>14</v>
      </c>
      <c r="B81" s="5">
        <f t="shared" si="18"/>
        <v>1</v>
      </c>
      <c r="C81" s="5">
        <f t="shared" si="18"/>
        <v>23</v>
      </c>
      <c r="D81" s="6"/>
      <c r="E81" s="6"/>
      <c r="F81" s="6"/>
      <c r="G81" s="4"/>
      <c r="H81" s="4"/>
      <c r="I81" s="7">
        <f t="shared" si="14"/>
        <v>0</v>
      </c>
      <c r="J81" s="8"/>
      <c r="K81" s="7">
        <f t="shared" si="15"/>
        <v>0</v>
      </c>
      <c r="L81" s="9" t="e">
        <f t="shared" si="16"/>
        <v>#DIV/0!</v>
      </c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1"/>
      <c r="AB81" s="11"/>
      <c r="AC81" s="5"/>
      <c r="AD81" s="11"/>
      <c r="AE81" s="12"/>
      <c r="AF81" s="12" t="s">
        <v>109</v>
      </c>
    </row>
    <row r="82" spans="1:32" ht="20.100000000000001" hidden="1" customHeight="1" x14ac:dyDescent="0.3">
      <c r="A82" s="4">
        <v>15</v>
      </c>
      <c r="B82" s="5">
        <f t="shared" si="18"/>
        <v>1</v>
      </c>
      <c r="C82" s="5">
        <f t="shared" si="18"/>
        <v>23</v>
      </c>
      <c r="D82" s="6"/>
      <c r="E82" s="6"/>
      <c r="F82" s="6"/>
      <c r="G82" s="4"/>
      <c r="H82" s="4"/>
      <c r="I82" s="7">
        <f t="shared" si="14"/>
        <v>0</v>
      </c>
      <c r="J82" s="8"/>
      <c r="K82" s="7">
        <f t="shared" si="15"/>
        <v>0</v>
      </c>
      <c r="L82" s="9" t="e">
        <f t="shared" si="16"/>
        <v>#DIV/0!</v>
      </c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1"/>
      <c r="AB82" s="11"/>
      <c r="AC82" s="5"/>
      <c r="AD82" s="11"/>
      <c r="AE82" s="12"/>
      <c r="AF82" s="12" t="s">
        <v>109</v>
      </c>
    </row>
    <row r="83" spans="1:32" ht="20.100000000000001" customHeight="1" x14ac:dyDescent="0.3">
      <c r="A83" s="4">
        <v>16</v>
      </c>
      <c r="B83" s="5">
        <v>1</v>
      </c>
      <c r="C83" s="5">
        <f t="shared" si="18"/>
        <v>23</v>
      </c>
      <c r="D83" s="6" t="s">
        <v>25</v>
      </c>
      <c r="E83" s="6" t="s">
        <v>226</v>
      </c>
      <c r="F83" s="6" t="s">
        <v>224</v>
      </c>
      <c r="G83" s="4" t="s">
        <v>227</v>
      </c>
      <c r="H83" s="4" t="s">
        <v>47</v>
      </c>
      <c r="I83" s="7">
        <f t="shared" si="14"/>
        <v>103</v>
      </c>
      <c r="J83" s="8">
        <v>100</v>
      </c>
      <c r="K83" s="7">
        <f t="shared" ref="K83:K94" si="19">SUM(M83:Z83)</f>
        <v>3</v>
      </c>
      <c r="L83" s="9">
        <f t="shared" si="16"/>
        <v>2.9126213592233011E-2</v>
      </c>
      <c r="M83" s="10">
        <v>3</v>
      </c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1">
        <v>20210122</v>
      </c>
      <c r="AB83" s="11">
        <v>3</v>
      </c>
      <c r="AC83" s="5" t="s">
        <v>69</v>
      </c>
      <c r="AD83" s="11" t="str">
        <f t="shared" ref="AD83:AD94" si="20">IF($AC83="A","하선동",IF($AC83="B","이형준",""))</f>
        <v>이형준</v>
      </c>
      <c r="AE83" s="27" t="s">
        <v>26</v>
      </c>
      <c r="AF83" s="12" t="s">
        <v>215</v>
      </c>
    </row>
    <row r="84" spans="1:32" ht="20.100000000000001" customHeight="1" x14ac:dyDescent="0.3">
      <c r="A84" s="4">
        <v>17</v>
      </c>
      <c r="B84" s="5">
        <f t="shared" ref="B84:C89" si="21">B83</f>
        <v>1</v>
      </c>
      <c r="C84" s="5">
        <f t="shared" si="21"/>
        <v>23</v>
      </c>
      <c r="D84" s="12" t="s">
        <v>25</v>
      </c>
      <c r="E84" s="6" t="s">
        <v>165</v>
      </c>
      <c r="F84" s="6" t="s">
        <v>228</v>
      </c>
      <c r="G84" s="4" t="s">
        <v>61</v>
      </c>
      <c r="H84" s="4" t="s">
        <v>47</v>
      </c>
      <c r="I84" s="7">
        <f t="shared" si="14"/>
        <v>100</v>
      </c>
      <c r="J84" s="8">
        <v>100</v>
      </c>
      <c r="K84" s="7">
        <f t="shared" si="19"/>
        <v>0</v>
      </c>
      <c r="L84" s="9">
        <f t="shared" si="16"/>
        <v>0</v>
      </c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1">
        <v>20210123</v>
      </c>
      <c r="AB84" s="11">
        <v>5</v>
      </c>
      <c r="AC84" s="5" t="s">
        <v>68</v>
      </c>
      <c r="AD84" s="11" t="str">
        <f t="shared" si="20"/>
        <v>하선동</v>
      </c>
      <c r="AE84" s="27" t="s">
        <v>26</v>
      </c>
      <c r="AF84" s="12" t="s">
        <v>215</v>
      </c>
    </row>
    <row r="85" spans="1:32" ht="20.100000000000001" customHeight="1" x14ac:dyDescent="0.3">
      <c r="A85" s="4">
        <v>18</v>
      </c>
      <c r="B85" s="5">
        <f t="shared" si="21"/>
        <v>1</v>
      </c>
      <c r="C85" s="5">
        <f t="shared" si="21"/>
        <v>23</v>
      </c>
      <c r="D85" s="6" t="s">
        <v>46</v>
      </c>
      <c r="E85" s="6" t="s">
        <v>48</v>
      </c>
      <c r="F85" s="6" t="s">
        <v>229</v>
      </c>
      <c r="G85" s="4" t="s">
        <v>221</v>
      </c>
      <c r="H85" s="4" t="s">
        <v>47</v>
      </c>
      <c r="I85" s="7">
        <f t="shared" si="14"/>
        <v>100</v>
      </c>
      <c r="J85" s="8">
        <v>100</v>
      </c>
      <c r="K85" s="7">
        <f t="shared" si="19"/>
        <v>0</v>
      </c>
      <c r="L85" s="9">
        <f t="shared" si="16"/>
        <v>0</v>
      </c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1">
        <v>20210123</v>
      </c>
      <c r="AB85" s="5">
        <v>3</v>
      </c>
      <c r="AC85" s="5" t="s">
        <v>68</v>
      </c>
      <c r="AD85" s="11" t="str">
        <f t="shared" si="20"/>
        <v>하선동</v>
      </c>
      <c r="AE85" s="27" t="s">
        <v>26</v>
      </c>
      <c r="AF85" s="12" t="s">
        <v>109</v>
      </c>
    </row>
    <row r="86" spans="1:32" ht="20.100000000000001" customHeight="1" x14ac:dyDescent="0.3">
      <c r="A86" s="4">
        <v>19</v>
      </c>
      <c r="B86" s="5">
        <f t="shared" si="21"/>
        <v>1</v>
      </c>
      <c r="C86" s="5">
        <f t="shared" si="21"/>
        <v>23</v>
      </c>
      <c r="D86" s="6" t="s">
        <v>46</v>
      </c>
      <c r="E86" s="6" t="s">
        <v>233</v>
      </c>
      <c r="F86" s="6" t="s">
        <v>230</v>
      </c>
      <c r="G86" s="4" t="s">
        <v>231</v>
      </c>
      <c r="H86" s="4" t="s">
        <v>232</v>
      </c>
      <c r="I86" s="7">
        <f t="shared" si="14"/>
        <v>50</v>
      </c>
      <c r="J86" s="8">
        <v>50</v>
      </c>
      <c r="K86" s="7">
        <f t="shared" si="19"/>
        <v>0</v>
      </c>
      <c r="L86" s="9">
        <f t="shared" si="16"/>
        <v>0</v>
      </c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1">
        <v>20210123</v>
      </c>
      <c r="AB86" s="11">
        <v>2</v>
      </c>
      <c r="AC86" s="5" t="s">
        <v>68</v>
      </c>
      <c r="AD86" s="11" t="str">
        <f t="shared" si="20"/>
        <v>하선동</v>
      </c>
      <c r="AE86" s="27" t="s">
        <v>26</v>
      </c>
      <c r="AF86" s="12" t="s">
        <v>109</v>
      </c>
    </row>
    <row r="87" spans="1:32" ht="20.100000000000001" customHeight="1" x14ac:dyDescent="0.3">
      <c r="A87" s="4">
        <v>20</v>
      </c>
      <c r="B87" s="5">
        <f t="shared" si="21"/>
        <v>1</v>
      </c>
      <c r="C87" s="5">
        <f t="shared" si="21"/>
        <v>23</v>
      </c>
      <c r="D87" s="12"/>
      <c r="E87" s="6"/>
      <c r="F87" s="6"/>
      <c r="G87" s="4"/>
      <c r="H87" s="32"/>
      <c r="I87" s="7">
        <f t="shared" si="14"/>
        <v>0</v>
      </c>
      <c r="J87" s="8"/>
      <c r="K87" s="7">
        <f t="shared" si="19"/>
        <v>0</v>
      </c>
      <c r="L87" s="9" t="e">
        <f t="shared" si="16"/>
        <v>#DIV/0!</v>
      </c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1"/>
      <c r="AB87" s="11"/>
      <c r="AC87" s="5"/>
      <c r="AD87" s="11" t="str">
        <f t="shared" si="20"/>
        <v/>
      </c>
      <c r="AE87" s="26"/>
      <c r="AF87" s="12"/>
    </row>
    <row r="88" spans="1:32" ht="20.100000000000001" customHeight="1" x14ac:dyDescent="0.3">
      <c r="A88" s="4">
        <v>21</v>
      </c>
      <c r="B88" s="5">
        <f t="shared" si="21"/>
        <v>1</v>
      </c>
      <c r="C88" s="5">
        <f t="shared" si="21"/>
        <v>23</v>
      </c>
      <c r="D88" s="6"/>
      <c r="E88" s="6"/>
      <c r="F88" s="6"/>
      <c r="G88" s="4"/>
      <c r="H88" s="4"/>
      <c r="I88" s="7">
        <f t="shared" si="14"/>
        <v>0</v>
      </c>
      <c r="J88" s="8"/>
      <c r="K88" s="7">
        <f t="shared" si="19"/>
        <v>0</v>
      </c>
      <c r="L88" s="9" t="e">
        <f t="shared" si="16"/>
        <v>#DIV/0!</v>
      </c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1"/>
      <c r="AB88" s="11"/>
      <c r="AC88" s="5"/>
      <c r="AD88" s="11" t="str">
        <f t="shared" si="20"/>
        <v/>
      </c>
      <c r="AE88" s="12"/>
      <c r="AF88" s="12"/>
    </row>
    <row r="89" spans="1:32" ht="20.100000000000001" customHeight="1" x14ac:dyDescent="0.3">
      <c r="A89" s="4">
        <v>22</v>
      </c>
      <c r="B89" s="5">
        <v>1</v>
      </c>
      <c r="C89" s="5">
        <f t="shared" si="21"/>
        <v>23</v>
      </c>
      <c r="D89" s="6"/>
      <c r="E89" s="6"/>
      <c r="F89" s="6"/>
      <c r="G89" s="4"/>
      <c r="H89" s="4"/>
      <c r="I89" s="7">
        <f t="shared" si="14"/>
        <v>0</v>
      </c>
      <c r="J89" s="8"/>
      <c r="K89" s="7">
        <f t="shared" si="19"/>
        <v>0</v>
      </c>
      <c r="L89" s="9" t="e">
        <f t="shared" si="16"/>
        <v>#DIV/0!</v>
      </c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1"/>
      <c r="AB89" s="11"/>
      <c r="AC89" s="5"/>
      <c r="AD89" s="11" t="str">
        <f t="shared" si="20"/>
        <v/>
      </c>
      <c r="AE89" s="12"/>
      <c r="AF89" s="12"/>
    </row>
    <row r="90" spans="1:32" ht="20.100000000000001" customHeight="1" x14ac:dyDescent="0.3">
      <c r="A90" s="4">
        <v>23</v>
      </c>
      <c r="B90" s="5">
        <f t="shared" ref="B90:C94" si="22">B89</f>
        <v>1</v>
      </c>
      <c r="C90" s="5">
        <f t="shared" si="22"/>
        <v>23</v>
      </c>
      <c r="D90" s="6"/>
      <c r="E90" s="6"/>
      <c r="F90" s="6"/>
      <c r="G90" s="4"/>
      <c r="H90" s="4"/>
      <c r="I90" s="7">
        <f t="shared" si="14"/>
        <v>0</v>
      </c>
      <c r="J90" s="8"/>
      <c r="K90" s="7">
        <f t="shared" si="19"/>
        <v>0</v>
      </c>
      <c r="L90" s="9" t="e">
        <f t="shared" si="16"/>
        <v>#DIV/0!</v>
      </c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1"/>
      <c r="AB90" s="11"/>
      <c r="AC90" s="5"/>
      <c r="AD90" s="11" t="str">
        <f t="shared" si="20"/>
        <v/>
      </c>
      <c r="AE90" s="12"/>
      <c r="AF90" s="12"/>
    </row>
    <row r="91" spans="1:32" ht="20.100000000000001" customHeight="1" x14ac:dyDescent="0.3">
      <c r="A91" s="4">
        <v>24</v>
      </c>
      <c r="B91" s="5">
        <f t="shared" si="22"/>
        <v>1</v>
      </c>
      <c r="C91" s="5">
        <f t="shared" si="22"/>
        <v>23</v>
      </c>
      <c r="D91" s="6"/>
      <c r="E91" s="6"/>
      <c r="F91" s="6"/>
      <c r="G91" s="4"/>
      <c r="H91" s="4"/>
      <c r="I91" s="7">
        <f t="shared" si="14"/>
        <v>0</v>
      </c>
      <c r="J91" s="8"/>
      <c r="K91" s="7">
        <f t="shared" si="19"/>
        <v>0</v>
      </c>
      <c r="L91" s="9" t="e">
        <f t="shared" si="16"/>
        <v>#DIV/0!</v>
      </c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1"/>
      <c r="AB91" s="5"/>
      <c r="AC91" s="5"/>
      <c r="AD91" s="11" t="str">
        <f t="shared" si="20"/>
        <v/>
      </c>
      <c r="AE91" s="12"/>
      <c r="AF91" s="12"/>
    </row>
    <row r="92" spans="1:32" x14ac:dyDescent="0.3">
      <c r="A92" s="4">
        <v>25</v>
      </c>
      <c r="B92" s="5">
        <f t="shared" si="22"/>
        <v>1</v>
      </c>
      <c r="C92" s="5">
        <f t="shared" si="22"/>
        <v>23</v>
      </c>
      <c r="D92" s="6"/>
      <c r="E92" s="6"/>
      <c r="F92" s="6"/>
      <c r="G92" s="4"/>
      <c r="H92" s="4"/>
      <c r="I92" s="7">
        <f t="shared" si="14"/>
        <v>0</v>
      </c>
      <c r="J92" s="8"/>
      <c r="K92" s="7">
        <f t="shared" si="19"/>
        <v>0</v>
      </c>
      <c r="L92" s="9" t="e">
        <f t="shared" si="16"/>
        <v>#DIV/0!</v>
      </c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1"/>
      <c r="AB92" s="11"/>
      <c r="AC92" s="5"/>
      <c r="AD92" s="11" t="str">
        <f t="shared" si="20"/>
        <v/>
      </c>
      <c r="AE92" s="12"/>
      <c r="AF92" s="12"/>
    </row>
    <row r="93" spans="1:32" x14ac:dyDescent="0.3">
      <c r="A93" s="4">
        <v>26</v>
      </c>
      <c r="B93" s="5">
        <f t="shared" si="22"/>
        <v>1</v>
      </c>
      <c r="C93" s="5">
        <f t="shared" si="22"/>
        <v>23</v>
      </c>
      <c r="D93" s="6"/>
      <c r="E93" s="6"/>
      <c r="F93" s="6"/>
      <c r="G93" s="4"/>
      <c r="H93" s="4"/>
      <c r="I93" s="7">
        <f t="shared" si="14"/>
        <v>0</v>
      </c>
      <c r="J93" s="8"/>
      <c r="K93" s="7">
        <f t="shared" si="19"/>
        <v>0</v>
      </c>
      <c r="L93" s="9" t="e">
        <f t="shared" si="16"/>
        <v>#DIV/0!</v>
      </c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1"/>
      <c r="AB93" s="11"/>
      <c r="AC93" s="5"/>
      <c r="AD93" s="11" t="str">
        <f t="shared" si="20"/>
        <v/>
      </c>
      <c r="AE93" s="12"/>
      <c r="AF93" s="12"/>
    </row>
    <row r="94" spans="1:32" x14ac:dyDescent="0.3">
      <c r="A94" s="4">
        <v>27</v>
      </c>
      <c r="B94" s="5">
        <f t="shared" si="22"/>
        <v>1</v>
      </c>
      <c r="C94" s="5">
        <f t="shared" si="22"/>
        <v>23</v>
      </c>
      <c r="D94" s="6"/>
      <c r="E94" s="6"/>
      <c r="F94" s="6"/>
      <c r="G94" s="4"/>
      <c r="H94" s="4"/>
      <c r="I94" s="7">
        <f t="shared" si="14"/>
        <v>0</v>
      </c>
      <c r="J94" s="8"/>
      <c r="K94" s="7">
        <f t="shared" si="19"/>
        <v>0</v>
      </c>
      <c r="L94" s="9" t="e">
        <f t="shared" si="16"/>
        <v>#DIV/0!</v>
      </c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1"/>
      <c r="AB94" s="11"/>
      <c r="AC94" s="5"/>
      <c r="AD94" s="11" t="str">
        <f t="shared" si="20"/>
        <v/>
      </c>
      <c r="AE94" s="12"/>
      <c r="AF94" s="12"/>
    </row>
  </sheetData>
  <dataConsolidate/>
  <mergeCells count="37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6:M67"/>
    <mergeCell ref="H5:H6"/>
    <mergeCell ref="I5:I6"/>
    <mergeCell ref="J5:J6"/>
    <mergeCell ref="K5:K6"/>
    <mergeCell ref="L5:L6"/>
    <mergeCell ref="M5:Z5"/>
    <mergeCell ref="A66:H67"/>
    <mergeCell ref="I66:I67"/>
    <mergeCell ref="J66:J67"/>
    <mergeCell ref="K66:K67"/>
    <mergeCell ref="L66:L67"/>
    <mergeCell ref="S66:S67"/>
    <mergeCell ref="N66:N67"/>
    <mergeCell ref="O66:O67"/>
    <mergeCell ref="P66:P67"/>
    <mergeCell ref="Z66:Z67"/>
    <mergeCell ref="AA66:AF67"/>
    <mergeCell ref="Q66:Q67"/>
    <mergeCell ref="R66:R67"/>
    <mergeCell ref="T66:T67"/>
    <mergeCell ref="U66:U67"/>
    <mergeCell ref="Y66:Y67"/>
  </mergeCells>
  <phoneticPr fontId="4" type="noConversion"/>
  <conditionalFormatting sqref="A65:AF65 D54:AF64 I53:J53 M52:AD53 J33:J52 A7:A64 M51:AB51 L50:AB50 F47 L27:Q27 I28:Q29 L26:Z26 I31:Z32 S27:Z29 J30:Z30 AF7:AF15 AF17:AF24 AF29:AF53 L33:Z35 L36:AD37 L43:AD49 AB26:AD35 L38:Z42 AB38:AD42 I7:AD25">
    <cfRule type="expression" dxfId="1325" priority="1909">
      <formula>$L7&gt;0.15</formula>
    </cfRule>
    <cfRule type="expression" dxfId="1324" priority="1910">
      <formula>AND($L7&gt;0.08,$L7&lt;0.15)</formula>
    </cfRule>
  </conditionalFormatting>
  <conditionalFormatting sqref="E79:AD82 A68:A94 AF68:AF86 I68:AC71 E72:AC72 E74:AC78 E73:F73 I73:AC73">
    <cfRule type="expression" dxfId="1323" priority="1907">
      <formula>$L68&gt;0.15</formula>
    </cfRule>
    <cfRule type="expression" dxfId="1322" priority="1908">
      <formula>AND($L68&gt;0.08,$L68&lt;0.15)</formula>
    </cfRule>
  </conditionalFormatting>
  <conditionalFormatting sqref="H69">
    <cfRule type="expression" dxfId="1321" priority="1905">
      <formula>$L69&gt;0.15</formula>
    </cfRule>
    <cfRule type="expression" dxfId="1320" priority="1906">
      <formula>AND($L69&gt;0.08,$L69&lt;0.15)</formula>
    </cfRule>
  </conditionalFormatting>
  <conditionalFormatting sqref="B7:C64">
    <cfRule type="expression" dxfId="1319" priority="1903">
      <formula>$L7&gt;0.15</formula>
    </cfRule>
    <cfRule type="expression" dxfId="1318" priority="1904">
      <formula>AND($L7&gt;0.08,$L7&lt;0.15)</formula>
    </cfRule>
  </conditionalFormatting>
  <conditionalFormatting sqref="B68:C68">
    <cfRule type="expression" dxfId="1317" priority="1901">
      <formula>$L68&gt;0.15</formula>
    </cfRule>
    <cfRule type="expression" dxfId="1316" priority="1902">
      <formula>AND($L68&gt;0.08,$L68&lt;0.15)</formula>
    </cfRule>
  </conditionalFormatting>
  <conditionalFormatting sqref="B69:C81">
    <cfRule type="expression" dxfId="1315" priority="1899">
      <formula>$L69&gt;0.15</formula>
    </cfRule>
    <cfRule type="expression" dxfId="1314" priority="1900">
      <formula>AND($L69&gt;0.08,$L69&lt;0.15)</formula>
    </cfRule>
  </conditionalFormatting>
  <conditionalFormatting sqref="B82:C82">
    <cfRule type="expression" dxfId="1313" priority="1897">
      <formula>$L82&gt;0.15</formula>
    </cfRule>
    <cfRule type="expression" dxfId="1312" priority="1898">
      <formula>AND($L82&gt;0.08,$L82&lt;0.15)</formula>
    </cfRule>
  </conditionalFormatting>
  <conditionalFormatting sqref="AE44:AE53">
    <cfRule type="expression" dxfId="1311" priority="1891">
      <formula>$L44&gt;0.15</formula>
    </cfRule>
    <cfRule type="expression" dxfId="1310" priority="1892">
      <formula>AND($L44&gt;0.08,$L44&lt;0.15)</formula>
    </cfRule>
  </conditionalFormatting>
  <conditionalFormatting sqref="AE18:AE43">
    <cfRule type="expression" dxfId="1309" priority="1895">
      <formula>$L18&gt;0.15</formula>
    </cfRule>
    <cfRule type="expression" dxfId="1308" priority="1896">
      <formula>AND($L18&gt;0.08,$L18&lt;0.15)</formula>
    </cfRule>
  </conditionalFormatting>
  <conditionalFormatting sqref="AE44:AE53">
    <cfRule type="expression" dxfId="1307" priority="1893">
      <formula>$L44&gt;0.15</formula>
    </cfRule>
    <cfRule type="expression" dxfId="1306" priority="1894">
      <formula>AND($L44&gt;0.08,$L44&lt;0.15)</formula>
    </cfRule>
  </conditionalFormatting>
  <conditionalFormatting sqref="D47">
    <cfRule type="expression" dxfId="1305" priority="1889">
      <formula>$L47&gt;0.15</formula>
    </cfRule>
    <cfRule type="expression" dxfId="1304" priority="1890">
      <formula>AND($L47&gt;0.08,$L47&lt;0.15)</formula>
    </cfRule>
  </conditionalFormatting>
  <conditionalFormatting sqref="K33:K38">
    <cfRule type="expression" dxfId="1303" priority="1887">
      <formula>$L33&gt;0.15</formula>
    </cfRule>
    <cfRule type="expression" dxfId="1302" priority="1888">
      <formula>AND($L33&gt;0.08,$L33&lt;0.15)</formula>
    </cfRule>
  </conditionalFormatting>
  <conditionalFormatting sqref="K39:K44">
    <cfRule type="expression" dxfId="1301" priority="1885">
      <formula>$L39&gt;0.15</formula>
    </cfRule>
    <cfRule type="expression" dxfId="1300" priority="1886">
      <formula>AND($L39&gt;0.08,$L39&lt;0.15)</formula>
    </cfRule>
  </conditionalFormatting>
  <conditionalFormatting sqref="K45:K47">
    <cfRule type="expression" dxfId="1299" priority="1883">
      <formula>$L45&gt;0.15</formula>
    </cfRule>
    <cfRule type="expression" dxfId="1298" priority="1884">
      <formula>AND($L45&gt;0.08,$L45&lt;0.15)</formula>
    </cfRule>
  </conditionalFormatting>
  <conditionalFormatting sqref="K48:K53">
    <cfRule type="expression" dxfId="1297" priority="1881">
      <formula>$L48&gt;0.15</formula>
    </cfRule>
    <cfRule type="expression" dxfId="1296" priority="1882">
      <formula>AND($L48&gt;0.08,$L48&lt;0.15)</formula>
    </cfRule>
  </conditionalFormatting>
  <conditionalFormatting sqref="I33:I38">
    <cfRule type="expression" dxfId="1295" priority="1879">
      <formula>$L33&gt;0.15</formula>
    </cfRule>
    <cfRule type="expression" dxfId="1294" priority="1880">
      <formula>AND($L33&gt;0.08,$L33&lt;0.15)</formula>
    </cfRule>
  </conditionalFormatting>
  <conditionalFormatting sqref="I39:I43">
    <cfRule type="expression" dxfId="1293" priority="1877">
      <formula>$L39&gt;0.15</formula>
    </cfRule>
    <cfRule type="expression" dxfId="1292" priority="1878">
      <formula>AND($L39&gt;0.08,$L39&lt;0.15)</formula>
    </cfRule>
  </conditionalFormatting>
  <conditionalFormatting sqref="I44:I46">
    <cfRule type="expression" dxfId="1291" priority="1875">
      <formula>$L44&gt;0.15</formula>
    </cfRule>
    <cfRule type="expression" dxfId="1290" priority="1876">
      <formula>AND($L44&gt;0.08,$L44&lt;0.15)</formula>
    </cfRule>
  </conditionalFormatting>
  <conditionalFormatting sqref="I47:I52">
    <cfRule type="expression" dxfId="1289" priority="1873">
      <formula>$L47&gt;0.15</formula>
    </cfRule>
    <cfRule type="expression" dxfId="1288" priority="1874">
      <formula>AND($L47&gt;0.08,$L47&lt;0.15)</formula>
    </cfRule>
  </conditionalFormatting>
  <conditionalFormatting sqref="L51:L53">
    <cfRule type="expression" dxfId="1287" priority="1871">
      <formula>$L51&gt;0.15</formula>
    </cfRule>
    <cfRule type="expression" dxfId="1286" priority="1872">
      <formula>AND($L51&gt;0.08,$L51&lt;0.15)</formula>
    </cfRule>
  </conditionalFormatting>
  <conditionalFormatting sqref="AC50:AD51">
    <cfRule type="expression" dxfId="1285" priority="1869">
      <formula>$L50&gt;0.15</formula>
    </cfRule>
    <cfRule type="expression" dxfId="1284" priority="1870">
      <formula>AND($L50&gt;0.08,$L50&lt;0.15)</formula>
    </cfRule>
  </conditionalFormatting>
  <conditionalFormatting sqref="D44">
    <cfRule type="expression" dxfId="1283" priority="1867">
      <formula>$L44&gt;0.15</formula>
    </cfRule>
    <cfRule type="expression" dxfId="1282" priority="1868">
      <formula>AND($L44&gt;0.08,$L44&lt;0.15)</formula>
    </cfRule>
  </conditionalFormatting>
  <conditionalFormatting sqref="E44:H44">
    <cfRule type="expression" dxfId="1281" priority="1865">
      <formula>$L44&gt;0.15</formula>
    </cfRule>
    <cfRule type="expression" dxfId="1280" priority="1866">
      <formula>AND($L44&gt;0.08,$L44&lt;0.15)</formula>
    </cfRule>
  </conditionalFormatting>
  <conditionalFormatting sqref="D45">
    <cfRule type="expression" dxfId="1279" priority="1863">
      <formula>$L45&gt;0.15</formula>
    </cfRule>
    <cfRule type="expression" dxfId="1278" priority="1864">
      <formula>AND($L45&gt;0.08,$L45&lt;0.15)</formula>
    </cfRule>
  </conditionalFormatting>
  <conditionalFormatting sqref="E45:H45">
    <cfRule type="expression" dxfId="1277" priority="1861">
      <formula>$L45&gt;0.15</formula>
    </cfRule>
    <cfRule type="expression" dxfId="1276" priority="1862">
      <formula>AND($L45&gt;0.08,$L45&lt;0.15)</formula>
    </cfRule>
  </conditionalFormatting>
  <conditionalFormatting sqref="D46">
    <cfRule type="expression" dxfId="1275" priority="1859">
      <formula>$L46&gt;0.15</formula>
    </cfRule>
    <cfRule type="expression" dxfId="1274" priority="1860">
      <formula>AND($L46&gt;0.08,$L46&lt;0.15)</formula>
    </cfRule>
  </conditionalFormatting>
  <conditionalFormatting sqref="D46">
    <cfRule type="expression" dxfId="1273" priority="1857">
      <formula>$L46&gt;0.15</formula>
    </cfRule>
    <cfRule type="expression" dxfId="1272" priority="1858">
      <formula>AND($L46&gt;0.08,$L46&lt;0.15)</formula>
    </cfRule>
  </conditionalFormatting>
  <conditionalFormatting sqref="D46">
    <cfRule type="expression" dxfId="1271" priority="1855">
      <formula>$L46&gt;0.15</formula>
    </cfRule>
    <cfRule type="expression" dxfId="1270" priority="1856">
      <formula>AND($L46&gt;0.08,$L46&lt;0.15)</formula>
    </cfRule>
  </conditionalFormatting>
  <conditionalFormatting sqref="E46:F46">
    <cfRule type="expression" dxfId="1269" priority="1847">
      <formula>$L46&gt;0.15</formula>
    </cfRule>
    <cfRule type="expression" dxfId="1268" priority="1848">
      <formula>AND($L46&gt;0.08,$L46&lt;0.15)</formula>
    </cfRule>
  </conditionalFormatting>
  <conditionalFormatting sqref="E46:F46">
    <cfRule type="expression" dxfId="1267" priority="1845">
      <formula>$L46&gt;0.15</formula>
    </cfRule>
    <cfRule type="expression" dxfId="1266" priority="1846">
      <formula>AND($L46&gt;0.08,$L46&lt;0.15)</formula>
    </cfRule>
  </conditionalFormatting>
  <conditionalFormatting sqref="G46:H46">
    <cfRule type="expression" dxfId="1265" priority="1843">
      <formula>$L46&gt;0.15</formula>
    </cfRule>
    <cfRule type="expression" dxfId="1264" priority="1844">
      <formula>AND($L46&gt;0.08,$L46&lt;0.15)</formula>
    </cfRule>
  </conditionalFormatting>
  <conditionalFormatting sqref="G46:H46">
    <cfRule type="expression" dxfId="1263" priority="1849">
      <formula>$L46&gt;0.15</formula>
    </cfRule>
    <cfRule type="expression" dxfId="1262" priority="1850">
      <formula>AND($L46&gt;0.08,$L46&lt;0.15)</formula>
    </cfRule>
  </conditionalFormatting>
  <conditionalFormatting sqref="E46:F46">
    <cfRule type="expression" dxfId="1261" priority="1853">
      <formula>$L46&gt;0.15</formula>
    </cfRule>
    <cfRule type="expression" dxfId="1260" priority="1854">
      <formula>AND($L46&gt;0.08,$L46&lt;0.15)</formula>
    </cfRule>
  </conditionalFormatting>
  <conditionalFormatting sqref="E46:F46">
    <cfRule type="expression" dxfId="1259" priority="1851">
      <formula>$L46&gt;0.15</formula>
    </cfRule>
    <cfRule type="expression" dxfId="1258" priority="1852">
      <formula>AND($L46&gt;0.08,$L46&lt;0.15)</formula>
    </cfRule>
  </conditionalFormatting>
  <conditionalFormatting sqref="E46:F46">
    <cfRule type="expression" dxfId="1257" priority="1835">
      <formula>$L46&gt;0.15</formula>
    </cfRule>
    <cfRule type="expression" dxfId="1256" priority="1836">
      <formula>AND($L46&gt;0.08,$L46&lt;0.15)</formula>
    </cfRule>
  </conditionalFormatting>
  <conditionalFormatting sqref="E46:F46">
    <cfRule type="expression" dxfId="1255" priority="1833">
      <formula>$L46&gt;0.15</formula>
    </cfRule>
    <cfRule type="expression" dxfId="1254" priority="1834">
      <formula>AND($L46&gt;0.08,$L46&lt;0.15)</formula>
    </cfRule>
  </conditionalFormatting>
  <conditionalFormatting sqref="H46">
    <cfRule type="expression" dxfId="1253" priority="1831">
      <formula>$L46&gt;0.15</formula>
    </cfRule>
    <cfRule type="expression" dxfId="1252" priority="1832">
      <formula>AND($L46&gt;0.08,$L46&lt;0.15)</formula>
    </cfRule>
  </conditionalFormatting>
  <conditionalFormatting sqref="H46">
    <cfRule type="expression" dxfId="1251" priority="1837">
      <formula>$L46&gt;0.15</formula>
    </cfRule>
    <cfRule type="expression" dxfId="1250" priority="1838">
      <formula>AND($L46&gt;0.08,$L46&lt;0.15)</formula>
    </cfRule>
  </conditionalFormatting>
  <conditionalFormatting sqref="E46:F46">
    <cfRule type="expression" dxfId="1249" priority="1841">
      <formula>$L46&gt;0.15</formula>
    </cfRule>
    <cfRule type="expression" dxfId="1248" priority="1842">
      <formula>AND($L46&gt;0.08,$L46&lt;0.15)</formula>
    </cfRule>
  </conditionalFormatting>
  <conditionalFormatting sqref="E46:F46">
    <cfRule type="expression" dxfId="1247" priority="1839">
      <formula>$L46&gt;0.15</formula>
    </cfRule>
    <cfRule type="expression" dxfId="1246" priority="1840">
      <formula>AND($L46&gt;0.08,$L46&lt;0.15)</formula>
    </cfRule>
  </conditionalFormatting>
  <conditionalFormatting sqref="G46">
    <cfRule type="expression" dxfId="1245" priority="1827">
      <formula>$L46&gt;0.15</formula>
    </cfRule>
    <cfRule type="expression" dxfId="1244" priority="1828">
      <formula>AND($L46&gt;0.08,$L46&lt;0.15)</formula>
    </cfRule>
  </conditionalFormatting>
  <conditionalFormatting sqref="G46">
    <cfRule type="expression" dxfId="1243" priority="1829">
      <formula>$L46&gt;0.15</formula>
    </cfRule>
    <cfRule type="expression" dxfId="1242" priority="1830">
      <formula>AND($L46&gt;0.08,$L46&lt;0.15)</formula>
    </cfRule>
  </conditionalFormatting>
  <conditionalFormatting sqref="G47:H47">
    <cfRule type="expression" dxfId="1241" priority="1823">
      <formula>$L47&gt;0.15</formula>
    </cfRule>
    <cfRule type="expression" dxfId="1240" priority="1824">
      <formula>AND($L47&gt;0.08,$L47&lt;0.15)</formula>
    </cfRule>
  </conditionalFormatting>
  <conditionalFormatting sqref="G47:H47">
    <cfRule type="expression" dxfId="1239" priority="1825">
      <formula>$L47&gt;0.15</formula>
    </cfRule>
    <cfRule type="expression" dxfId="1238" priority="1826">
      <formula>AND($L47&gt;0.08,$L47&lt;0.15)</formula>
    </cfRule>
  </conditionalFormatting>
  <conditionalFormatting sqref="E47">
    <cfRule type="expression" dxfId="1237" priority="1817">
      <formula>$L47&gt;0.15</formula>
    </cfRule>
    <cfRule type="expression" dxfId="1236" priority="1818">
      <formula>AND($L47&gt;0.08,$L47&lt;0.15)</formula>
    </cfRule>
  </conditionalFormatting>
  <conditionalFormatting sqref="E47">
    <cfRule type="expression" dxfId="1235" priority="1815">
      <formula>$L47&gt;0.15</formula>
    </cfRule>
    <cfRule type="expression" dxfId="1234" priority="1816">
      <formula>AND($L47&gt;0.08,$L47&lt;0.15)</formula>
    </cfRule>
  </conditionalFormatting>
  <conditionalFormatting sqref="E47">
    <cfRule type="expression" dxfId="1233" priority="1821">
      <formula>$L47&gt;0.15</formula>
    </cfRule>
    <cfRule type="expression" dxfId="1232" priority="1822">
      <formula>AND($L47&gt;0.08,$L47&lt;0.15)</formula>
    </cfRule>
  </conditionalFormatting>
  <conditionalFormatting sqref="E47">
    <cfRule type="expression" dxfId="1231" priority="1819">
      <formula>$L47&gt;0.15</formula>
    </cfRule>
    <cfRule type="expression" dxfId="1230" priority="1820">
      <formula>AND($L47&gt;0.08,$L47&lt;0.15)</formula>
    </cfRule>
  </conditionalFormatting>
  <conditionalFormatting sqref="E47">
    <cfRule type="expression" dxfId="1229" priority="1809">
      <formula>$L47&gt;0.15</formula>
    </cfRule>
    <cfRule type="expression" dxfId="1228" priority="1810">
      <formula>AND($L47&gt;0.08,$L47&lt;0.15)</formula>
    </cfRule>
  </conditionalFormatting>
  <conditionalFormatting sqref="E47">
    <cfRule type="expression" dxfId="1227" priority="1807">
      <formula>$L47&gt;0.15</formula>
    </cfRule>
    <cfRule type="expression" dxfId="1226" priority="1808">
      <formula>AND($L47&gt;0.08,$L47&lt;0.15)</formula>
    </cfRule>
  </conditionalFormatting>
  <conditionalFormatting sqref="E47">
    <cfRule type="expression" dxfId="1225" priority="1813">
      <formula>$L47&gt;0.15</formula>
    </cfRule>
    <cfRule type="expression" dxfId="1224" priority="1814">
      <formula>AND($L47&gt;0.08,$L47&lt;0.15)</formula>
    </cfRule>
  </conditionalFormatting>
  <conditionalFormatting sqref="E47">
    <cfRule type="expression" dxfId="1223" priority="1811">
      <formula>$L47&gt;0.15</formula>
    </cfRule>
    <cfRule type="expression" dxfId="1222" priority="1812">
      <formula>AND($L47&gt;0.08,$L47&lt;0.15)</formula>
    </cfRule>
  </conditionalFormatting>
  <conditionalFormatting sqref="AE76:AE82">
    <cfRule type="expression" dxfId="1221" priority="1803">
      <formula>$L76&gt;0.15</formula>
    </cfRule>
    <cfRule type="expression" dxfId="1220" priority="1804">
      <formula>AND($L76&gt;0.08,$L76&lt;0.15)</formula>
    </cfRule>
  </conditionalFormatting>
  <conditionalFormatting sqref="AE76:AE82">
    <cfRule type="expression" dxfId="1219" priority="1805">
      <formula>$L76&gt;0.15</formula>
    </cfRule>
    <cfRule type="expression" dxfId="1218" priority="1806">
      <formula>AND($L76&gt;0.08,$L76&lt;0.15)</formula>
    </cfRule>
  </conditionalFormatting>
  <conditionalFormatting sqref="E48:F48">
    <cfRule type="expression" dxfId="1217" priority="1799">
      <formula>$L48&gt;0.15</formula>
    </cfRule>
    <cfRule type="expression" dxfId="1216" priority="1800">
      <formula>AND($L48&gt;0.08,$L48&lt;0.15)</formula>
    </cfRule>
  </conditionalFormatting>
  <conditionalFormatting sqref="E48:F48">
    <cfRule type="expression" dxfId="1215" priority="1795">
      <formula>$L48&gt;0.15</formula>
    </cfRule>
    <cfRule type="expression" dxfId="1214" priority="1796">
      <formula>AND($L48&gt;0.08,$L48&lt;0.15)</formula>
    </cfRule>
  </conditionalFormatting>
  <conditionalFormatting sqref="E48:F48">
    <cfRule type="expression" dxfId="1213" priority="1793">
      <formula>$L48&gt;0.15</formula>
    </cfRule>
    <cfRule type="expression" dxfId="1212" priority="1794">
      <formula>AND($L48&gt;0.08,$L48&lt;0.15)</formula>
    </cfRule>
  </conditionalFormatting>
  <conditionalFormatting sqref="G48:H48">
    <cfRule type="expression" dxfId="1211" priority="1791">
      <formula>$L48&gt;0.15</formula>
    </cfRule>
    <cfRule type="expression" dxfId="1210" priority="1792">
      <formula>AND($L48&gt;0.08,$L48&lt;0.15)</formula>
    </cfRule>
  </conditionalFormatting>
  <conditionalFormatting sqref="G48:H48">
    <cfRule type="expression" dxfId="1209" priority="1797">
      <formula>$L48&gt;0.15</formula>
    </cfRule>
    <cfRule type="expression" dxfId="1208" priority="1798">
      <formula>AND($L48&gt;0.08,$L48&lt;0.15)</formula>
    </cfRule>
  </conditionalFormatting>
  <conditionalFormatting sqref="E48:F48">
    <cfRule type="expression" dxfId="1207" priority="1801">
      <formula>$L48&gt;0.15</formula>
    </cfRule>
    <cfRule type="expression" dxfId="1206" priority="1802">
      <formula>AND($L48&gt;0.08,$L48&lt;0.15)</formula>
    </cfRule>
  </conditionalFormatting>
  <conditionalFormatting sqref="D48">
    <cfRule type="expression" dxfId="1205" priority="1789">
      <formula>$L48&gt;0.15</formula>
    </cfRule>
    <cfRule type="expression" dxfId="1204" priority="1790">
      <formula>AND($L48&gt;0.08,$L48&lt;0.15)</formula>
    </cfRule>
  </conditionalFormatting>
  <conditionalFormatting sqref="D48">
    <cfRule type="expression" dxfId="1203" priority="1787">
      <formula>$L48&gt;0.15</formula>
    </cfRule>
    <cfRule type="expression" dxfId="1202" priority="1788">
      <formula>AND($L48&gt;0.08,$L48&lt;0.15)</formula>
    </cfRule>
  </conditionalFormatting>
  <conditionalFormatting sqref="E49:F49">
    <cfRule type="expression" dxfId="1201" priority="1783">
      <formula>$L49&gt;0.15</formula>
    </cfRule>
    <cfRule type="expression" dxfId="1200" priority="1784">
      <formula>AND($L49&gt;0.08,$L49&lt;0.15)</formula>
    </cfRule>
  </conditionalFormatting>
  <conditionalFormatting sqref="E49:F49">
    <cfRule type="expression" dxfId="1199" priority="1779">
      <formula>$L49&gt;0.15</formula>
    </cfRule>
    <cfRule type="expression" dxfId="1198" priority="1780">
      <formula>AND($L49&gt;0.08,$L49&lt;0.15)</formula>
    </cfRule>
  </conditionalFormatting>
  <conditionalFormatting sqref="E49:F49">
    <cfRule type="expression" dxfId="1197" priority="1777">
      <formula>$L49&gt;0.15</formula>
    </cfRule>
    <cfRule type="expression" dxfId="1196" priority="1778">
      <formula>AND($L49&gt;0.08,$L49&lt;0.15)</formula>
    </cfRule>
  </conditionalFormatting>
  <conditionalFormatting sqref="G49:H49">
    <cfRule type="expression" dxfId="1195" priority="1775">
      <formula>$L49&gt;0.15</formula>
    </cfRule>
    <cfRule type="expression" dxfId="1194" priority="1776">
      <formula>AND($L49&gt;0.08,$L49&lt;0.15)</formula>
    </cfRule>
  </conditionalFormatting>
  <conditionalFormatting sqref="G49:H49">
    <cfRule type="expression" dxfId="1193" priority="1781">
      <formula>$L49&gt;0.15</formula>
    </cfRule>
    <cfRule type="expression" dxfId="1192" priority="1782">
      <formula>AND($L49&gt;0.08,$L49&lt;0.15)</formula>
    </cfRule>
  </conditionalFormatting>
  <conditionalFormatting sqref="E49:F49">
    <cfRule type="expression" dxfId="1191" priority="1785">
      <formula>$L49&gt;0.15</formula>
    </cfRule>
    <cfRule type="expression" dxfId="1190" priority="1786">
      <formula>AND($L49&gt;0.08,$L49&lt;0.15)</formula>
    </cfRule>
  </conditionalFormatting>
  <conditionalFormatting sqref="D49">
    <cfRule type="expression" dxfId="1189" priority="1773">
      <formula>$L49&gt;0.15</formula>
    </cfRule>
    <cfRule type="expression" dxfId="1188" priority="1774">
      <formula>AND($L49&gt;0.08,$L49&lt;0.15)</formula>
    </cfRule>
  </conditionalFormatting>
  <conditionalFormatting sqref="D49">
    <cfRule type="expression" dxfId="1187" priority="1771">
      <formula>$L49&gt;0.15</formula>
    </cfRule>
    <cfRule type="expression" dxfId="1186" priority="1772">
      <formula>AND($L49&gt;0.08,$L49&lt;0.15)</formula>
    </cfRule>
  </conditionalFormatting>
  <conditionalFormatting sqref="D51">
    <cfRule type="expression" dxfId="1185" priority="1769">
      <formula>$L51&gt;0.15</formula>
    </cfRule>
    <cfRule type="expression" dxfId="1184" priority="1770">
      <formula>AND($L51&gt;0.08,$L51&lt;0.15)</formula>
    </cfRule>
  </conditionalFormatting>
  <conditionalFormatting sqref="D51">
    <cfRule type="expression" dxfId="1183" priority="1767">
      <formula>$L51&gt;0.15</formula>
    </cfRule>
    <cfRule type="expression" dxfId="1182" priority="1768">
      <formula>AND($L51&gt;0.08,$L51&lt;0.15)</formula>
    </cfRule>
  </conditionalFormatting>
  <conditionalFormatting sqref="D51">
    <cfRule type="expression" dxfId="1181" priority="1765">
      <formula>$L51&gt;0.15</formula>
    </cfRule>
    <cfRule type="expression" dxfId="1180" priority="1766">
      <formula>AND($L51&gt;0.08,$L51&lt;0.15)</formula>
    </cfRule>
  </conditionalFormatting>
  <conditionalFormatting sqref="E51:F51">
    <cfRule type="expression" dxfId="1179" priority="1757">
      <formula>$L51&gt;0.15</formula>
    </cfRule>
    <cfRule type="expression" dxfId="1178" priority="1758">
      <formula>AND($L51&gt;0.08,$L51&lt;0.15)</formula>
    </cfRule>
  </conditionalFormatting>
  <conditionalFormatting sqref="E51:F51">
    <cfRule type="expression" dxfId="1177" priority="1755">
      <formula>$L51&gt;0.15</formula>
    </cfRule>
    <cfRule type="expression" dxfId="1176" priority="1756">
      <formula>AND($L51&gt;0.08,$L51&lt;0.15)</formula>
    </cfRule>
  </conditionalFormatting>
  <conditionalFormatting sqref="G51:H51">
    <cfRule type="expression" dxfId="1175" priority="1753">
      <formula>$L51&gt;0.15</formula>
    </cfRule>
    <cfRule type="expression" dxfId="1174" priority="1754">
      <formula>AND($L51&gt;0.08,$L51&lt;0.15)</formula>
    </cfRule>
  </conditionalFormatting>
  <conditionalFormatting sqref="G51:H51">
    <cfRule type="expression" dxfId="1173" priority="1759">
      <formula>$L51&gt;0.15</formula>
    </cfRule>
    <cfRule type="expression" dxfId="1172" priority="1760">
      <formula>AND($L51&gt;0.08,$L51&lt;0.15)</formula>
    </cfRule>
  </conditionalFormatting>
  <conditionalFormatting sqref="E51:F51">
    <cfRule type="expression" dxfId="1171" priority="1763">
      <formula>$L51&gt;0.15</formula>
    </cfRule>
    <cfRule type="expression" dxfId="1170" priority="1764">
      <formula>AND($L51&gt;0.08,$L51&lt;0.15)</formula>
    </cfRule>
  </conditionalFormatting>
  <conditionalFormatting sqref="E51:F51">
    <cfRule type="expression" dxfId="1169" priority="1761">
      <formula>$L51&gt;0.15</formula>
    </cfRule>
    <cfRule type="expression" dxfId="1168" priority="1762">
      <formula>AND($L51&gt;0.08,$L51&lt;0.15)</formula>
    </cfRule>
  </conditionalFormatting>
  <conditionalFormatting sqref="D52">
    <cfRule type="expression" dxfId="1167" priority="1751">
      <formula>$L52&gt;0.15</formula>
    </cfRule>
    <cfRule type="expression" dxfId="1166" priority="1752">
      <formula>AND($L52&gt;0.08,$L52&lt;0.15)</formula>
    </cfRule>
  </conditionalFormatting>
  <conditionalFormatting sqref="D52">
    <cfRule type="expression" dxfId="1165" priority="1749">
      <formula>$L52&gt;0.15</formula>
    </cfRule>
    <cfRule type="expression" dxfId="1164" priority="1750">
      <formula>AND($L52&gt;0.08,$L52&lt;0.15)</formula>
    </cfRule>
  </conditionalFormatting>
  <conditionalFormatting sqref="D52">
    <cfRule type="expression" dxfId="1163" priority="1747">
      <formula>$L52&gt;0.15</formula>
    </cfRule>
    <cfRule type="expression" dxfId="1162" priority="1748">
      <formula>AND($L52&gt;0.08,$L52&lt;0.15)</formula>
    </cfRule>
  </conditionalFormatting>
  <conditionalFormatting sqref="E52:F52">
    <cfRule type="expression" dxfId="1161" priority="1739">
      <formula>$L52&gt;0.15</formula>
    </cfRule>
    <cfRule type="expression" dxfId="1160" priority="1740">
      <formula>AND($L52&gt;0.08,$L52&lt;0.15)</formula>
    </cfRule>
  </conditionalFormatting>
  <conditionalFormatting sqref="E52:F52">
    <cfRule type="expression" dxfId="1159" priority="1737">
      <formula>$L52&gt;0.15</formula>
    </cfRule>
    <cfRule type="expression" dxfId="1158" priority="1738">
      <formula>AND($L52&gt;0.08,$L52&lt;0.15)</formula>
    </cfRule>
  </conditionalFormatting>
  <conditionalFormatting sqref="G52:H52">
    <cfRule type="expression" dxfId="1157" priority="1735">
      <formula>$L52&gt;0.15</formula>
    </cfRule>
    <cfRule type="expression" dxfId="1156" priority="1736">
      <formula>AND($L52&gt;0.08,$L52&lt;0.15)</formula>
    </cfRule>
  </conditionalFormatting>
  <conditionalFormatting sqref="G52:H52">
    <cfRule type="expression" dxfId="1155" priority="1741">
      <formula>$L52&gt;0.15</formula>
    </cfRule>
    <cfRule type="expression" dxfId="1154" priority="1742">
      <formula>AND($L52&gt;0.08,$L52&lt;0.15)</formula>
    </cfRule>
  </conditionalFormatting>
  <conditionalFormatting sqref="E52:F52">
    <cfRule type="expression" dxfId="1153" priority="1745">
      <formula>$L52&gt;0.15</formula>
    </cfRule>
    <cfRule type="expression" dxfId="1152" priority="1746">
      <formula>AND($L52&gt;0.08,$L52&lt;0.15)</formula>
    </cfRule>
  </conditionalFormatting>
  <conditionalFormatting sqref="E52:F52">
    <cfRule type="expression" dxfId="1151" priority="1743">
      <formula>$L52&gt;0.15</formula>
    </cfRule>
    <cfRule type="expression" dxfId="1150" priority="1744">
      <formula>AND($L52&gt;0.08,$L52&lt;0.15)</formula>
    </cfRule>
  </conditionalFormatting>
  <conditionalFormatting sqref="D53">
    <cfRule type="expression" dxfId="1149" priority="1733">
      <formula>$L53&gt;0.15</formula>
    </cfRule>
    <cfRule type="expression" dxfId="1148" priority="1734">
      <formula>AND($L53&gt;0.08,$L53&lt;0.15)</formula>
    </cfRule>
  </conditionalFormatting>
  <conditionalFormatting sqref="D53">
    <cfRule type="expression" dxfId="1147" priority="1731">
      <formula>$L53&gt;0.15</formula>
    </cfRule>
    <cfRule type="expression" dxfId="1146" priority="1732">
      <formula>AND($L53&gt;0.08,$L53&lt;0.15)</formula>
    </cfRule>
  </conditionalFormatting>
  <conditionalFormatting sqref="D53">
    <cfRule type="expression" dxfId="1145" priority="1729">
      <formula>$L53&gt;0.15</formula>
    </cfRule>
    <cfRule type="expression" dxfId="1144" priority="1730">
      <formula>AND($L53&gt;0.08,$L53&lt;0.15)</formula>
    </cfRule>
  </conditionalFormatting>
  <conditionalFormatting sqref="E53:F53">
    <cfRule type="expression" dxfId="1143" priority="1721">
      <formula>$L53&gt;0.15</formula>
    </cfRule>
    <cfRule type="expression" dxfId="1142" priority="1722">
      <formula>AND($L53&gt;0.08,$L53&lt;0.15)</formula>
    </cfRule>
  </conditionalFormatting>
  <conditionalFormatting sqref="E53:F53">
    <cfRule type="expression" dxfId="1141" priority="1719">
      <formula>$L53&gt;0.15</formula>
    </cfRule>
    <cfRule type="expression" dxfId="1140" priority="1720">
      <formula>AND($L53&gt;0.08,$L53&lt;0.15)</formula>
    </cfRule>
  </conditionalFormatting>
  <conditionalFormatting sqref="G53:H53">
    <cfRule type="expression" dxfId="1139" priority="1717">
      <formula>$L53&gt;0.15</formula>
    </cfRule>
    <cfRule type="expression" dxfId="1138" priority="1718">
      <formula>AND($L53&gt;0.08,$L53&lt;0.15)</formula>
    </cfRule>
  </conditionalFormatting>
  <conditionalFormatting sqref="G53:H53">
    <cfRule type="expression" dxfId="1137" priority="1723">
      <formula>$L53&gt;0.15</formula>
    </cfRule>
    <cfRule type="expression" dxfId="1136" priority="1724">
      <formula>AND($L53&gt;0.08,$L53&lt;0.15)</formula>
    </cfRule>
  </conditionalFormatting>
  <conditionalFormatting sqref="E53:F53">
    <cfRule type="expression" dxfId="1135" priority="1727">
      <formula>$L53&gt;0.15</formula>
    </cfRule>
    <cfRule type="expression" dxfId="1134" priority="1728">
      <formula>AND($L53&gt;0.08,$L53&lt;0.15)</formula>
    </cfRule>
  </conditionalFormatting>
  <conditionalFormatting sqref="E53:F53">
    <cfRule type="expression" dxfId="1133" priority="1725">
      <formula>$L53&gt;0.15</formula>
    </cfRule>
    <cfRule type="expression" dxfId="1132" priority="1726">
      <formula>AND($L53&gt;0.08,$L53&lt;0.15)</formula>
    </cfRule>
  </conditionalFormatting>
  <conditionalFormatting sqref="E50:H50">
    <cfRule type="expression" dxfId="1131" priority="1715">
      <formula>$L50&gt;0.15</formula>
    </cfRule>
    <cfRule type="expression" dxfId="1130" priority="1716">
      <formula>AND($L50&gt;0.08,$L50&lt;0.15)</formula>
    </cfRule>
  </conditionalFormatting>
  <conditionalFormatting sqref="D50">
    <cfRule type="expression" dxfId="1129" priority="1713">
      <formula>$L50&gt;0.15</formula>
    </cfRule>
    <cfRule type="expression" dxfId="1128" priority="1714">
      <formula>AND($L50&gt;0.08,$L50&lt;0.15)</formula>
    </cfRule>
  </conditionalFormatting>
  <conditionalFormatting sqref="R27:R29">
    <cfRule type="expression" dxfId="1127" priority="1711">
      <formula>$L27&gt;0.15</formula>
    </cfRule>
    <cfRule type="expression" dxfId="1126" priority="1712">
      <formula>AND($L27&gt;0.08,$L27&lt;0.15)</formula>
    </cfRule>
  </conditionalFormatting>
  <conditionalFormatting sqref="I26:K26">
    <cfRule type="expression" dxfId="1125" priority="1709">
      <formula>$L26&gt;0.15</formula>
    </cfRule>
    <cfRule type="expression" dxfId="1124" priority="1710">
      <formula>AND($L26&gt;0.08,$L26&lt;0.15)</formula>
    </cfRule>
  </conditionalFormatting>
  <conditionalFormatting sqref="I27:K27">
    <cfRule type="expression" dxfId="1123" priority="1707">
      <formula>$L27&gt;0.15</formula>
    </cfRule>
    <cfRule type="expression" dxfId="1122" priority="1708">
      <formula>AND($L27&gt;0.08,$L27&lt;0.15)</formula>
    </cfRule>
  </conditionalFormatting>
  <conditionalFormatting sqref="P20:Q20">
    <cfRule type="expression" dxfId="1121" priority="1693">
      <formula>$L20&gt;0.15</formula>
    </cfRule>
    <cfRule type="expression" dxfId="1120" priority="1694">
      <formula>AND($L20&gt;0.08,$L20&lt;0.15)</formula>
    </cfRule>
  </conditionalFormatting>
  <conditionalFormatting sqref="P20:Q20">
    <cfRule type="expression" dxfId="1119" priority="1691">
      <formula>$L20&gt;0.15</formula>
    </cfRule>
    <cfRule type="expression" dxfId="1118" priority="1692">
      <formula>AND($L20&gt;0.08,$L20&lt;0.15)</formula>
    </cfRule>
  </conditionalFormatting>
  <conditionalFormatting sqref="M20">
    <cfRule type="expression" dxfId="1117" priority="1705">
      <formula>$L20&gt;0.15</formula>
    </cfRule>
    <cfRule type="expression" dxfId="1116" priority="1706">
      <formula>AND($L20&gt;0.08,$L20&lt;0.15)</formula>
    </cfRule>
  </conditionalFormatting>
  <conditionalFormatting sqref="M20">
    <cfRule type="expression" dxfId="1115" priority="1703">
      <formula>$L20&gt;0.15</formula>
    </cfRule>
    <cfRule type="expression" dxfId="1114" priority="1704">
      <formula>AND($L20&gt;0.08,$L20&lt;0.15)</formula>
    </cfRule>
  </conditionalFormatting>
  <conditionalFormatting sqref="M20">
    <cfRule type="expression" dxfId="1113" priority="1701">
      <formula>$L20&gt;0.15</formula>
    </cfRule>
    <cfRule type="expression" dxfId="1112" priority="1702">
      <formula>AND($L20&gt;0.08,$L20&lt;0.15)</formula>
    </cfRule>
  </conditionalFormatting>
  <conditionalFormatting sqref="N20:O20">
    <cfRule type="expression" dxfId="1111" priority="1699">
      <formula>$L20&gt;0.15</formula>
    </cfRule>
    <cfRule type="expression" dxfId="1110" priority="1700">
      <formula>AND($L20&gt;0.08,$L20&lt;0.15)</formula>
    </cfRule>
  </conditionalFormatting>
  <conditionalFormatting sqref="N20:O20">
    <cfRule type="expression" dxfId="1109" priority="1697">
      <formula>$L20&gt;0.15</formula>
    </cfRule>
    <cfRule type="expression" dxfId="1108" priority="1698">
      <formula>AND($L20&gt;0.08,$L20&lt;0.15)</formula>
    </cfRule>
  </conditionalFormatting>
  <conditionalFormatting sqref="N20:O20">
    <cfRule type="expression" dxfId="1107" priority="1695">
      <formula>$L20&gt;0.15</formula>
    </cfRule>
    <cfRule type="expression" dxfId="1106" priority="1696">
      <formula>AND($L20&gt;0.08,$L20&lt;0.15)</formula>
    </cfRule>
  </conditionalFormatting>
  <conditionalFormatting sqref="AA30">
    <cfRule type="expression" dxfId="1105" priority="1689">
      <formula>$L30&gt;0.15</formula>
    </cfRule>
    <cfRule type="expression" dxfId="1104" priority="1690">
      <formula>AND($L30&gt;0.08,$L30&lt;0.15)</formula>
    </cfRule>
  </conditionalFormatting>
  <conditionalFormatting sqref="AA37">
    <cfRule type="expression" dxfId="1103" priority="1687">
      <formula>$L37&gt;0.15</formula>
    </cfRule>
    <cfRule type="expression" dxfId="1102" priority="1688">
      <formula>AND($L37&gt;0.08,$L37&lt;0.15)</formula>
    </cfRule>
  </conditionalFormatting>
  <conditionalFormatting sqref="E68:F68">
    <cfRule type="expression" dxfId="1101" priority="1685">
      <formula>$L68&gt;0.15</formula>
    </cfRule>
    <cfRule type="expression" dxfId="1100" priority="1686">
      <formula>AND($L68&gt;0.08,$L68&lt;0.15)</formula>
    </cfRule>
  </conditionalFormatting>
  <conditionalFormatting sqref="H68">
    <cfRule type="expression" dxfId="1099" priority="1683">
      <formula>$L68&gt;0.15</formula>
    </cfRule>
    <cfRule type="expression" dxfId="1098" priority="1684">
      <formula>AND($L68&gt;0.08,$L68&lt;0.15)</formula>
    </cfRule>
  </conditionalFormatting>
  <conditionalFormatting sqref="G68">
    <cfRule type="expression" dxfId="1097" priority="1681">
      <formula>$L68&gt;0.15</formula>
    </cfRule>
    <cfRule type="expression" dxfId="1096" priority="1682">
      <formula>AND($L68&gt;0.08,$L68&lt;0.15)</formula>
    </cfRule>
  </conditionalFormatting>
  <conditionalFormatting sqref="G68">
    <cfRule type="expression" dxfId="1095" priority="1679">
      <formula>$L68&gt;0.15</formula>
    </cfRule>
    <cfRule type="expression" dxfId="1094" priority="1680">
      <formula>AND($L68&gt;0.08,$L68&lt;0.15)</formula>
    </cfRule>
  </conditionalFormatting>
  <conditionalFormatting sqref="D68">
    <cfRule type="expression" dxfId="1093" priority="1677">
      <formula>$L68&gt;0.15</formula>
    </cfRule>
    <cfRule type="expression" dxfId="1092" priority="1678">
      <formula>AND($L68&gt;0.08,$L68&lt;0.15)</formula>
    </cfRule>
  </conditionalFormatting>
  <conditionalFormatting sqref="AE7:AE29">
    <cfRule type="expression" dxfId="1091" priority="1673">
      <formula>$L7&gt;0.15</formula>
    </cfRule>
    <cfRule type="expression" dxfId="1090" priority="1674">
      <formula>AND($L7&gt;0.08,$L7&lt;0.15)</formula>
    </cfRule>
  </conditionalFormatting>
  <conditionalFormatting sqref="AE7:AE29">
    <cfRule type="expression" dxfId="1089" priority="1675">
      <formula>$L7&gt;0.15</formula>
    </cfRule>
    <cfRule type="expression" dxfId="1088" priority="1676">
      <formula>AND($L7&gt;0.08,$L7&lt;0.15)</formula>
    </cfRule>
  </conditionalFormatting>
  <conditionalFormatting sqref="AA29">
    <cfRule type="expression" dxfId="1087" priority="1671">
      <formula>$L29&gt;0.15</formula>
    </cfRule>
    <cfRule type="expression" dxfId="1086" priority="1672">
      <formula>AND($L29&gt;0.08,$L29&lt;0.15)</formula>
    </cfRule>
  </conditionalFormatting>
  <conditionalFormatting sqref="AA28">
    <cfRule type="expression" dxfId="1085" priority="1669">
      <formula>$L28&gt;0.15</formula>
    </cfRule>
    <cfRule type="expression" dxfId="1084" priority="1670">
      <formula>AND($L28&gt;0.08,$L28&lt;0.15)</formula>
    </cfRule>
  </conditionalFormatting>
  <conditionalFormatting sqref="I30">
    <cfRule type="expression" dxfId="1083" priority="1667">
      <formula>$L30&gt;0.15</formula>
    </cfRule>
    <cfRule type="expression" dxfId="1082" priority="1668">
      <formula>AND($L30&gt;0.08,$L30&lt;0.15)</formula>
    </cfRule>
  </conditionalFormatting>
  <conditionalFormatting sqref="P19">
    <cfRule type="expression" dxfId="1081" priority="1665">
      <formula>$L19&gt;0.15</formula>
    </cfRule>
    <cfRule type="expression" dxfId="1080" priority="1666">
      <formula>AND($L19&gt;0.08,$L19&lt;0.15)</formula>
    </cfRule>
  </conditionalFormatting>
  <conditionalFormatting sqref="P19">
    <cfRule type="expression" dxfId="1079" priority="1663">
      <formula>$L19&gt;0.15</formula>
    </cfRule>
    <cfRule type="expression" dxfId="1078" priority="1664">
      <formula>AND($L19&gt;0.08,$L19&lt;0.15)</formula>
    </cfRule>
  </conditionalFormatting>
  <conditionalFormatting sqref="AF16">
    <cfRule type="expression" dxfId="1077" priority="1661">
      <formula>$L16&gt;0.15</formula>
    </cfRule>
    <cfRule type="expression" dxfId="1076" priority="1662">
      <formula>AND($L16&gt;0.08,$L16&lt;0.15)</formula>
    </cfRule>
  </conditionalFormatting>
  <conditionalFormatting sqref="AF27">
    <cfRule type="expression" dxfId="1075" priority="1659">
      <formula>$L27&gt;0.15</formula>
    </cfRule>
    <cfRule type="expression" dxfId="1074" priority="1660">
      <formula>AND($L27&gt;0.08,$L27&lt;0.15)</formula>
    </cfRule>
  </conditionalFormatting>
  <conditionalFormatting sqref="AF28">
    <cfRule type="expression" dxfId="1073" priority="1657">
      <formula>$L28&gt;0.15</formula>
    </cfRule>
    <cfRule type="expression" dxfId="1072" priority="1658">
      <formula>AND($L28&gt;0.08,$L28&lt;0.15)</formula>
    </cfRule>
  </conditionalFormatting>
  <conditionalFormatting sqref="E69:F69">
    <cfRule type="expression" dxfId="1071" priority="1655">
      <formula>$L69&gt;0.15</formula>
    </cfRule>
    <cfRule type="expression" dxfId="1070" priority="1656">
      <formula>AND($L69&gt;0.08,$L69&lt;0.15)</formula>
    </cfRule>
  </conditionalFormatting>
  <conditionalFormatting sqref="G69">
    <cfRule type="expression" dxfId="1069" priority="1653">
      <formula>$L69&gt;0.15</formula>
    </cfRule>
    <cfRule type="expression" dxfId="1068" priority="1654">
      <formula>AND($L69&gt;0.08,$L69&lt;0.15)</formula>
    </cfRule>
  </conditionalFormatting>
  <conditionalFormatting sqref="D69">
    <cfRule type="expression" dxfId="1067" priority="1651">
      <formula>$L69&gt;0.15</formula>
    </cfRule>
    <cfRule type="expression" dxfId="1066" priority="1652">
      <formula>AND($L69&gt;0.08,$L69&lt;0.15)</formula>
    </cfRule>
  </conditionalFormatting>
  <conditionalFormatting sqref="I18">
    <cfRule type="expression" dxfId="1065" priority="1649">
      <formula>$L18&gt;0.15</formula>
    </cfRule>
    <cfRule type="expression" dxfId="1064" priority="1650">
      <formula>AND($L18&gt;0.08,$L18&lt;0.15)</formula>
    </cfRule>
  </conditionalFormatting>
  <conditionalFormatting sqref="AF25:AF26">
    <cfRule type="expression" dxfId="1063" priority="1647">
      <formula>$L25&gt;0.15</formula>
    </cfRule>
    <cfRule type="expression" dxfId="1062" priority="1648">
      <formula>AND($L25&gt;0.08,$L25&lt;0.15)</formula>
    </cfRule>
  </conditionalFormatting>
  <conditionalFormatting sqref="AA14:AA20">
    <cfRule type="expression" dxfId="1061" priority="1645">
      <formula>$L14&gt;0.15</formula>
    </cfRule>
    <cfRule type="expression" dxfId="1060" priority="1646">
      <formula>AND($L14&gt;0.08,$L14&lt;0.15)</formula>
    </cfRule>
  </conditionalFormatting>
  <conditionalFormatting sqref="AA13">
    <cfRule type="expression" dxfId="1059" priority="1643">
      <formula>$L13&gt;0.15</formula>
    </cfRule>
    <cfRule type="expression" dxfId="1058" priority="1644">
      <formula>AND($L13&gt;0.08,$L13&lt;0.15)</formula>
    </cfRule>
  </conditionalFormatting>
  <conditionalFormatting sqref="AA16:AA19">
    <cfRule type="expression" dxfId="1057" priority="1641">
      <formula>$L16&gt;0.15</formula>
    </cfRule>
    <cfRule type="expression" dxfId="1056" priority="1642">
      <formula>AND($L16&gt;0.08,$L16&lt;0.15)</formula>
    </cfRule>
  </conditionalFormatting>
  <conditionalFormatting sqref="AA15 AA17 AA19">
    <cfRule type="expression" dxfId="1055" priority="1639">
      <formula>$L15&gt;0.15</formula>
    </cfRule>
    <cfRule type="expression" dxfId="1054" priority="1640">
      <formula>AND($L15&gt;0.08,$L15&lt;0.15)</formula>
    </cfRule>
  </conditionalFormatting>
  <conditionalFormatting sqref="P20">
    <cfRule type="expression" dxfId="1053" priority="1637">
      <formula>$L20&gt;0.15</formula>
    </cfRule>
    <cfRule type="expression" dxfId="1052" priority="1638">
      <formula>AND($L20&gt;0.08,$L20&lt;0.15)</formula>
    </cfRule>
  </conditionalFormatting>
  <conditionalFormatting sqref="P20">
    <cfRule type="expression" dxfId="1051" priority="1635">
      <formula>$L20&gt;0.15</formula>
    </cfRule>
    <cfRule type="expression" dxfId="1050" priority="1636">
      <formula>AND($L20&gt;0.08,$L20&lt;0.15)</formula>
    </cfRule>
  </conditionalFormatting>
  <conditionalFormatting sqref="I19">
    <cfRule type="expression" dxfId="1049" priority="1633">
      <formula>$L19&gt;0.15</formula>
    </cfRule>
    <cfRule type="expression" dxfId="1048" priority="1634">
      <formula>AND($L19&gt;0.08,$L19&lt;0.15)</formula>
    </cfRule>
  </conditionalFormatting>
  <conditionalFormatting sqref="AA14 AA16 AA18 AA20">
    <cfRule type="expression" dxfId="1047" priority="1631">
      <formula>$L14&gt;0.15</formula>
    </cfRule>
    <cfRule type="expression" dxfId="1046" priority="1632">
      <formula>AND($L14&gt;0.08,$L14&lt;0.15)</formula>
    </cfRule>
  </conditionalFormatting>
  <conditionalFormatting sqref="AA16">
    <cfRule type="expression" dxfId="1045" priority="1629">
      <formula>$L16&gt;0.15</formula>
    </cfRule>
    <cfRule type="expression" dxfId="1044" priority="1630">
      <formula>AND($L16&gt;0.08,$L16&lt;0.15)</formula>
    </cfRule>
  </conditionalFormatting>
  <conditionalFormatting sqref="AA22">
    <cfRule type="expression" dxfId="1043" priority="1627">
      <formula>$L22&gt;0.15</formula>
    </cfRule>
    <cfRule type="expression" dxfId="1042" priority="1628">
      <formula>AND($L22&gt;0.08,$L22&lt;0.15)</formula>
    </cfRule>
  </conditionalFormatting>
  <conditionalFormatting sqref="AA21">
    <cfRule type="expression" dxfId="1041" priority="1625">
      <formula>$L21&gt;0.15</formula>
    </cfRule>
    <cfRule type="expression" dxfId="1040" priority="1626">
      <formula>AND($L21&gt;0.08,$L21&lt;0.15)</formula>
    </cfRule>
  </conditionalFormatting>
  <conditionalFormatting sqref="AA22">
    <cfRule type="expression" dxfId="1039" priority="1623">
      <formula>$L22&gt;0.15</formula>
    </cfRule>
    <cfRule type="expression" dxfId="1038" priority="1624">
      <formula>AND($L22&gt;0.08,$L22&lt;0.15)</formula>
    </cfRule>
  </conditionalFormatting>
  <conditionalFormatting sqref="AA23:AA24">
    <cfRule type="expression" dxfId="1037" priority="1621">
      <formula>$L23&gt;0.15</formula>
    </cfRule>
    <cfRule type="expression" dxfId="1036" priority="1622">
      <formula>AND($L23&gt;0.08,$L23&lt;0.15)</formula>
    </cfRule>
  </conditionalFormatting>
  <conditionalFormatting sqref="AA24">
    <cfRule type="expression" dxfId="1035" priority="1619">
      <formula>$L24&gt;0.15</formula>
    </cfRule>
    <cfRule type="expression" dxfId="1034" priority="1620">
      <formula>AND($L24&gt;0.08,$L24&lt;0.15)</formula>
    </cfRule>
  </conditionalFormatting>
  <conditionalFormatting sqref="AA23">
    <cfRule type="expression" dxfId="1033" priority="1617">
      <formula>$L23&gt;0.15</formula>
    </cfRule>
    <cfRule type="expression" dxfId="1032" priority="1618">
      <formula>AND($L23&gt;0.08,$L23&lt;0.15)</formula>
    </cfRule>
  </conditionalFormatting>
  <conditionalFormatting sqref="AA24">
    <cfRule type="expression" dxfId="1031" priority="1615">
      <formula>$L24&gt;0.15</formula>
    </cfRule>
    <cfRule type="expression" dxfId="1030" priority="1616">
      <formula>AND($L24&gt;0.08,$L24&lt;0.15)</formula>
    </cfRule>
  </conditionalFormatting>
  <conditionalFormatting sqref="AA26:AA27">
    <cfRule type="expression" dxfId="1029" priority="1613">
      <formula>$L26&gt;0.15</formula>
    </cfRule>
    <cfRule type="expression" dxfId="1028" priority="1614">
      <formula>AND($L26&gt;0.08,$L26&lt;0.15)</formula>
    </cfRule>
  </conditionalFormatting>
  <conditionalFormatting sqref="AA27">
    <cfRule type="expression" dxfId="1027" priority="1611">
      <formula>$L27&gt;0.15</formula>
    </cfRule>
    <cfRule type="expression" dxfId="1026" priority="1612">
      <formula>AND($L27&gt;0.08,$L27&lt;0.15)</formula>
    </cfRule>
  </conditionalFormatting>
  <conditionalFormatting sqref="AA40">
    <cfRule type="expression" dxfId="1025" priority="1609">
      <formula>$L40&gt;0.15</formula>
    </cfRule>
    <cfRule type="expression" dxfId="1024" priority="1610">
      <formula>AND($L40&gt;0.08,$L40&lt;0.15)</formula>
    </cfRule>
  </conditionalFormatting>
  <conditionalFormatting sqref="AA40">
    <cfRule type="expression" dxfId="1023" priority="1607">
      <formula>$L40&gt;0.15</formula>
    </cfRule>
    <cfRule type="expression" dxfId="1022" priority="1608">
      <formula>AND($L40&gt;0.08,$L40&lt;0.15)</formula>
    </cfRule>
  </conditionalFormatting>
  <conditionalFormatting sqref="AA40">
    <cfRule type="expression" dxfId="1021" priority="1605">
      <formula>$L40&gt;0.15</formula>
    </cfRule>
    <cfRule type="expression" dxfId="1020" priority="1606">
      <formula>AND($L40&gt;0.08,$L40&lt;0.15)</formula>
    </cfRule>
  </conditionalFormatting>
  <conditionalFormatting sqref="AA40">
    <cfRule type="expression" dxfId="1019" priority="1603">
      <formula>$L40&gt;0.15</formula>
    </cfRule>
    <cfRule type="expression" dxfId="1018" priority="1604">
      <formula>AND($L40&gt;0.08,$L40&lt;0.15)</formula>
    </cfRule>
  </conditionalFormatting>
  <conditionalFormatting sqref="E85:F86 E88:AC88 I87:AC87 AF88 I83:Z86 AB83:AC86">
    <cfRule type="expression" dxfId="1017" priority="1601">
      <formula>$L83&gt;0.15</formula>
    </cfRule>
    <cfRule type="expression" dxfId="1016" priority="1602">
      <formula>AND($L83&gt;0.08,$L83&lt;0.15)</formula>
    </cfRule>
  </conditionalFormatting>
  <conditionalFormatting sqref="G85:H86">
    <cfRule type="expression" dxfId="1015" priority="1599">
      <formula>$L85&gt;0.15</formula>
    </cfRule>
    <cfRule type="expression" dxfId="1014" priority="1600">
      <formula>AND($L85&gt;0.08,$L85&lt;0.15)</formula>
    </cfRule>
  </conditionalFormatting>
  <conditionalFormatting sqref="B83">
    <cfRule type="expression" dxfId="1013" priority="1597">
      <formula>$L83&gt;0.15</formula>
    </cfRule>
    <cfRule type="expression" dxfId="1012" priority="1598">
      <formula>AND($L83&gt;0.08,$L83&lt;0.15)</formula>
    </cfRule>
  </conditionalFormatting>
  <conditionalFormatting sqref="B84:B88">
    <cfRule type="expression" dxfId="1011" priority="1595">
      <formula>$L84&gt;0.15</formula>
    </cfRule>
    <cfRule type="expression" dxfId="1010" priority="1596">
      <formula>AND($L84&gt;0.08,$L84&lt;0.15)</formula>
    </cfRule>
  </conditionalFormatting>
  <conditionalFormatting sqref="AE88">
    <cfRule type="expression" dxfId="1009" priority="1593">
      <formula>$L88&gt;0.15</formula>
    </cfRule>
    <cfRule type="expression" dxfId="1008" priority="1594">
      <formula>AND($L88&gt;0.08,$L88&lt;0.15)</formula>
    </cfRule>
  </conditionalFormatting>
  <conditionalFormatting sqref="E83">
    <cfRule type="expression" dxfId="1007" priority="1591">
      <formula>$L83&gt;0.15</formula>
    </cfRule>
    <cfRule type="expression" dxfId="1006" priority="1592">
      <formula>AND($L83&gt;0.08,$L83&lt;0.15)</formula>
    </cfRule>
  </conditionalFormatting>
  <conditionalFormatting sqref="F84">
    <cfRule type="expression" dxfId="1005" priority="1583">
      <formula>$L84&gt;0.15</formula>
    </cfRule>
    <cfRule type="expression" dxfId="1004" priority="1584">
      <formula>AND($L84&gt;0.08,$L84&lt;0.15)</formula>
    </cfRule>
  </conditionalFormatting>
  <conditionalFormatting sqref="E91:F92 E93:AC94 I89:AC92 AF89:AF94">
    <cfRule type="expression" dxfId="1003" priority="1579">
      <formula>$L89&gt;0.15</formula>
    </cfRule>
    <cfRule type="expression" dxfId="1002" priority="1580">
      <formula>AND($L89&gt;0.08,$L89&lt;0.15)</formula>
    </cfRule>
  </conditionalFormatting>
  <conditionalFormatting sqref="G91:H92 H90">
    <cfRule type="expression" dxfId="1001" priority="1577">
      <formula>$L90&gt;0.15</formula>
    </cfRule>
    <cfRule type="expression" dxfId="1000" priority="1578">
      <formula>AND($L90&gt;0.08,$L90&lt;0.15)</formula>
    </cfRule>
  </conditionalFormatting>
  <conditionalFormatting sqref="B89">
    <cfRule type="expression" dxfId="999" priority="1575">
      <formula>$L89&gt;0.15</formula>
    </cfRule>
    <cfRule type="expression" dxfId="998" priority="1576">
      <formula>AND($L89&gt;0.08,$L89&lt;0.15)</formula>
    </cfRule>
  </conditionalFormatting>
  <conditionalFormatting sqref="B93:C94 B90:B92">
    <cfRule type="expression" dxfId="997" priority="1573">
      <formula>$L90&gt;0.15</formula>
    </cfRule>
    <cfRule type="expression" dxfId="996" priority="1574">
      <formula>AND($L90&gt;0.08,$L90&lt;0.15)</formula>
    </cfRule>
  </conditionalFormatting>
  <conditionalFormatting sqref="AE92:AE94">
    <cfRule type="expression" dxfId="995" priority="1571">
      <formula>$L92&gt;0.15</formula>
    </cfRule>
    <cfRule type="expression" dxfId="994" priority="1572">
      <formula>AND($L92&gt;0.08,$L92&lt;0.15)</formula>
    </cfRule>
  </conditionalFormatting>
  <conditionalFormatting sqref="AE89:AE91">
    <cfRule type="expression" dxfId="993" priority="1567">
      <formula>$L89&gt;0.15</formula>
    </cfRule>
    <cfRule type="expression" dxfId="992" priority="1568">
      <formula>AND($L89&gt;0.08,$L89&lt;0.15)</formula>
    </cfRule>
  </conditionalFormatting>
  <conditionalFormatting sqref="AE89:AE91">
    <cfRule type="expression" dxfId="991" priority="1569">
      <formula>$L89&gt;0.15</formula>
    </cfRule>
    <cfRule type="expression" dxfId="990" priority="1570">
      <formula>AND($L89&gt;0.08,$L89&lt;0.15)</formula>
    </cfRule>
  </conditionalFormatting>
  <conditionalFormatting sqref="E89:F89">
    <cfRule type="expression" dxfId="989" priority="1565">
      <formula>$L89&gt;0.15</formula>
    </cfRule>
    <cfRule type="expression" dxfId="988" priority="1566">
      <formula>AND($L89&gt;0.08,$L89&lt;0.15)</formula>
    </cfRule>
  </conditionalFormatting>
  <conditionalFormatting sqref="H89">
    <cfRule type="expression" dxfId="987" priority="1563">
      <formula>$L89&gt;0.15</formula>
    </cfRule>
    <cfRule type="expression" dxfId="986" priority="1564">
      <formula>AND($L89&gt;0.08,$L89&lt;0.15)</formula>
    </cfRule>
  </conditionalFormatting>
  <conditionalFormatting sqref="G89">
    <cfRule type="expression" dxfId="985" priority="1561">
      <formula>$L89&gt;0.15</formula>
    </cfRule>
    <cfRule type="expression" dxfId="984" priority="1562">
      <formula>AND($L89&gt;0.08,$L89&lt;0.15)</formula>
    </cfRule>
  </conditionalFormatting>
  <conditionalFormatting sqref="G89">
    <cfRule type="expression" dxfId="983" priority="1559">
      <formula>$L89&gt;0.15</formula>
    </cfRule>
    <cfRule type="expression" dxfId="982" priority="1560">
      <formula>AND($L89&gt;0.08,$L89&lt;0.15)</formula>
    </cfRule>
  </conditionalFormatting>
  <conditionalFormatting sqref="E90:F90">
    <cfRule type="expression" dxfId="981" priority="1557">
      <formula>$L90&gt;0.15</formula>
    </cfRule>
    <cfRule type="expression" dxfId="980" priority="1558">
      <formula>AND($L90&gt;0.08,$L90&lt;0.15)</formula>
    </cfRule>
  </conditionalFormatting>
  <conditionalFormatting sqref="G90">
    <cfRule type="expression" dxfId="979" priority="1555">
      <formula>$L90&gt;0.15</formula>
    </cfRule>
    <cfRule type="expression" dxfId="978" priority="1556">
      <formula>AND($L90&gt;0.08,$L90&lt;0.15)</formula>
    </cfRule>
  </conditionalFormatting>
  <conditionalFormatting sqref="AD94">
    <cfRule type="expression" dxfId="977" priority="1553">
      <formula>$L94&gt;0.15</formula>
    </cfRule>
    <cfRule type="expression" dxfId="976" priority="1554">
      <formula>AND($L94&gt;0.08,$L94&lt;0.15)</formula>
    </cfRule>
  </conditionalFormatting>
  <conditionalFormatting sqref="D72:D83 D88:D94 D85:D86">
    <cfRule type="expression" dxfId="975" priority="1551">
      <formula>$L72&gt;0.15</formula>
    </cfRule>
    <cfRule type="expression" dxfId="974" priority="1552">
      <formula>AND($L72&gt;0.08,$L72&lt;0.15)</formula>
    </cfRule>
  </conditionalFormatting>
  <conditionalFormatting sqref="D72:D83 D88:D94 D85:D86">
    <cfRule type="expression" dxfId="973" priority="1549">
      <formula>$L72&gt;0.15</formula>
    </cfRule>
    <cfRule type="expression" dxfId="972" priority="1550">
      <formula>AND($L72&gt;0.08,$L72&lt;0.15)</formula>
    </cfRule>
  </conditionalFormatting>
  <conditionalFormatting sqref="D72:D83 D88:D94 D85:D86">
    <cfRule type="expression" dxfId="971" priority="1547">
      <formula>$L72&gt;0.15</formula>
    </cfRule>
    <cfRule type="expression" dxfId="970" priority="1548">
      <formula>AND($L72&gt;0.08,$L72&lt;0.15)</formula>
    </cfRule>
  </conditionalFormatting>
  <conditionalFormatting sqref="I19">
    <cfRule type="expression" dxfId="969" priority="1507">
      <formula>$L19&gt;0.15</formula>
    </cfRule>
    <cfRule type="expression" dxfId="968" priority="1508">
      <formula>AND($L19&gt;0.08,$L19&lt;0.15)</formula>
    </cfRule>
  </conditionalFormatting>
  <conditionalFormatting sqref="AA14 AA16 AA18 AA20">
    <cfRule type="expression" dxfId="967" priority="1505">
      <formula>$L14&gt;0.15</formula>
    </cfRule>
    <cfRule type="expression" dxfId="966" priority="1506">
      <formula>AND($L14&gt;0.08,$L14&lt;0.15)</formula>
    </cfRule>
  </conditionalFormatting>
  <conditionalFormatting sqref="AA16">
    <cfRule type="expression" dxfId="965" priority="1503">
      <formula>$L16&gt;0.15</formula>
    </cfRule>
    <cfRule type="expression" dxfId="964" priority="1504">
      <formula>AND($L16&gt;0.08,$L16&lt;0.15)</formula>
    </cfRule>
  </conditionalFormatting>
  <conditionalFormatting sqref="AA15 AA17 AA19">
    <cfRule type="expression" dxfId="963" priority="1501">
      <formula>$L15&gt;0.15</formula>
    </cfRule>
    <cfRule type="expression" dxfId="962" priority="1502">
      <formula>AND($L15&gt;0.08,$L15&lt;0.15)</formula>
    </cfRule>
  </conditionalFormatting>
  <conditionalFormatting sqref="AA17">
    <cfRule type="expression" dxfId="961" priority="1499">
      <formula>$L17&gt;0.15</formula>
    </cfRule>
    <cfRule type="expression" dxfId="960" priority="1500">
      <formula>AND($L17&gt;0.08,$L17&lt;0.15)</formula>
    </cfRule>
  </conditionalFormatting>
  <conditionalFormatting sqref="E22:F22">
    <cfRule type="expression" dxfId="959" priority="1469">
      <formula>$L22&gt;0.15</formula>
    </cfRule>
    <cfRule type="expression" dxfId="958" priority="1470">
      <formula>AND($L22&gt;0.08,$L22&lt;0.15)</formula>
    </cfRule>
  </conditionalFormatting>
  <conditionalFormatting sqref="D22">
    <cfRule type="expression" dxfId="957" priority="1467">
      <formula>$L22&gt;0.15</formula>
    </cfRule>
    <cfRule type="expression" dxfId="956" priority="1468">
      <formula>AND($L22&gt;0.08,$L22&lt;0.15)</formula>
    </cfRule>
  </conditionalFormatting>
  <conditionalFormatting sqref="G22:H22">
    <cfRule type="expression" dxfId="955" priority="1465">
      <formula>$L22&gt;0.15</formula>
    </cfRule>
    <cfRule type="expression" dxfId="954" priority="1466">
      <formula>AND($L22&gt;0.08,$L22&lt;0.15)</formula>
    </cfRule>
  </conditionalFormatting>
  <conditionalFormatting sqref="G22:H22">
    <cfRule type="expression" dxfId="953" priority="1463">
      <formula>$L22&gt;0.15</formula>
    </cfRule>
    <cfRule type="expression" dxfId="952" priority="1464">
      <formula>AND($L22&gt;0.08,$L22&lt;0.15)</formula>
    </cfRule>
  </conditionalFormatting>
  <conditionalFormatting sqref="E25:F25">
    <cfRule type="expression" dxfId="951" priority="1457">
      <formula>$L25&gt;0.15</formula>
    </cfRule>
    <cfRule type="expression" dxfId="950" priority="1458">
      <formula>AND($L25&gt;0.08,$L25&lt;0.15)</formula>
    </cfRule>
  </conditionalFormatting>
  <conditionalFormatting sqref="E25:F25">
    <cfRule type="expression" dxfId="949" priority="1459">
      <formula>$L25&gt;0.15</formula>
    </cfRule>
    <cfRule type="expression" dxfId="948" priority="1460">
      <formula>AND($L25&gt;0.08,$L25&lt;0.15)</formula>
    </cfRule>
  </conditionalFormatting>
  <conditionalFormatting sqref="D25">
    <cfRule type="expression" dxfId="947" priority="1461">
      <formula>$L25&gt;0.15</formula>
    </cfRule>
    <cfRule type="expression" dxfId="946" priority="1462">
      <formula>AND($L25&gt;0.08,$L25&lt;0.15)</formula>
    </cfRule>
  </conditionalFormatting>
  <conditionalFormatting sqref="E25:F25">
    <cfRule type="expression" dxfId="945" priority="1453">
      <formula>$L25&gt;0.15</formula>
    </cfRule>
    <cfRule type="expression" dxfId="944" priority="1454">
      <formula>AND($L25&gt;0.08,$L25&lt;0.15)</formula>
    </cfRule>
  </conditionalFormatting>
  <conditionalFormatting sqref="E25:F25">
    <cfRule type="expression" dxfId="943" priority="1451">
      <formula>$L25&gt;0.15</formula>
    </cfRule>
    <cfRule type="expression" dxfId="942" priority="1452">
      <formula>AND($L25&gt;0.08,$L25&lt;0.15)</formula>
    </cfRule>
  </conditionalFormatting>
  <conditionalFormatting sqref="G25:H25">
    <cfRule type="expression" dxfId="941" priority="1449">
      <formula>$L25&gt;0.15</formula>
    </cfRule>
    <cfRule type="expression" dxfId="940" priority="1450">
      <formula>AND($L25&gt;0.08,$L25&lt;0.15)</formula>
    </cfRule>
  </conditionalFormatting>
  <conditionalFormatting sqref="G25:H25">
    <cfRule type="expression" dxfId="939" priority="1455">
      <formula>$L25&gt;0.15</formula>
    </cfRule>
    <cfRule type="expression" dxfId="938" priority="1456">
      <formula>AND($L25&gt;0.08,$L25&lt;0.15)</formula>
    </cfRule>
  </conditionalFormatting>
  <conditionalFormatting sqref="F30">
    <cfRule type="expression" dxfId="937" priority="1447">
      <formula>$L30&gt;0.15</formula>
    </cfRule>
    <cfRule type="expression" dxfId="936" priority="1448">
      <formula>AND($L30&gt;0.08,$L30&lt;0.15)</formula>
    </cfRule>
  </conditionalFormatting>
  <conditionalFormatting sqref="D30">
    <cfRule type="expression" dxfId="935" priority="1445">
      <formula>$L30&gt;0.15</formula>
    </cfRule>
    <cfRule type="expression" dxfId="934" priority="1446">
      <formula>AND($L30&gt;0.08,$L30&lt;0.15)</formula>
    </cfRule>
  </conditionalFormatting>
  <conditionalFormatting sqref="G30:H30">
    <cfRule type="expression" dxfId="933" priority="1443">
      <formula>$L30&gt;0.15</formula>
    </cfRule>
    <cfRule type="expression" dxfId="932" priority="1444">
      <formula>AND($L30&gt;0.08,$L30&lt;0.15)</formula>
    </cfRule>
  </conditionalFormatting>
  <conditionalFormatting sqref="G30:H30">
    <cfRule type="expression" dxfId="931" priority="1441">
      <formula>$L30&gt;0.15</formula>
    </cfRule>
    <cfRule type="expression" dxfId="930" priority="1442">
      <formula>AND($L30&gt;0.08,$L30&lt;0.15)</formula>
    </cfRule>
  </conditionalFormatting>
  <conditionalFormatting sqref="E30">
    <cfRule type="expression" dxfId="929" priority="1439">
      <formula>$L30&gt;0.15</formula>
    </cfRule>
    <cfRule type="expression" dxfId="928" priority="1440">
      <formula>AND($L30&gt;0.08,$L30&lt;0.15)</formula>
    </cfRule>
  </conditionalFormatting>
  <conditionalFormatting sqref="E87:F87">
    <cfRule type="expression" dxfId="927" priority="1433">
      <formula>$L87&gt;0.15</formula>
    </cfRule>
    <cfRule type="expression" dxfId="926" priority="1434">
      <formula>AND($L87&gt;0.08,$L87&lt;0.15)</formula>
    </cfRule>
  </conditionalFormatting>
  <conditionalFormatting sqref="E87:F87">
    <cfRule type="expression" dxfId="925" priority="1435">
      <formula>$L87&gt;0.15</formula>
    </cfRule>
    <cfRule type="expression" dxfId="924" priority="1436">
      <formula>AND($L87&gt;0.08,$L87&lt;0.15)</formula>
    </cfRule>
  </conditionalFormatting>
  <conditionalFormatting sqref="D87">
    <cfRule type="expression" dxfId="923" priority="1437">
      <formula>$L87&gt;0.15</formula>
    </cfRule>
    <cfRule type="expression" dxfId="922" priority="1438">
      <formula>AND($L87&gt;0.08,$L87&lt;0.15)</formula>
    </cfRule>
  </conditionalFormatting>
  <conditionalFormatting sqref="E87:F87">
    <cfRule type="expression" dxfId="921" priority="1431">
      <formula>$L87&gt;0.15</formula>
    </cfRule>
    <cfRule type="expression" dxfId="920" priority="1432">
      <formula>AND($L87&gt;0.08,$L87&lt;0.15)</formula>
    </cfRule>
  </conditionalFormatting>
  <conditionalFormatting sqref="E87:F87">
    <cfRule type="expression" dxfId="919" priority="1429">
      <formula>$L87&gt;0.15</formula>
    </cfRule>
    <cfRule type="expression" dxfId="918" priority="1430">
      <formula>AND($L87&gt;0.08,$L87&lt;0.15)</formula>
    </cfRule>
  </conditionalFormatting>
  <conditionalFormatting sqref="G87:H87">
    <cfRule type="expression" dxfId="917" priority="1427">
      <formula>$L87&gt;0.15</formula>
    </cfRule>
    <cfRule type="expression" dxfId="916" priority="1428">
      <formula>AND($L87&gt;0.08,$L87&lt;0.15)</formula>
    </cfRule>
  </conditionalFormatting>
  <conditionalFormatting sqref="G87:H87">
    <cfRule type="expression" dxfId="915" priority="1425">
      <formula>$L87&gt;0.15</formula>
    </cfRule>
    <cfRule type="expression" dxfId="914" priority="1426">
      <formula>AND($L87&gt;0.08,$L87&lt;0.15)</formula>
    </cfRule>
  </conditionalFormatting>
  <conditionalFormatting sqref="AE87">
    <cfRule type="expression" dxfId="913" priority="1423">
      <formula>$L87&gt;0.15</formula>
    </cfRule>
    <cfRule type="expression" dxfId="912" priority="1424">
      <formula>AND($L87&gt;0.08,$L87&lt;0.15)</formula>
    </cfRule>
  </conditionalFormatting>
  <conditionalFormatting sqref="AF87">
    <cfRule type="expression" dxfId="911" priority="1421">
      <formula>$L87&gt;0.15</formula>
    </cfRule>
    <cfRule type="expression" dxfId="910" priority="1422">
      <formula>AND($L87&gt;0.08,$L87&lt;0.15)</formula>
    </cfRule>
  </conditionalFormatting>
  <conditionalFormatting sqref="E38:F38">
    <cfRule type="expression" dxfId="909" priority="1415">
      <formula>$L38&gt;0.15</formula>
    </cfRule>
    <cfRule type="expression" dxfId="908" priority="1416">
      <formula>AND($L38&gt;0.08,$L38&lt;0.15)</formula>
    </cfRule>
  </conditionalFormatting>
  <conditionalFormatting sqref="E38:F38">
    <cfRule type="expression" dxfId="907" priority="1417">
      <formula>$L38&gt;0.15</formula>
    </cfRule>
    <cfRule type="expression" dxfId="906" priority="1418">
      <formula>AND($L38&gt;0.08,$L38&lt;0.15)</formula>
    </cfRule>
  </conditionalFormatting>
  <conditionalFormatting sqref="D38">
    <cfRule type="expression" dxfId="905" priority="1419">
      <formula>$L38&gt;0.15</formula>
    </cfRule>
    <cfRule type="expression" dxfId="904" priority="1420">
      <formula>AND($L38&gt;0.08,$L38&lt;0.15)</formula>
    </cfRule>
  </conditionalFormatting>
  <conditionalFormatting sqref="E38:F38">
    <cfRule type="expression" dxfId="903" priority="1413">
      <formula>$L38&gt;0.15</formula>
    </cfRule>
    <cfRule type="expression" dxfId="902" priority="1414">
      <formula>AND($L38&gt;0.08,$L38&lt;0.15)</formula>
    </cfRule>
  </conditionalFormatting>
  <conditionalFormatting sqref="E38:F38">
    <cfRule type="expression" dxfId="901" priority="1411">
      <formula>$L38&gt;0.15</formula>
    </cfRule>
    <cfRule type="expression" dxfId="900" priority="1412">
      <formula>AND($L38&gt;0.08,$L38&lt;0.15)</formula>
    </cfRule>
  </conditionalFormatting>
  <conditionalFormatting sqref="G38:H38">
    <cfRule type="expression" dxfId="899" priority="1409">
      <formula>$L38&gt;0.15</formula>
    </cfRule>
    <cfRule type="expression" dxfId="898" priority="1410">
      <formula>AND($L38&gt;0.08,$L38&lt;0.15)</formula>
    </cfRule>
  </conditionalFormatting>
  <conditionalFormatting sqref="G38:H38">
    <cfRule type="expression" dxfId="897" priority="1407">
      <formula>$L38&gt;0.15</formula>
    </cfRule>
    <cfRule type="expression" dxfId="896" priority="1408">
      <formula>AND($L38&gt;0.08,$L38&lt;0.15)</formula>
    </cfRule>
  </conditionalFormatting>
  <conditionalFormatting sqref="E41:F41">
    <cfRule type="expression" dxfId="895" priority="1403">
      <formula>$L41&gt;0.15</formula>
    </cfRule>
    <cfRule type="expression" dxfId="894" priority="1404">
      <formula>AND($L41&gt;0.08,$L41&lt;0.15)</formula>
    </cfRule>
  </conditionalFormatting>
  <conditionalFormatting sqref="E41:F41">
    <cfRule type="expression" dxfId="893" priority="1405">
      <formula>$L41&gt;0.15</formula>
    </cfRule>
    <cfRule type="expression" dxfId="892" priority="1406">
      <formula>AND($L41&gt;0.08,$L41&lt;0.15)</formula>
    </cfRule>
  </conditionalFormatting>
  <conditionalFormatting sqref="E41:F41">
    <cfRule type="expression" dxfId="891" priority="1401">
      <formula>$L41&gt;0.15</formula>
    </cfRule>
    <cfRule type="expression" dxfId="890" priority="1402">
      <formula>AND($L41&gt;0.08,$L41&lt;0.15)</formula>
    </cfRule>
  </conditionalFormatting>
  <conditionalFormatting sqref="E41:F41">
    <cfRule type="expression" dxfId="889" priority="1399">
      <formula>$L41&gt;0.15</formula>
    </cfRule>
    <cfRule type="expression" dxfId="888" priority="1400">
      <formula>AND($L41&gt;0.08,$L41&lt;0.15)</formula>
    </cfRule>
  </conditionalFormatting>
  <conditionalFormatting sqref="AA38">
    <cfRule type="expression" dxfId="887" priority="1397">
      <formula>$L38&gt;0.15</formula>
    </cfRule>
    <cfRule type="expression" dxfId="886" priority="1398">
      <formula>AND($L38&gt;0.08,$L38&lt;0.15)</formula>
    </cfRule>
  </conditionalFormatting>
  <conditionalFormatting sqref="AA38">
    <cfRule type="expression" dxfId="885" priority="1395">
      <formula>$L38&gt;0.15</formula>
    </cfRule>
    <cfRule type="expression" dxfId="884" priority="1396">
      <formula>AND($L38&gt;0.08,$L38&lt;0.15)</formula>
    </cfRule>
  </conditionalFormatting>
  <conditionalFormatting sqref="AA40">
    <cfRule type="expression" dxfId="883" priority="1393">
      <formula>$L40&gt;0.15</formula>
    </cfRule>
    <cfRule type="expression" dxfId="882" priority="1394">
      <formula>AND($L40&gt;0.08,$L40&lt;0.15)</formula>
    </cfRule>
  </conditionalFormatting>
  <conditionalFormatting sqref="AA41">
    <cfRule type="expression" dxfId="881" priority="1391">
      <formula>$L41&gt;0.15</formula>
    </cfRule>
    <cfRule type="expression" dxfId="880" priority="1392">
      <formula>AND($L41&gt;0.08,$L41&lt;0.15)</formula>
    </cfRule>
  </conditionalFormatting>
  <conditionalFormatting sqref="AA42">
    <cfRule type="expression" dxfId="879" priority="1389">
      <formula>$L42&gt;0.15</formula>
    </cfRule>
    <cfRule type="expression" dxfId="878" priority="1390">
      <formula>AND($L42&gt;0.08,$L42&lt;0.15)</formula>
    </cfRule>
  </conditionalFormatting>
  <conditionalFormatting sqref="AA42">
    <cfRule type="expression" dxfId="877" priority="1387">
      <formula>$L42&gt;0.15</formula>
    </cfRule>
    <cfRule type="expression" dxfId="876" priority="1388">
      <formula>AND($L42&gt;0.08,$L42&lt;0.15)</formula>
    </cfRule>
  </conditionalFormatting>
  <conditionalFormatting sqref="AA42">
    <cfRule type="expression" dxfId="875" priority="1385">
      <formula>$L42&gt;0.15</formula>
    </cfRule>
    <cfRule type="expression" dxfId="874" priority="1386">
      <formula>AND($L42&gt;0.08,$L42&lt;0.15)</formula>
    </cfRule>
  </conditionalFormatting>
  <conditionalFormatting sqref="AA42">
    <cfRule type="expression" dxfId="873" priority="1383">
      <formula>$L42&gt;0.15</formula>
    </cfRule>
    <cfRule type="expression" dxfId="872" priority="1384">
      <formula>AND($L42&gt;0.08,$L42&lt;0.15)</formula>
    </cfRule>
  </conditionalFormatting>
  <conditionalFormatting sqref="AD77:AD78 AD68:AD74">
    <cfRule type="expression" dxfId="871" priority="1381">
      <formula>$L68&gt;0.15</formula>
    </cfRule>
    <cfRule type="expression" dxfId="870" priority="1382">
      <formula>AND($L68&gt;0.08,$L68&lt;0.15)</formula>
    </cfRule>
  </conditionalFormatting>
  <conditionalFormatting sqref="AD75:AD76">
    <cfRule type="expression" dxfId="869" priority="1379">
      <formula>$L75&gt;0.15</formula>
    </cfRule>
    <cfRule type="expression" dxfId="868" priority="1380">
      <formula>AND($L75&gt;0.08,$L75&lt;0.15)</formula>
    </cfRule>
  </conditionalFormatting>
  <conditionalFormatting sqref="AD92:AD93 AD83:AD89">
    <cfRule type="expression" dxfId="867" priority="1377">
      <formula>$L83&gt;0.15</formula>
    </cfRule>
    <cfRule type="expression" dxfId="866" priority="1378">
      <formula>AND($L83&gt;0.08,$L83&lt;0.15)</formula>
    </cfRule>
  </conditionalFormatting>
  <conditionalFormatting sqref="AD90:AD91">
    <cfRule type="expression" dxfId="865" priority="1375">
      <formula>$L90&gt;0.15</formula>
    </cfRule>
    <cfRule type="expression" dxfId="864" priority="1376">
      <formula>AND($L90&gt;0.08,$L90&lt;0.15)</formula>
    </cfRule>
  </conditionalFormatting>
  <conditionalFormatting sqref="C83:C87">
    <cfRule type="expression" dxfId="863" priority="1373">
      <formula>$L83&gt;0.15</formula>
    </cfRule>
    <cfRule type="expression" dxfId="862" priority="1374">
      <formula>AND($L83&gt;0.08,$L83&lt;0.15)</formula>
    </cfRule>
  </conditionalFormatting>
  <conditionalFormatting sqref="C88:C92">
    <cfRule type="expression" dxfId="861" priority="1371">
      <formula>$L88&gt;0.15</formula>
    </cfRule>
    <cfRule type="expression" dxfId="860" priority="1372">
      <formula>AND($L88&gt;0.08,$L88&lt;0.15)</formula>
    </cfRule>
  </conditionalFormatting>
  <conditionalFormatting sqref="D15">
    <cfRule type="expression" dxfId="859" priority="1079">
      <formula>$L15&gt;0.15</formula>
    </cfRule>
    <cfRule type="expression" dxfId="858" priority="1080">
      <formula>AND($L15&gt;0.08,$L15&lt;0.15)</formula>
    </cfRule>
  </conditionalFormatting>
  <conditionalFormatting sqref="E15:F15">
    <cfRule type="expression" dxfId="857" priority="1077">
      <formula>$L15&gt;0.15</formula>
    </cfRule>
    <cfRule type="expression" dxfId="856" priority="1078">
      <formula>AND($L15&gt;0.08,$L15&lt;0.15)</formula>
    </cfRule>
  </conditionalFormatting>
  <conditionalFormatting sqref="E15:F15">
    <cfRule type="expression" dxfId="855" priority="1075">
      <formula>$L15&gt;0.15</formula>
    </cfRule>
    <cfRule type="expression" dxfId="854" priority="1076">
      <formula>AND($L15&gt;0.08,$L15&lt;0.15)</formula>
    </cfRule>
  </conditionalFormatting>
  <conditionalFormatting sqref="E15:F15">
    <cfRule type="expression" dxfId="853" priority="1073">
      <formula>$L15&gt;0.15</formula>
    </cfRule>
    <cfRule type="expression" dxfId="852" priority="1074">
      <formula>AND($L15&gt;0.08,$L15&lt;0.15)</formula>
    </cfRule>
  </conditionalFormatting>
  <conditionalFormatting sqref="G15:H15">
    <cfRule type="expression" dxfId="851" priority="1071">
      <formula>$L15&gt;0.15</formula>
    </cfRule>
    <cfRule type="expression" dxfId="850" priority="1072">
      <formula>AND($L15&gt;0.08,$L15&lt;0.15)</formula>
    </cfRule>
  </conditionalFormatting>
  <conditionalFormatting sqref="G15:H15">
    <cfRule type="expression" dxfId="849" priority="1069">
      <formula>$L15&gt;0.15</formula>
    </cfRule>
    <cfRule type="expression" dxfId="848" priority="1070">
      <formula>AND($L15&gt;0.08,$L15&lt;0.15)</formula>
    </cfRule>
  </conditionalFormatting>
  <conditionalFormatting sqref="D15">
    <cfRule type="expression" dxfId="847" priority="1067">
      <formula>$L15&gt;0.15</formula>
    </cfRule>
    <cfRule type="expression" dxfId="846" priority="1068">
      <formula>AND($L15&gt;0.08,$L15&lt;0.15)</formula>
    </cfRule>
  </conditionalFormatting>
  <conditionalFormatting sqref="E15:F15">
    <cfRule type="expression" dxfId="845" priority="1065">
      <formula>$L15&gt;0.15</formula>
    </cfRule>
    <cfRule type="expression" dxfId="844" priority="1066">
      <formula>AND($L15&gt;0.08,$L15&lt;0.15)</formula>
    </cfRule>
  </conditionalFormatting>
  <conditionalFormatting sqref="E15:F15">
    <cfRule type="expression" dxfId="843" priority="1063">
      <formula>$L15&gt;0.15</formula>
    </cfRule>
    <cfRule type="expression" dxfId="842" priority="1064">
      <formula>AND($L15&gt;0.08,$L15&lt;0.15)</formula>
    </cfRule>
  </conditionalFormatting>
  <conditionalFormatting sqref="E15:F15">
    <cfRule type="expression" dxfId="841" priority="1061">
      <formula>$L15&gt;0.15</formula>
    </cfRule>
    <cfRule type="expression" dxfId="840" priority="1062">
      <formula>AND($L15&gt;0.08,$L15&lt;0.15)</formula>
    </cfRule>
  </conditionalFormatting>
  <conditionalFormatting sqref="G15:H15">
    <cfRule type="expression" dxfId="839" priority="1059">
      <formula>$L15&gt;0.15</formula>
    </cfRule>
    <cfRule type="expression" dxfId="838" priority="1060">
      <formula>AND($L15&gt;0.08,$L15&lt;0.15)</formula>
    </cfRule>
  </conditionalFormatting>
  <conditionalFormatting sqref="G15:H15">
    <cfRule type="expression" dxfId="837" priority="1057">
      <formula>$L15&gt;0.15</formula>
    </cfRule>
    <cfRule type="expression" dxfId="836" priority="1058">
      <formula>AND($L15&gt;0.08,$L15&lt;0.15)</formula>
    </cfRule>
  </conditionalFormatting>
  <conditionalFormatting sqref="D15">
    <cfRule type="expression" dxfId="835" priority="1027">
      <formula>$L15&gt;0.15</formula>
    </cfRule>
    <cfRule type="expression" dxfId="834" priority="1028">
      <formula>AND($L15&gt;0.08,$L15&lt;0.15)</formula>
    </cfRule>
  </conditionalFormatting>
  <conditionalFormatting sqref="E15:F15">
    <cfRule type="expression" dxfId="833" priority="1025">
      <formula>$L15&gt;0.15</formula>
    </cfRule>
    <cfRule type="expression" dxfId="832" priority="1026">
      <formula>AND($L15&gt;0.08,$L15&lt;0.15)</formula>
    </cfRule>
  </conditionalFormatting>
  <conditionalFormatting sqref="E15:F15">
    <cfRule type="expression" dxfId="831" priority="1023">
      <formula>$L15&gt;0.15</formula>
    </cfRule>
    <cfRule type="expression" dxfId="830" priority="1024">
      <formula>AND($L15&gt;0.08,$L15&lt;0.15)</formula>
    </cfRule>
  </conditionalFormatting>
  <conditionalFormatting sqref="E15:F15">
    <cfRule type="expression" dxfId="829" priority="1021">
      <formula>$L15&gt;0.15</formula>
    </cfRule>
    <cfRule type="expression" dxfId="828" priority="1022">
      <formula>AND($L15&gt;0.08,$L15&lt;0.15)</formula>
    </cfRule>
  </conditionalFormatting>
  <conditionalFormatting sqref="G15:H15">
    <cfRule type="expression" dxfId="827" priority="1019">
      <formula>$L15&gt;0.15</formula>
    </cfRule>
    <cfRule type="expression" dxfId="826" priority="1020">
      <formula>AND($L15&gt;0.08,$L15&lt;0.15)</formula>
    </cfRule>
  </conditionalFormatting>
  <conditionalFormatting sqref="G15:H15">
    <cfRule type="expression" dxfId="825" priority="1017">
      <formula>$L15&gt;0.15</formula>
    </cfRule>
    <cfRule type="expression" dxfId="824" priority="1018">
      <formula>AND($L15&gt;0.08,$L15&lt;0.15)</formula>
    </cfRule>
  </conditionalFormatting>
  <conditionalFormatting sqref="F15">
    <cfRule type="expression" dxfId="823" priority="1015">
      <formula>$L15&gt;0.15</formula>
    </cfRule>
    <cfRule type="expression" dxfId="822" priority="1016">
      <formula>AND($L15&gt;0.08,$L15&lt;0.15)</formula>
    </cfRule>
  </conditionalFormatting>
  <conditionalFormatting sqref="G15:H15">
    <cfRule type="expression" dxfId="821" priority="1013">
      <formula>$L15&gt;0.15</formula>
    </cfRule>
    <cfRule type="expression" dxfId="820" priority="1014">
      <formula>AND($L15&gt;0.08,$L15&lt;0.15)</formula>
    </cfRule>
  </conditionalFormatting>
  <conditionalFormatting sqref="G15:H15">
    <cfRule type="expression" dxfId="819" priority="1011">
      <formula>$L15&gt;0.15</formula>
    </cfRule>
    <cfRule type="expression" dxfId="818" priority="1012">
      <formula>AND($L15&gt;0.08,$L15&lt;0.15)</formula>
    </cfRule>
  </conditionalFormatting>
  <conditionalFormatting sqref="E15">
    <cfRule type="expression" dxfId="817" priority="1005">
      <formula>$L15&gt;0.15</formula>
    </cfRule>
    <cfRule type="expression" dxfId="816" priority="1006">
      <formula>AND($L15&gt;0.08,$L15&lt;0.15)</formula>
    </cfRule>
  </conditionalFormatting>
  <conditionalFormatting sqref="E15">
    <cfRule type="expression" dxfId="815" priority="1007">
      <formula>$L15&gt;0.15</formula>
    </cfRule>
    <cfRule type="expression" dxfId="814" priority="1008">
      <formula>AND($L15&gt;0.08,$L15&lt;0.15)</formula>
    </cfRule>
  </conditionalFormatting>
  <conditionalFormatting sqref="D15">
    <cfRule type="expression" dxfId="813" priority="1009">
      <formula>$L15&gt;0.15</formula>
    </cfRule>
    <cfRule type="expression" dxfId="812" priority="1010">
      <formula>AND($L15&gt;0.08,$L15&lt;0.15)</formula>
    </cfRule>
  </conditionalFormatting>
  <conditionalFormatting sqref="E15">
    <cfRule type="expression" dxfId="811" priority="1003">
      <formula>$L15&gt;0.15</formula>
    </cfRule>
    <cfRule type="expression" dxfId="810" priority="1004">
      <formula>AND($L15&gt;0.08,$L15&lt;0.15)</formula>
    </cfRule>
  </conditionalFormatting>
  <conditionalFormatting sqref="E15">
    <cfRule type="expression" dxfId="809" priority="1001">
      <formula>$L15&gt;0.15</formula>
    </cfRule>
    <cfRule type="expression" dxfId="808" priority="1002">
      <formula>AND($L15&gt;0.08,$L15&lt;0.15)</formula>
    </cfRule>
  </conditionalFormatting>
  <conditionalFormatting sqref="F20">
    <cfRule type="expression" dxfId="807" priority="847">
      <formula>$L20&gt;0.15</formula>
    </cfRule>
    <cfRule type="expression" dxfId="806" priority="848">
      <formula>AND($L20&gt;0.08,$L20&lt;0.15)</formula>
    </cfRule>
  </conditionalFormatting>
  <conditionalFormatting sqref="G20:H20">
    <cfRule type="expression" dxfId="805" priority="845">
      <formula>$L20&gt;0.15</formula>
    </cfRule>
    <cfRule type="expression" dxfId="804" priority="846">
      <formula>AND($L20&gt;0.08,$L20&lt;0.15)</formula>
    </cfRule>
  </conditionalFormatting>
  <conditionalFormatting sqref="G20:H20">
    <cfRule type="expression" dxfId="803" priority="843">
      <formula>$L20&gt;0.15</formula>
    </cfRule>
    <cfRule type="expression" dxfId="802" priority="844">
      <formula>AND($L20&gt;0.08,$L20&lt;0.15)</formula>
    </cfRule>
  </conditionalFormatting>
  <conditionalFormatting sqref="E20">
    <cfRule type="expression" dxfId="801" priority="837">
      <formula>$L20&gt;0.15</formula>
    </cfRule>
    <cfRule type="expression" dxfId="800" priority="838">
      <formula>AND($L20&gt;0.08,$L20&lt;0.15)</formula>
    </cfRule>
  </conditionalFormatting>
  <conditionalFormatting sqref="E20">
    <cfRule type="expression" dxfId="799" priority="839">
      <formula>$L20&gt;0.15</formula>
    </cfRule>
    <cfRule type="expression" dxfId="798" priority="840">
      <formula>AND($L20&gt;0.08,$L20&lt;0.15)</formula>
    </cfRule>
  </conditionalFormatting>
  <conditionalFormatting sqref="D20">
    <cfRule type="expression" dxfId="797" priority="841">
      <formula>$L20&gt;0.15</formula>
    </cfRule>
    <cfRule type="expression" dxfId="796" priority="842">
      <formula>AND($L20&gt;0.08,$L20&lt;0.15)</formula>
    </cfRule>
  </conditionalFormatting>
  <conditionalFormatting sqref="E20">
    <cfRule type="expression" dxfId="795" priority="835">
      <formula>$L20&gt;0.15</formula>
    </cfRule>
    <cfRule type="expression" dxfId="794" priority="836">
      <formula>AND($L20&gt;0.08,$L20&lt;0.15)</formula>
    </cfRule>
  </conditionalFormatting>
  <conditionalFormatting sqref="E20">
    <cfRule type="expression" dxfId="793" priority="833">
      <formula>$L20&gt;0.15</formula>
    </cfRule>
    <cfRule type="expression" dxfId="792" priority="834">
      <formula>AND($L20&gt;0.08,$L20&lt;0.15)</formula>
    </cfRule>
  </conditionalFormatting>
  <conditionalFormatting sqref="E20:F20">
    <cfRule type="expression" dxfId="791" priority="813">
      <formula>$L20&gt;0.15</formula>
    </cfRule>
    <cfRule type="expression" dxfId="790" priority="814">
      <formula>AND($L20&gt;0.08,$L20&lt;0.15)</formula>
    </cfRule>
  </conditionalFormatting>
  <conditionalFormatting sqref="E20:F20">
    <cfRule type="expression" dxfId="789" priority="809">
      <formula>$L20&gt;0.15</formula>
    </cfRule>
    <cfRule type="expression" dxfId="788" priority="810">
      <formula>AND($L20&gt;0.08,$L20&lt;0.15)</formula>
    </cfRule>
  </conditionalFormatting>
  <conditionalFormatting sqref="E20:F20">
    <cfRule type="expression" dxfId="787" priority="807">
      <formula>$L20&gt;0.15</formula>
    </cfRule>
    <cfRule type="expression" dxfId="786" priority="808">
      <formula>AND($L20&gt;0.08,$L20&lt;0.15)</formula>
    </cfRule>
  </conditionalFormatting>
  <conditionalFormatting sqref="G20:H20">
    <cfRule type="expression" dxfId="785" priority="805">
      <formula>$L20&gt;0.15</formula>
    </cfRule>
    <cfRule type="expression" dxfId="784" priority="806">
      <formula>AND($L20&gt;0.08,$L20&lt;0.15)</formula>
    </cfRule>
  </conditionalFormatting>
  <conditionalFormatting sqref="G20:H20">
    <cfRule type="expression" dxfId="783" priority="811">
      <formula>$L20&gt;0.15</formula>
    </cfRule>
    <cfRule type="expression" dxfId="782" priority="812">
      <formula>AND($L20&gt;0.08,$L20&lt;0.15)</formula>
    </cfRule>
  </conditionalFormatting>
  <conditionalFormatting sqref="E20:F20">
    <cfRule type="expression" dxfId="781" priority="815">
      <formula>$L20&gt;0.15</formula>
    </cfRule>
    <cfRule type="expression" dxfId="780" priority="816">
      <formula>AND($L20&gt;0.08,$L20&lt;0.15)</formula>
    </cfRule>
  </conditionalFormatting>
  <conditionalFormatting sqref="D20">
    <cfRule type="expression" dxfId="779" priority="803">
      <formula>$L20&gt;0.15</formula>
    </cfRule>
    <cfRule type="expression" dxfId="778" priority="804">
      <formula>AND($L20&gt;0.08,$L20&lt;0.15)</formula>
    </cfRule>
  </conditionalFormatting>
  <conditionalFormatting sqref="D20">
    <cfRule type="expression" dxfId="777" priority="801">
      <formula>$L20&gt;0.15</formula>
    </cfRule>
    <cfRule type="expression" dxfId="776" priority="802">
      <formula>AND($L20&gt;0.08,$L20&lt;0.15)</formula>
    </cfRule>
  </conditionalFormatting>
  <conditionalFormatting sqref="F70">
    <cfRule type="expression" dxfId="775" priority="799">
      <formula>$L70&gt;0.15</formula>
    </cfRule>
    <cfRule type="expression" dxfId="774" priority="800">
      <formula>AND($L70&gt;0.08,$L70&lt;0.15)</formula>
    </cfRule>
  </conditionalFormatting>
  <conditionalFormatting sqref="D70">
    <cfRule type="expression" dxfId="773" priority="797">
      <formula>$L70&gt;0.15</formula>
    </cfRule>
    <cfRule type="expression" dxfId="772" priority="798">
      <formula>AND($L70&gt;0.08,$L70&lt;0.15)</formula>
    </cfRule>
  </conditionalFormatting>
  <conditionalFormatting sqref="F70">
    <cfRule type="expression" dxfId="771" priority="789">
      <formula>$L70&gt;0.15</formula>
    </cfRule>
    <cfRule type="expression" dxfId="770" priority="790">
      <formula>AND($L70&gt;0.08,$L70&lt;0.15)</formula>
    </cfRule>
  </conditionalFormatting>
  <conditionalFormatting sqref="D70">
    <cfRule type="expression" dxfId="769" priority="787">
      <formula>$L70&gt;0.15</formula>
    </cfRule>
    <cfRule type="expression" dxfId="768" priority="788">
      <formula>AND($L70&gt;0.08,$L70&lt;0.15)</formula>
    </cfRule>
  </conditionalFormatting>
  <conditionalFormatting sqref="D70">
    <cfRule type="expression" dxfId="767" priority="779">
      <formula>$L70&gt;0.15</formula>
    </cfRule>
    <cfRule type="expression" dxfId="766" priority="780">
      <formula>AND($L70&gt;0.08,$L70&lt;0.15)</formula>
    </cfRule>
  </conditionalFormatting>
  <conditionalFormatting sqref="F70">
    <cfRule type="expression" dxfId="765" priority="777">
      <formula>$L70&gt;0.15</formula>
    </cfRule>
    <cfRule type="expression" dxfId="764" priority="778">
      <formula>AND($L70&gt;0.08,$L70&lt;0.15)</formula>
    </cfRule>
  </conditionalFormatting>
  <conditionalFormatting sqref="F70">
    <cfRule type="expression" dxfId="763" priority="775">
      <formula>$L70&gt;0.15</formula>
    </cfRule>
    <cfRule type="expression" dxfId="762" priority="776">
      <formula>AND($L70&gt;0.08,$L70&lt;0.15)</formula>
    </cfRule>
  </conditionalFormatting>
  <conditionalFormatting sqref="F70">
    <cfRule type="expression" dxfId="761" priority="773">
      <formula>$L70&gt;0.15</formula>
    </cfRule>
    <cfRule type="expression" dxfId="760" priority="774">
      <formula>AND($L70&gt;0.08,$L70&lt;0.15)</formula>
    </cfRule>
  </conditionalFormatting>
  <conditionalFormatting sqref="D70">
    <cfRule type="expression" dxfId="759" priority="767">
      <formula>$L70&gt;0.15</formula>
    </cfRule>
    <cfRule type="expression" dxfId="758" priority="768">
      <formula>AND($L70&gt;0.08,$L70&lt;0.15)</formula>
    </cfRule>
  </conditionalFormatting>
  <conditionalFormatting sqref="F70">
    <cfRule type="expression" dxfId="757" priority="765">
      <formula>$L70&gt;0.15</formula>
    </cfRule>
    <cfRule type="expression" dxfId="756" priority="766">
      <formula>AND($L70&gt;0.08,$L70&lt;0.15)</formula>
    </cfRule>
  </conditionalFormatting>
  <conditionalFormatting sqref="F70">
    <cfRule type="expression" dxfId="755" priority="763">
      <formula>$L70&gt;0.15</formula>
    </cfRule>
    <cfRule type="expression" dxfId="754" priority="764">
      <formula>AND($L70&gt;0.08,$L70&lt;0.15)</formula>
    </cfRule>
  </conditionalFormatting>
  <conditionalFormatting sqref="F70">
    <cfRule type="expression" dxfId="753" priority="761">
      <formula>$L70&gt;0.15</formula>
    </cfRule>
    <cfRule type="expression" dxfId="752" priority="762">
      <formula>AND($L70&gt;0.08,$L70&lt;0.15)</formula>
    </cfRule>
  </conditionalFormatting>
  <conditionalFormatting sqref="E21:F21">
    <cfRule type="expression" dxfId="751" priority="755">
      <formula>$L21&gt;0.15</formula>
    </cfRule>
    <cfRule type="expression" dxfId="750" priority="756">
      <formula>AND($L21&gt;0.08,$L21&lt;0.15)</formula>
    </cfRule>
  </conditionalFormatting>
  <conditionalFormatting sqref="D21">
    <cfRule type="expression" dxfId="749" priority="753">
      <formula>$L21&gt;0.15</formula>
    </cfRule>
    <cfRule type="expression" dxfId="748" priority="754">
      <formula>AND($L21&gt;0.08,$L21&lt;0.15)</formula>
    </cfRule>
  </conditionalFormatting>
  <conditionalFormatting sqref="G21:H21">
    <cfRule type="expression" dxfId="747" priority="751">
      <formula>$L21&gt;0.15</formula>
    </cfRule>
    <cfRule type="expression" dxfId="746" priority="752">
      <formula>AND($L21&gt;0.08,$L21&lt;0.15)</formula>
    </cfRule>
  </conditionalFormatting>
  <conditionalFormatting sqref="G21:H21">
    <cfRule type="expression" dxfId="745" priority="749">
      <formula>$L21&gt;0.15</formula>
    </cfRule>
    <cfRule type="expression" dxfId="744" priority="750">
      <formula>AND($L21&gt;0.08,$L21&lt;0.15)</formula>
    </cfRule>
  </conditionalFormatting>
  <conditionalFormatting sqref="E23:F23">
    <cfRule type="expression" dxfId="743" priority="747">
      <formula>$L23&gt;0.15</formula>
    </cfRule>
    <cfRule type="expression" dxfId="742" priority="748">
      <formula>AND($L23&gt;0.08,$L23&lt;0.15)</formula>
    </cfRule>
  </conditionalFormatting>
  <conditionalFormatting sqref="D23">
    <cfRule type="expression" dxfId="741" priority="745">
      <formula>$L23&gt;0.15</formula>
    </cfRule>
    <cfRule type="expression" dxfId="740" priority="746">
      <formula>AND($L23&gt;0.08,$L23&lt;0.15)</formula>
    </cfRule>
  </conditionalFormatting>
  <conditionalFormatting sqref="G23:H23">
    <cfRule type="expression" dxfId="739" priority="743">
      <formula>$L23&gt;0.15</formula>
    </cfRule>
    <cfRule type="expression" dxfId="738" priority="744">
      <formula>AND($L23&gt;0.08,$L23&lt;0.15)</formula>
    </cfRule>
  </conditionalFormatting>
  <conditionalFormatting sqref="G23:H23">
    <cfRule type="expression" dxfId="737" priority="741">
      <formula>$L23&gt;0.15</formula>
    </cfRule>
    <cfRule type="expression" dxfId="736" priority="742">
      <formula>AND($L23&gt;0.08,$L23&lt;0.15)</formula>
    </cfRule>
  </conditionalFormatting>
  <conditionalFormatting sqref="E71:F71">
    <cfRule type="expression" dxfId="735" priority="739">
      <formula>$L71&gt;0.15</formula>
    </cfRule>
    <cfRule type="expression" dxfId="734" priority="740">
      <formula>AND($L71&gt;0.08,$L71&lt;0.15)</formula>
    </cfRule>
  </conditionalFormatting>
  <conditionalFormatting sqref="D71">
    <cfRule type="expression" dxfId="733" priority="737">
      <formula>$L71&gt;0.15</formula>
    </cfRule>
    <cfRule type="expression" dxfId="732" priority="738">
      <formula>AND($L71&gt;0.08,$L71&lt;0.15)</formula>
    </cfRule>
  </conditionalFormatting>
  <conditionalFormatting sqref="E24:F24">
    <cfRule type="expression" dxfId="731" priority="731">
      <formula>$L24&gt;0.15</formula>
    </cfRule>
    <cfRule type="expression" dxfId="730" priority="732">
      <formula>AND($L24&gt;0.08,$L24&lt;0.15)</formula>
    </cfRule>
  </conditionalFormatting>
  <conditionalFormatting sqref="D24">
    <cfRule type="expression" dxfId="729" priority="729">
      <formula>$L24&gt;0.15</formula>
    </cfRule>
    <cfRule type="expression" dxfId="728" priority="730">
      <formula>AND($L24&gt;0.08,$L24&lt;0.15)</formula>
    </cfRule>
  </conditionalFormatting>
  <conditionalFormatting sqref="G24:H24">
    <cfRule type="expression" dxfId="727" priority="727">
      <formula>$L24&gt;0.15</formula>
    </cfRule>
    <cfRule type="expression" dxfId="726" priority="728">
      <formula>AND($L24&gt;0.08,$L24&lt;0.15)</formula>
    </cfRule>
  </conditionalFormatting>
  <conditionalFormatting sqref="G24:H24">
    <cfRule type="expression" dxfId="725" priority="725">
      <formula>$L24&gt;0.15</formula>
    </cfRule>
    <cfRule type="expression" dxfId="724" priority="726">
      <formula>AND($L24&gt;0.08,$L24&lt;0.15)</formula>
    </cfRule>
  </conditionalFormatting>
  <conditionalFormatting sqref="E26:F26">
    <cfRule type="expression" dxfId="723" priority="723">
      <formula>$L26&gt;0.15</formula>
    </cfRule>
    <cfRule type="expression" dxfId="722" priority="724">
      <formula>AND($L26&gt;0.08,$L26&lt;0.15)</formula>
    </cfRule>
  </conditionalFormatting>
  <conditionalFormatting sqref="D26">
    <cfRule type="expression" dxfId="721" priority="721">
      <formula>$L26&gt;0.15</formula>
    </cfRule>
    <cfRule type="expression" dxfId="720" priority="722">
      <formula>AND($L26&gt;0.08,$L26&lt;0.15)</formula>
    </cfRule>
  </conditionalFormatting>
  <conditionalFormatting sqref="G26:H26">
    <cfRule type="expression" dxfId="719" priority="719">
      <formula>$L26&gt;0.15</formula>
    </cfRule>
    <cfRule type="expression" dxfId="718" priority="720">
      <formula>AND($L26&gt;0.08,$L26&lt;0.15)</formula>
    </cfRule>
  </conditionalFormatting>
  <conditionalFormatting sqref="G26:H26">
    <cfRule type="expression" dxfId="717" priority="717">
      <formula>$L26&gt;0.15</formula>
    </cfRule>
    <cfRule type="expression" dxfId="716" priority="718">
      <formula>AND($L26&gt;0.08,$L26&lt;0.15)</formula>
    </cfRule>
  </conditionalFormatting>
  <conditionalFormatting sqref="E27:F27">
    <cfRule type="expression" dxfId="715" priority="715">
      <formula>$L27&gt;0.15</formula>
    </cfRule>
    <cfRule type="expression" dxfId="714" priority="716">
      <formula>AND($L27&gt;0.08,$L27&lt;0.15)</formula>
    </cfRule>
  </conditionalFormatting>
  <conditionalFormatting sqref="D27">
    <cfRule type="expression" dxfId="713" priority="713">
      <formula>$L27&gt;0.15</formula>
    </cfRule>
    <cfRule type="expression" dxfId="712" priority="714">
      <formula>AND($L27&gt;0.08,$L27&lt;0.15)</formula>
    </cfRule>
  </conditionalFormatting>
  <conditionalFormatting sqref="G27:H27">
    <cfRule type="expression" dxfId="711" priority="711">
      <formula>$L27&gt;0.15</formula>
    </cfRule>
    <cfRule type="expression" dxfId="710" priority="712">
      <formula>AND($L27&gt;0.08,$L27&lt;0.15)</formula>
    </cfRule>
  </conditionalFormatting>
  <conditionalFormatting sqref="G27:H27">
    <cfRule type="expression" dxfId="709" priority="709">
      <formula>$L27&gt;0.15</formula>
    </cfRule>
    <cfRule type="expression" dxfId="708" priority="710">
      <formula>AND($L27&gt;0.08,$L27&lt;0.15)</formula>
    </cfRule>
  </conditionalFormatting>
  <conditionalFormatting sqref="E28:F28">
    <cfRule type="expression" dxfId="707" priority="703">
      <formula>$L28&gt;0.15</formula>
    </cfRule>
    <cfRule type="expression" dxfId="706" priority="704">
      <formula>AND($L28&gt;0.08,$L28&lt;0.15)</formula>
    </cfRule>
  </conditionalFormatting>
  <conditionalFormatting sqref="E28:F28">
    <cfRule type="expression" dxfId="705" priority="705">
      <formula>$L28&gt;0.15</formula>
    </cfRule>
    <cfRule type="expression" dxfId="704" priority="706">
      <formula>AND($L28&gt;0.08,$L28&lt;0.15)</formula>
    </cfRule>
  </conditionalFormatting>
  <conditionalFormatting sqref="D28">
    <cfRule type="expression" dxfId="703" priority="707">
      <formula>$L28&gt;0.15</formula>
    </cfRule>
    <cfRule type="expression" dxfId="702" priority="708">
      <formula>AND($L28&gt;0.08,$L28&lt;0.15)</formula>
    </cfRule>
  </conditionalFormatting>
  <conditionalFormatting sqref="E28:F28">
    <cfRule type="expression" dxfId="701" priority="699">
      <formula>$L28&gt;0.15</formula>
    </cfRule>
    <cfRule type="expression" dxfId="700" priority="700">
      <formula>AND($L28&gt;0.08,$L28&lt;0.15)</formula>
    </cfRule>
  </conditionalFormatting>
  <conditionalFormatting sqref="E28:F28">
    <cfRule type="expression" dxfId="699" priority="697">
      <formula>$L28&gt;0.15</formula>
    </cfRule>
    <cfRule type="expression" dxfId="698" priority="698">
      <formula>AND($L28&gt;0.08,$L28&lt;0.15)</formula>
    </cfRule>
  </conditionalFormatting>
  <conditionalFormatting sqref="G28:H28">
    <cfRule type="expression" dxfId="697" priority="695">
      <formula>$L28&gt;0.15</formula>
    </cfRule>
    <cfRule type="expression" dxfId="696" priority="696">
      <formula>AND($L28&gt;0.08,$L28&lt;0.15)</formula>
    </cfRule>
  </conditionalFormatting>
  <conditionalFormatting sqref="G28:H28">
    <cfRule type="expression" dxfId="695" priority="701">
      <formula>$L28&gt;0.15</formula>
    </cfRule>
    <cfRule type="expression" dxfId="694" priority="702">
      <formula>AND($L28&gt;0.08,$L28&lt;0.15)</formula>
    </cfRule>
  </conditionalFormatting>
  <conditionalFormatting sqref="E29:F29">
    <cfRule type="expression" dxfId="693" priority="689">
      <formula>$L29&gt;0.15</formula>
    </cfRule>
    <cfRule type="expression" dxfId="692" priority="690">
      <formula>AND($L29&gt;0.08,$L29&lt;0.15)</formula>
    </cfRule>
  </conditionalFormatting>
  <conditionalFormatting sqref="E29:F29">
    <cfRule type="expression" dxfId="691" priority="691">
      <formula>$L29&gt;0.15</formula>
    </cfRule>
    <cfRule type="expression" dxfId="690" priority="692">
      <formula>AND($L29&gt;0.08,$L29&lt;0.15)</formula>
    </cfRule>
  </conditionalFormatting>
  <conditionalFormatting sqref="D29">
    <cfRule type="expression" dxfId="689" priority="693">
      <formula>$L29&gt;0.15</formula>
    </cfRule>
    <cfRule type="expression" dxfId="688" priority="694">
      <formula>AND($L29&gt;0.08,$L29&lt;0.15)</formula>
    </cfRule>
  </conditionalFormatting>
  <conditionalFormatting sqref="E29:F29">
    <cfRule type="expression" dxfId="687" priority="685">
      <formula>$L29&gt;0.15</formula>
    </cfRule>
    <cfRule type="expression" dxfId="686" priority="686">
      <formula>AND($L29&gt;0.08,$L29&lt;0.15)</formula>
    </cfRule>
  </conditionalFormatting>
  <conditionalFormatting sqref="E29:F29">
    <cfRule type="expression" dxfId="685" priority="683">
      <formula>$L29&gt;0.15</formula>
    </cfRule>
    <cfRule type="expression" dxfId="684" priority="684">
      <formula>AND($L29&gt;0.08,$L29&lt;0.15)</formula>
    </cfRule>
  </conditionalFormatting>
  <conditionalFormatting sqref="G29:H29">
    <cfRule type="expression" dxfId="683" priority="681">
      <formula>$L29&gt;0.15</formula>
    </cfRule>
    <cfRule type="expression" dxfId="682" priority="682">
      <formula>AND($L29&gt;0.08,$L29&lt;0.15)</formula>
    </cfRule>
  </conditionalFormatting>
  <conditionalFormatting sqref="G29:H29">
    <cfRule type="expression" dxfId="681" priority="687">
      <formula>$L29&gt;0.15</formula>
    </cfRule>
    <cfRule type="expression" dxfId="680" priority="688">
      <formula>AND($L29&gt;0.08,$L29&lt;0.15)</formula>
    </cfRule>
  </conditionalFormatting>
  <conditionalFormatting sqref="AA31">
    <cfRule type="expression" dxfId="679" priority="679">
      <formula>$L31&gt;0.15</formula>
    </cfRule>
    <cfRule type="expression" dxfId="678" priority="680">
      <formula>AND($L31&gt;0.08,$L31&lt;0.15)</formula>
    </cfRule>
  </conditionalFormatting>
  <conditionalFormatting sqref="AA32">
    <cfRule type="expression" dxfId="677" priority="677">
      <formula>$L32&gt;0.15</formula>
    </cfRule>
    <cfRule type="expression" dxfId="676" priority="678">
      <formula>AND($L32&gt;0.08,$L32&lt;0.15)</formula>
    </cfRule>
  </conditionalFormatting>
  <conditionalFormatting sqref="AA33">
    <cfRule type="expression" dxfId="675" priority="675">
      <formula>$L33&gt;0.15</formula>
    </cfRule>
    <cfRule type="expression" dxfId="674" priority="676">
      <formula>AND($L33&gt;0.08,$L33&lt;0.15)</formula>
    </cfRule>
  </conditionalFormatting>
  <conditionalFormatting sqref="AA34">
    <cfRule type="expression" dxfId="673" priority="673">
      <formula>$L34&gt;0.15</formula>
    </cfRule>
    <cfRule type="expression" dxfId="672" priority="674">
      <formula>AND($L34&gt;0.08,$L34&lt;0.15)</formula>
    </cfRule>
  </conditionalFormatting>
  <conditionalFormatting sqref="AA35">
    <cfRule type="expression" dxfId="671" priority="671">
      <formula>$L35&gt;0.15</formula>
    </cfRule>
    <cfRule type="expression" dxfId="670" priority="672">
      <formula>AND($L35&gt;0.08,$L35&lt;0.15)</formula>
    </cfRule>
  </conditionalFormatting>
  <conditionalFormatting sqref="F31">
    <cfRule type="expression" dxfId="669" priority="669">
      <formula>$L31&gt;0.15</formula>
    </cfRule>
    <cfRule type="expression" dxfId="668" priority="670">
      <formula>AND($L31&gt;0.08,$L31&lt;0.15)</formula>
    </cfRule>
  </conditionalFormatting>
  <conditionalFormatting sqref="D31">
    <cfRule type="expression" dxfId="667" priority="667">
      <formula>$L31&gt;0.15</formula>
    </cfRule>
    <cfRule type="expression" dxfId="666" priority="668">
      <formula>AND($L31&gt;0.08,$L31&lt;0.15)</formula>
    </cfRule>
  </conditionalFormatting>
  <conditionalFormatting sqref="G31:H31">
    <cfRule type="expression" dxfId="665" priority="665">
      <formula>$L31&gt;0.15</formula>
    </cfRule>
    <cfRule type="expression" dxfId="664" priority="666">
      <formula>AND($L31&gt;0.08,$L31&lt;0.15)</formula>
    </cfRule>
  </conditionalFormatting>
  <conditionalFormatting sqref="G31:H31">
    <cfRule type="expression" dxfId="663" priority="663">
      <formula>$L31&gt;0.15</formula>
    </cfRule>
    <cfRule type="expression" dxfId="662" priority="664">
      <formula>AND($L31&gt;0.08,$L31&lt;0.15)</formula>
    </cfRule>
  </conditionalFormatting>
  <conditionalFormatting sqref="E31">
    <cfRule type="expression" dxfId="661" priority="661">
      <formula>$L31&gt;0.15</formula>
    </cfRule>
    <cfRule type="expression" dxfId="660" priority="662">
      <formula>AND($L31&gt;0.08,$L31&lt;0.15)</formula>
    </cfRule>
  </conditionalFormatting>
  <conditionalFormatting sqref="E32:F32">
    <cfRule type="expression" dxfId="659" priority="655">
      <formula>$L32&gt;0.15</formula>
    </cfRule>
    <cfRule type="expression" dxfId="658" priority="656">
      <formula>AND($L32&gt;0.08,$L32&lt;0.15)</formula>
    </cfRule>
  </conditionalFormatting>
  <conditionalFormatting sqref="E32:F32">
    <cfRule type="expression" dxfId="657" priority="657">
      <formula>$L32&gt;0.15</formula>
    </cfRule>
    <cfRule type="expression" dxfId="656" priority="658">
      <formula>AND($L32&gt;0.08,$L32&lt;0.15)</formula>
    </cfRule>
  </conditionalFormatting>
  <conditionalFormatting sqref="D32">
    <cfRule type="expression" dxfId="655" priority="659">
      <formula>$L32&gt;0.15</formula>
    </cfRule>
    <cfRule type="expression" dxfId="654" priority="660">
      <formula>AND($L32&gt;0.08,$L32&lt;0.15)</formula>
    </cfRule>
  </conditionalFormatting>
  <conditionalFormatting sqref="E32:F32">
    <cfRule type="expression" dxfId="653" priority="651">
      <formula>$L32&gt;0.15</formula>
    </cfRule>
    <cfRule type="expression" dxfId="652" priority="652">
      <formula>AND($L32&gt;0.08,$L32&lt;0.15)</formula>
    </cfRule>
  </conditionalFormatting>
  <conditionalFormatting sqref="E32:F32">
    <cfRule type="expression" dxfId="651" priority="649">
      <formula>$L32&gt;0.15</formula>
    </cfRule>
    <cfRule type="expression" dxfId="650" priority="650">
      <formula>AND($L32&gt;0.08,$L32&lt;0.15)</formula>
    </cfRule>
  </conditionalFormatting>
  <conditionalFormatting sqref="G32:H32">
    <cfRule type="expression" dxfId="649" priority="647">
      <formula>$L32&gt;0.15</formula>
    </cfRule>
    <cfRule type="expression" dxfId="648" priority="648">
      <formula>AND($L32&gt;0.08,$L32&lt;0.15)</formula>
    </cfRule>
  </conditionalFormatting>
  <conditionalFormatting sqref="G32:H32">
    <cfRule type="expression" dxfId="647" priority="653">
      <formula>$L32&gt;0.15</formula>
    </cfRule>
    <cfRule type="expression" dxfId="646" priority="654">
      <formula>AND($L32&gt;0.08,$L32&lt;0.15)</formula>
    </cfRule>
  </conditionalFormatting>
  <conditionalFormatting sqref="E33:F33">
    <cfRule type="expression" dxfId="645" priority="641">
      <formula>$L33&gt;0.15</formula>
    </cfRule>
    <cfRule type="expression" dxfId="644" priority="642">
      <formula>AND($L33&gt;0.08,$L33&lt;0.15)</formula>
    </cfRule>
  </conditionalFormatting>
  <conditionalFormatting sqref="E33:F33">
    <cfRule type="expression" dxfId="643" priority="643">
      <formula>$L33&gt;0.15</formula>
    </cfRule>
    <cfRule type="expression" dxfId="642" priority="644">
      <formula>AND($L33&gt;0.08,$L33&lt;0.15)</formula>
    </cfRule>
  </conditionalFormatting>
  <conditionalFormatting sqref="D33">
    <cfRule type="expression" dxfId="641" priority="645">
      <formula>$L33&gt;0.15</formula>
    </cfRule>
    <cfRule type="expression" dxfId="640" priority="646">
      <formula>AND($L33&gt;0.08,$L33&lt;0.15)</formula>
    </cfRule>
  </conditionalFormatting>
  <conditionalFormatting sqref="E33:F33">
    <cfRule type="expression" dxfId="639" priority="639">
      <formula>$L33&gt;0.15</formula>
    </cfRule>
    <cfRule type="expression" dxfId="638" priority="640">
      <formula>AND($L33&gt;0.08,$L33&lt;0.15)</formula>
    </cfRule>
  </conditionalFormatting>
  <conditionalFormatting sqref="E33:F33">
    <cfRule type="expression" dxfId="637" priority="637">
      <formula>$L33&gt;0.15</formula>
    </cfRule>
    <cfRule type="expression" dxfId="636" priority="638">
      <formula>AND($L33&gt;0.08,$L33&lt;0.15)</formula>
    </cfRule>
  </conditionalFormatting>
  <conditionalFormatting sqref="G33:H33">
    <cfRule type="expression" dxfId="635" priority="635">
      <formula>$L33&gt;0.15</formula>
    </cfRule>
    <cfRule type="expression" dxfId="634" priority="636">
      <formula>AND($L33&gt;0.08,$L33&lt;0.15)</formula>
    </cfRule>
  </conditionalFormatting>
  <conditionalFormatting sqref="G33:H33">
    <cfRule type="expression" dxfId="633" priority="633">
      <formula>$L33&gt;0.15</formula>
    </cfRule>
    <cfRule type="expression" dxfId="632" priority="634">
      <formula>AND($L33&gt;0.08,$L33&lt;0.15)</formula>
    </cfRule>
  </conditionalFormatting>
  <conditionalFormatting sqref="E34:F34">
    <cfRule type="expression" dxfId="631" priority="627">
      <formula>$L34&gt;0.15</formula>
    </cfRule>
    <cfRule type="expression" dxfId="630" priority="628">
      <formula>AND($L34&gt;0.08,$L34&lt;0.15)</formula>
    </cfRule>
  </conditionalFormatting>
  <conditionalFormatting sqref="E34:F34">
    <cfRule type="expression" dxfId="629" priority="629">
      <formula>$L34&gt;0.15</formula>
    </cfRule>
    <cfRule type="expression" dxfId="628" priority="630">
      <formula>AND($L34&gt;0.08,$L34&lt;0.15)</formula>
    </cfRule>
  </conditionalFormatting>
  <conditionalFormatting sqref="D34">
    <cfRule type="expression" dxfId="627" priority="631">
      <formula>$L34&gt;0.15</formula>
    </cfRule>
    <cfRule type="expression" dxfId="626" priority="632">
      <formula>AND($L34&gt;0.08,$L34&lt;0.15)</formula>
    </cfRule>
  </conditionalFormatting>
  <conditionalFormatting sqref="E34:F34">
    <cfRule type="expression" dxfId="625" priority="625">
      <formula>$L34&gt;0.15</formula>
    </cfRule>
    <cfRule type="expression" dxfId="624" priority="626">
      <formula>AND($L34&gt;0.08,$L34&lt;0.15)</formula>
    </cfRule>
  </conditionalFormatting>
  <conditionalFormatting sqref="E34:F34">
    <cfRule type="expression" dxfId="623" priority="623">
      <formula>$L34&gt;0.15</formula>
    </cfRule>
    <cfRule type="expression" dxfId="622" priority="624">
      <formula>AND($L34&gt;0.08,$L34&lt;0.15)</formula>
    </cfRule>
  </conditionalFormatting>
  <conditionalFormatting sqref="G34:H34">
    <cfRule type="expression" dxfId="621" priority="621">
      <formula>$L34&gt;0.15</formula>
    </cfRule>
    <cfRule type="expression" dxfId="620" priority="622">
      <formula>AND($L34&gt;0.08,$L34&lt;0.15)</formula>
    </cfRule>
  </conditionalFormatting>
  <conditionalFormatting sqref="G34:H34">
    <cfRule type="expression" dxfId="619" priority="619">
      <formula>$L34&gt;0.15</formula>
    </cfRule>
    <cfRule type="expression" dxfId="618" priority="620">
      <formula>AND($L34&gt;0.08,$L34&lt;0.15)</formula>
    </cfRule>
  </conditionalFormatting>
  <conditionalFormatting sqref="D35">
    <cfRule type="expression" dxfId="617" priority="617">
      <formula>$L35&gt;0.15</formula>
    </cfRule>
    <cfRule type="expression" dxfId="616" priority="618">
      <formula>AND($L35&gt;0.08,$L35&lt;0.15)</formula>
    </cfRule>
  </conditionalFormatting>
  <conditionalFormatting sqref="E35:F35">
    <cfRule type="expression" dxfId="615" priority="615">
      <formula>$L35&gt;0.15</formula>
    </cfRule>
    <cfRule type="expression" dxfId="614" priority="616">
      <formula>AND($L35&gt;0.08,$L35&lt;0.15)</formula>
    </cfRule>
  </conditionalFormatting>
  <conditionalFormatting sqref="E35:F35">
    <cfRule type="expression" dxfId="613" priority="613">
      <formula>$L35&gt;0.15</formula>
    </cfRule>
    <cfRule type="expression" dxfId="612" priority="614">
      <formula>AND($L35&gt;0.08,$L35&lt;0.15)</formula>
    </cfRule>
  </conditionalFormatting>
  <conditionalFormatting sqref="E35:F35">
    <cfRule type="expression" dxfId="611" priority="611">
      <formula>$L35&gt;0.15</formula>
    </cfRule>
    <cfRule type="expression" dxfId="610" priority="612">
      <formula>AND($L35&gt;0.08,$L35&lt;0.15)</formula>
    </cfRule>
  </conditionalFormatting>
  <conditionalFormatting sqref="G35:H35">
    <cfRule type="expression" dxfId="609" priority="609">
      <formula>$L35&gt;0.15</formula>
    </cfRule>
    <cfRule type="expression" dxfId="608" priority="610">
      <formula>AND($L35&gt;0.08,$L35&lt;0.15)</formula>
    </cfRule>
  </conditionalFormatting>
  <conditionalFormatting sqref="G35:H35">
    <cfRule type="expression" dxfId="607" priority="607">
      <formula>$L35&gt;0.15</formula>
    </cfRule>
    <cfRule type="expression" dxfId="606" priority="608">
      <formula>AND($L35&gt;0.08,$L35&lt;0.15)</formula>
    </cfRule>
  </conditionalFormatting>
  <conditionalFormatting sqref="F35">
    <cfRule type="expression" dxfId="605" priority="605">
      <formula>$L35&gt;0.15</formula>
    </cfRule>
    <cfRule type="expression" dxfId="604" priority="606">
      <formula>AND($L35&gt;0.08,$L35&lt;0.15)</formula>
    </cfRule>
  </conditionalFormatting>
  <conditionalFormatting sqref="G35:H35">
    <cfRule type="expression" dxfId="603" priority="603">
      <formula>$L35&gt;0.15</formula>
    </cfRule>
    <cfRule type="expression" dxfId="602" priority="604">
      <formula>AND($L35&gt;0.08,$L35&lt;0.15)</formula>
    </cfRule>
  </conditionalFormatting>
  <conditionalFormatting sqref="G35:H35">
    <cfRule type="expression" dxfId="601" priority="601">
      <formula>$L35&gt;0.15</formula>
    </cfRule>
    <cfRule type="expression" dxfId="600" priority="602">
      <formula>AND($L35&gt;0.08,$L35&lt;0.15)</formula>
    </cfRule>
  </conditionalFormatting>
  <conditionalFormatting sqref="E35">
    <cfRule type="expression" dxfId="599" priority="595">
      <formula>$L35&gt;0.15</formula>
    </cfRule>
    <cfRule type="expression" dxfId="598" priority="596">
      <formula>AND($L35&gt;0.08,$L35&lt;0.15)</formula>
    </cfRule>
  </conditionalFormatting>
  <conditionalFormatting sqref="E35">
    <cfRule type="expression" dxfId="597" priority="597">
      <formula>$L35&gt;0.15</formula>
    </cfRule>
    <cfRule type="expression" dxfId="596" priority="598">
      <formula>AND($L35&gt;0.08,$L35&lt;0.15)</formula>
    </cfRule>
  </conditionalFormatting>
  <conditionalFormatting sqref="D35">
    <cfRule type="expression" dxfId="595" priority="599">
      <formula>$L35&gt;0.15</formula>
    </cfRule>
    <cfRule type="expression" dxfId="594" priority="600">
      <formula>AND($L35&gt;0.08,$L35&lt;0.15)</formula>
    </cfRule>
  </conditionalFormatting>
  <conditionalFormatting sqref="E35">
    <cfRule type="expression" dxfId="593" priority="593">
      <formula>$L35&gt;0.15</formula>
    </cfRule>
    <cfRule type="expression" dxfId="592" priority="594">
      <formula>AND($L35&gt;0.08,$L35&lt;0.15)</formula>
    </cfRule>
  </conditionalFormatting>
  <conditionalFormatting sqref="E35">
    <cfRule type="expression" dxfId="591" priority="591">
      <formula>$L35&gt;0.15</formula>
    </cfRule>
    <cfRule type="expression" dxfId="590" priority="592">
      <formula>AND($L35&gt;0.08,$L35&lt;0.15)</formula>
    </cfRule>
  </conditionalFormatting>
  <conditionalFormatting sqref="F35">
    <cfRule type="expression" dxfId="589" priority="589">
      <formula>$L35&gt;0.15</formula>
    </cfRule>
    <cfRule type="expression" dxfId="588" priority="590">
      <formula>AND($L35&gt;0.08,$L35&lt;0.15)</formula>
    </cfRule>
  </conditionalFormatting>
  <conditionalFormatting sqref="D35">
    <cfRule type="expression" dxfId="587" priority="587">
      <formula>$L35&gt;0.15</formula>
    </cfRule>
    <cfRule type="expression" dxfId="586" priority="588">
      <formula>AND($L35&gt;0.08,$L35&lt;0.15)</formula>
    </cfRule>
  </conditionalFormatting>
  <conditionalFormatting sqref="G35:H35">
    <cfRule type="expression" dxfId="585" priority="585">
      <formula>$L35&gt;0.15</formula>
    </cfRule>
    <cfRule type="expression" dxfId="584" priority="586">
      <formula>AND($L35&gt;0.08,$L35&lt;0.15)</formula>
    </cfRule>
  </conditionalFormatting>
  <conditionalFormatting sqref="G35:H35">
    <cfRule type="expression" dxfId="583" priority="583">
      <formula>$L35&gt;0.15</formula>
    </cfRule>
    <cfRule type="expression" dxfId="582" priority="584">
      <formula>AND($L35&gt;0.08,$L35&lt;0.15)</formula>
    </cfRule>
  </conditionalFormatting>
  <conditionalFormatting sqref="E35">
    <cfRule type="expression" dxfId="581" priority="581">
      <formula>$L35&gt;0.15</formula>
    </cfRule>
    <cfRule type="expression" dxfId="580" priority="582">
      <formula>AND($L35&gt;0.08,$L35&lt;0.15)</formula>
    </cfRule>
  </conditionalFormatting>
  <conditionalFormatting sqref="F35">
    <cfRule type="expression" dxfId="579" priority="579">
      <formula>$L35&gt;0.15</formula>
    </cfRule>
    <cfRule type="expression" dxfId="578" priority="580">
      <formula>AND($L35&gt;0.08,$L35&lt;0.15)</formula>
    </cfRule>
  </conditionalFormatting>
  <conditionalFormatting sqref="D35">
    <cfRule type="expression" dxfId="577" priority="577">
      <formula>$L35&gt;0.15</formula>
    </cfRule>
    <cfRule type="expression" dxfId="576" priority="578">
      <formula>AND($L35&gt;0.08,$L35&lt;0.15)</formula>
    </cfRule>
  </conditionalFormatting>
  <conditionalFormatting sqref="G35:H35">
    <cfRule type="expression" dxfId="575" priority="575">
      <formula>$L35&gt;0.15</formula>
    </cfRule>
    <cfRule type="expression" dxfId="574" priority="576">
      <formula>AND($L35&gt;0.08,$L35&lt;0.15)</formula>
    </cfRule>
  </conditionalFormatting>
  <conditionalFormatting sqref="G35:H35">
    <cfRule type="expression" dxfId="573" priority="573">
      <formula>$L35&gt;0.15</formula>
    </cfRule>
    <cfRule type="expression" dxfId="572" priority="574">
      <formula>AND($L35&gt;0.08,$L35&lt;0.15)</formula>
    </cfRule>
  </conditionalFormatting>
  <conditionalFormatting sqref="E35">
    <cfRule type="expression" dxfId="571" priority="571">
      <formula>$L35&gt;0.15</formula>
    </cfRule>
    <cfRule type="expression" dxfId="570" priority="572">
      <formula>AND($L35&gt;0.08,$L35&lt;0.15)</formula>
    </cfRule>
  </conditionalFormatting>
  <conditionalFormatting sqref="E36:F36">
    <cfRule type="expression" dxfId="569" priority="567">
      <formula>$L36&gt;0.15</formula>
    </cfRule>
    <cfRule type="expression" dxfId="568" priority="568">
      <formula>AND($L36&gt;0.08,$L36&lt;0.15)</formula>
    </cfRule>
  </conditionalFormatting>
  <conditionalFormatting sqref="E36:F36">
    <cfRule type="expression" dxfId="567" priority="563">
      <formula>$L36&gt;0.15</formula>
    </cfRule>
    <cfRule type="expression" dxfId="566" priority="564">
      <formula>AND($L36&gt;0.08,$L36&lt;0.15)</formula>
    </cfRule>
  </conditionalFormatting>
  <conditionalFormatting sqref="E36:F36">
    <cfRule type="expression" dxfId="565" priority="561">
      <formula>$L36&gt;0.15</formula>
    </cfRule>
    <cfRule type="expression" dxfId="564" priority="562">
      <formula>AND($L36&gt;0.08,$L36&lt;0.15)</formula>
    </cfRule>
  </conditionalFormatting>
  <conditionalFormatting sqref="G36:H36">
    <cfRule type="expression" dxfId="563" priority="559">
      <formula>$L36&gt;0.15</formula>
    </cfRule>
    <cfRule type="expression" dxfId="562" priority="560">
      <formula>AND($L36&gt;0.08,$L36&lt;0.15)</formula>
    </cfRule>
  </conditionalFormatting>
  <conditionalFormatting sqref="G36:H36">
    <cfRule type="expression" dxfId="561" priority="565">
      <formula>$L36&gt;0.15</formula>
    </cfRule>
    <cfRule type="expression" dxfId="560" priority="566">
      <formula>AND($L36&gt;0.08,$L36&lt;0.15)</formula>
    </cfRule>
  </conditionalFormatting>
  <conditionalFormatting sqref="E36:F36">
    <cfRule type="expression" dxfId="559" priority="569">
      <formula>$L36&gt;0.15</formula>
    </cfRule>
    <cfRule type="expression" dxfId="558" priority="570">
      <formula>AND($L36&gt;0.08,$L36&lt;0.15)</formula>
    </cfRule>
  </conditionalFormatting>
  <conditionalFormatting sqref="D36">
    <cfRule type="expression" dxfId="557" priority="557">
      <formula>$L36&gt;0.15</formula>
    </cfRule>
    <cfRule type="expression" dxfId="556" priority="558">
      <formula>AND($L36&gt;0.08,$L36&lt;0.15)</formula>
    </cfRule>
  </conditionalFormatting>
  <conditionalFormatting sqref="D36">
    <cfRule type="expression" dxfId="555" priority="555">
      <formula>$L36&gt;0.15</formula>
    </cfRule>
    <cfRule type="expression" dxfId="554" priority="556">
      <formula>AND($L36&gt;0.08,$L36&lt;0.15)</formula>
    </cfRule>
  </conditionalFormatting>
  <conditionalFormatting sqref="E36:F36">
    <cfRule type="expression" dxfId="553" priority="551">
      <formula>$L36&gt;0.15</formula>
    </cfRule>
    <cfRule type="expression" dxfId="552" priority="552">
      <formula>AND($L36&gt;0.08,$L36&lt;0.15)</formula>
    </cfRule>
  </conditionalFormatting>
  <conditionalFormatting sqref="E36:F36">
    <cfRule type="expression" dxfId="551" priority="547">
      <formula>$L36&gt;0.15</formula>
    </cfRule>
    <cfRule type="expression" dxfId="550" priority="548">
      <formula>AND($L36&gt;0.08,$L36&lt;0.15)</formula>
    </cfRule>
  </conditionalFormatting>
  <conditionalFormatting sqref="E36:F36">
    <cfRule type="expression" dxfId="549" priority="545">
      <formula>$L36&gt;0.15</formula>
    </cfRule>
    <cfRule type="expression" dxfId="548" priority="546">
      <formula>AND($L36&gt;0.08,$L36&lt;0.15)</formula>
    </cfRule>
  </conditionalFormatting>
  <conditionalFormatting sqref="G36:H36">
    <cfRule type="expression" dxfId="547" priority="543">
      <formula>$L36&gt;0.15</formula>
    </cfRule>
    <cfRule type="expression" dxfId="546" priority="544">
      <formula>AND($L36&gt;0.08,$L36&lt;0.15)</formula>
    </cfRule>
  </conditionalFormatting>
  <conditionalFormatting sqref="G36:H36">
    <cfRule type="expression" dxfId="545" priority="549">
      <formula>$L36&gt;0.15</formula>
    </cfRule>
    <cfRule type="expression" dxfId="544" priority="550">
      <formula>AND($L36&gt;0.08,$L36&lt;0.15)</formula>
    </cfRule>
  </conditionalFormatting>
  <conditionalFormatting sqref="E36:F36">
    <cfRule type="expression" dxfId="543" priority="553">
      <formula>$L36&gt;0.15</formula>
    </cfRule>
    <cfRule type="expression" dxfId="542" priority="554">
      <formula>AND($L36&gt;0.08,$L36&lt;0.15)</formula>
    </cfRule>
  </conditionalFormatting>
  <conditionalFormatting sqref="D36">
    <cfRule type="expression" dxfId="541" priority="541">
      <formula>$L36&gt;0.15</formula>
    </cfRule>
    <cfRule type="expression" dxfId="540" priority="542">
      <formula>AND($L36&gt;0.08,$L36&lt;0.15)</formula>
    </cfRule>
  </conditionalFormatting>
  <conditionalFormatting sqref="D36">
    <cfRule type="expression" dxfId="539" priority="539">
      <formula>$L36&gt;0.15</formula>
    </cfRule>
    <cfRule type="expression" dxfId="538" priority="540">
      <formula>AND($L36&gt;0.08,$L36&lt;0.15)</formula>
    </cfRule>
  </conditionalFormatting>
  <conditionalFormatting sqref="E37:F37">
    <cfRule type="expression" dxfId="537" priority="535">
      <formula>$L37&gt;0.15</formula>
    </cfRule>
    <cfRule type="expression" dxfId="536" priority="536">
      <formula>AND($L37&gt;0.08,$L37&lt;0.15)</formula>
    </cfRule>
  </conditionalFormatting>
  <conditionalFormatting sqref="E37:F37">
    <cfRule type="expression" dxfId="535" priority="531">
      <formula>$L37&gt;0.15</formula>
    </cfRule>
    <cfRule type="expression" dxfId="534" priority="532">
      <formula>AND($L37&gt;0.08,$L37&lt;0.15)</formula>
    </cfRule>
  </conditionalFormatting>
  <conditionalFormatting sqref="E37:F37">
    <cfRule type="expression" dxfId="533" priority="529">
      <formula>$L37&gt;0.15</formula>
    </cfRule>
    <cfRule type="expression" dxfId="532" priority="530">
      <formula>AND($L37&gt;0.08,$L37&lt;0.15)</formula>
    </cfRule>
  </conditionalFormatting>
  <conditionalFormatting sqref="G37:H37">
    <cfRule type="expression" dxfId="531" priority="527">
      <formula>$L37&gt;0.15</formula>
    </cfRule>
    <cfRule type="expression" dxfId="530" priority="528">
      <formula>AND($L37&gt;0.08,$L37&lt;0.15)</formula>
    </cfRule>
  </conditionalFormatting>
  <conditionalFormatting sqref="G37:H37">
    <cfRule type="expression" dxfId="529" priority="533">
      <formula>$L37&gt;0.15</formula>
    </cfRule>
    <cfRule type="expression" dxfId="528" priority="534">
      <formula>AND($L37&gt;0.08,$L37&lt;0.15)</formula>
    </cfRule>
  </conditionalFormatting>
  <conditionalFormatting sqref="E37:F37">
    <cfRule type="expression" dxfId="527" priority="537">
      <formula>$L37&gt;0.15</formula>
    </cfRule>
    <cfRule type="expression" dxfId="526" priority="538">
      <formula>AND($L37&gt;0.08,$L37&lt;0.15)</formula>
    </cfRule>
  </conditionalFormatting>
  <conditionalFormatting sqref="D37">
    <cfRule type="expression" dxfId="525" priority="525">
      <formula>$L37&gt;0.15</formula>
    </cfRule>
    <cfRule type="expression" dxfId="524" priority="526">
      <formula>AND($L37&gt;0.08,$L37&lt;0.15)</formula>
    </cfRule>
  </conditionalFormatting>
  <conditionalFormatting sqref="D37">
    <cfRule type="expression" dxfId="523" priority="523">
      <formula>$L37&gt;0.15</formula>
    </cfRule>
    <cfRule type="expression" dxfId="522" priority="524">
      <formula>AND($L37&gt;0.08,$L37&lt;0.15)</formula>
    </cfRule>
  </conditionalFormatting>
  <conditionalFormatting sqref="E37:F37">
    <cfRule type="expression" dxfId="521" priority="519">
      <formula>$L37&gt;0.15</formula>
    </cfRule>
    <cfRule type="expression" dxfId="520" priority="520">
      <formula>AND($L37&gt;0.08,$L37&lt;0.15)</formula>
    </cfRule>
  </conditionalFormatting>
  <conditionalFormatting sqref="E37:F37">
    <cfRule type="expression" dxfId="519" priority="515">
      <formula>$L37&gt;0.15</formula>
    </cfRule>
    <cfRule type="expression" dxfId="518" priority="516">
      <formula>AND($L37&gt;0.08,$L37&lt;0.15)</formula>
    </cfRule>
  </conditionalFormatting>
  <conditionalFormatting sqref="E37:F37">
    <cfRule type="expression" dxfId="517" priority="513">
      <formula>$L37&gt;0.15</formula>
    </cfRule>
    <cfRule type="expression" dxfId="516" priority="514">
      <formula>AND($L37&gt;0.08,$L37&lt;0.15)</formula>
    </cfRule>
  </conditionalFormatting>
  <conditionalFormatting sqref="G37:H37">
    <cfRule type="expression" dxfId="515" priority="511">
      <formula>$L37&gt;0.15</formula>
    </cfRule>
    <cfRule type="expression" dxfId="514" priority="512">
      <formula>AND($L37&gt;0.08,$L37&lt;0.15)</formula>
    </cfRule>
  </conditionalFormatting>
  <conditionalFormatting sqref="G37:H37">
    <cfRule type="expression" dxfId="513" priority="517">
      <formula>$L37&gt;0.15</formula>
    </cfRule>
    <cfRule type="expression" dxfId="512" priority="518">
      <formula>AND($L37&gt;0.08,$L37&lt;0.15)</formula>
    </cfRule>
  </conditionalFormatting>
  <conditionalFormatting sqref="E37:F37">
    <cfRule type="expression" dxfId="511" priority="521">
      <formula>$L37&gt;0.15</formula>
    </cfRule>
    <cfRule type="expression" dxfId="510" priority="522">
      <formula>AND($L37&gt;0.08,$L37&lt;0.15)</formula>
    </cfRule>
  </conditionalFormatting>
  <conditionalFormatting sqref="D37">
    <cfRule type="expression" dxfId="509" priority="509">
      <formula>$L37&gt;0.15</formula>
    </cfRule>
    <cfRule type="expression" dxfId="508" priority="510">
      <formula>AND($L37&gt;0.08,$L37&lt;0.15)</formula>
    </cfRule>
  </conditionalFormatting>
  <conditionalFormatting sqref="D37">
    <cfRule type="expression" dxfId="507" priority="507">
      <formula>$L37&gt;0.15</formula>
    </cfRule>
    <cfRule type="expression" dxfId="506" priority="508">
      <formula>AND($L37&gt;0.08,$L37&lt;0.15)</formula>
    </cfRule>
  </conditionalFormatting>
  <conditionalFormatting sqref="AA39">
    <cfRule type="expression" dxfId="505" priority="505">
      <formula>$L39&gt;0.15</formula>
    </cfRule>
    <cfRule type="expression" dxfId="504" priority="506">
      <formula>AND($L39&gt;0.08,$L39&lt;0.15)</formula>
    </cfRule>
  </conditionalFormatting>
  <conditionalFormatting sqref="AA39">
    <cfRule type="expression" dxfId="503" priority="503">
      <formula>$L39&gt;0.15</formula>
    </cfRule>
    <cfRule type="expression" dxfId="502" priority="504">
      <formula>AND($L39&gt;0.08,$L39&lt;0.15)</formula>
    </cfRule>
  </conditionalFormatting>
  <conditionalFormatting sqref="E39:F39">
    <cfRule type="expression" dxfId="501" priority="497">
      <formula>$L39&gt;0.15</formula>
    </cfRule>
    <cfRule type="expression" dxfId="500" priority="498">
      <formula>AND($L39&gt;0.08,$L39&lt;0.15)</formula>
    </cfRule>
  </conditionalFormatting>
  <conditionalFormatting sqref="E39:F39">
    <cfRule type="expression" dxfId="499" priority="499">
      <formula>$L39&gt;0.15</formula>
    </cfRule>
    <cfRule type="expression" dxfId="498" priority="500">
      <formula>AND($L39&gt;0.08,$L39&lt;0.15)</formula>
    </cfRule>
  </conditionalFormatting>
  <conditionalFormatting sqref="D39">
    <cfRule type="expression" dxfId="497" priority="501">
      <formula>$L39&gt;0.15</formula>
    </cfRule>
    <cfRule type="expression" dxfId="496" priority="502">
      <formula>AND($L39&gt;0.08,$L39&lt;0.15)</formula>
    </cfRule>
  </conditionalFormatting>
  <conditionalFormatting sqref="E39:F39">
    <cfRule type="expression" dxfId="495" priority="495">
      <formula>$L39&gt;0.15</formula>
    </cfRule>
    <cfRule type="expression" dxfId="494" priority="496">
      <formula>AND($L39&gt;0.08,$L39&lt;0.15)</formula>
    </cfRule>
  </conditionalFormatting>
  <conditionalFormatting sqref="E39:F39">
    <cfRule type="expression" dxfId="493" priority="493">
      <formula>$L39&gt;0.15</formula>
    </cfRule>
    <cfRule type="expression" dxfId="492" priority="494">
      <formula>AND($L39&gt;0.08,$L39&lt;0.15)</formula>
    </cfRule>
  </conditionalFormatting>
  <conditionalFormatting sqref="G39">
    <cfRule type="expression" dxfId="491" priority="491">
      <formula>$L39&gt;0.15</formula>
    </cfRule>
    <cfRule type="expression" dxfId="490" priority="492">
      <formula>AND($L39&gt;0.08,$L39&lt;0.15)</formula>
    </cfRule>
  </conditionalFormatting>
  <conditionalFormatting sqref="G39">
    <cfRule type="expression" dxfId="489" priority="489">
      <formula>$L39&gt;0.15</formula>
    </cfRule>
    <cfRule type="expression" dxfId="488" priority="490">
      <formula>AND($L39&gt;0.08,$L39&lt;0.15)</formula>
    </cfRule>
  </conditionalFormatting>
  <conditionalFormatting sqref="H39">
    <cfRule type="expression" dxfId="487" priority="487">
      <formula>$L39&gt;0.15</formula>
    </cfRule>
    <cfRule type="expression" dxfId="486" priority="488">
      <formula>AND($L39&gt;0.08,$L39&lt;0.15)</formula>
    </cfRule>
  </conditionalFormatting>
  <conditionalFormatting sqref="H39">
    <cfRule type="expression" dxfId="485" priority="485">
      <formula>$L39&gt;0.15</formula>
    </cfRule>
    <cfRule type="expression" dxfId="484" priority="486">
      <formula>AND($L39&gt;0.08,$L39&lt;0.15)</formula>
    </cfRule>
  </conditionalFormatting>
  <conditionalFormatting sqref="E40:F40">
    <cfRule type="expression" dxfId="483" priority="479">
      <formula>$L40&gt;0.15</formula>
    </cfRule>
    <cfRule type="expression" dxfId="482" priority="480">
      <formula>AND($L40&gt;0.08,$L40&lt;0.15)</formula>
    </cfRule>
  </conditionalFormatting>
  <conditionalFormatting sqref="E40:F40">
    <cfRule type="expression" dxfId="481" priority="481">
      <formula>$L40&gt;0.15</formula>
    </cfRule>
    <cfRule type="expression" dxfId="480" priority="482">
      <formula>AND($L40&gt;0.08,$L40&lt;0.15)</formula>
    </cfRule>
  </conditionalFormatting>
  <conditionalFormatting sqref="D40:D43">
    <cfRule type="expression" dxfId="479" priority="483">
      <formula>$L40&gt;0.15</formula>
    </cfRule>
    <cfRule type="expression" dxfId="478" priority="484">
      <formula>AND($L40&gt;0.08,$L40&lt;0.15)</formula>
    </cfRule>
  </conditionalFormatting>
  <conditionalFormatting sqref="E40:F40">
    <cfRule type="expression" dxfId="477" priority="477">
      <formula>$L40&gt;0.15</formula>
    </cfRule>
    <cfRule type="expression" dxfId="476" priority="478">
      <formula>AND($L40&gt;0.08,$L40&lt;0.15)</formula>
    </cfRule>
  </conditionalFormatting>
  <conditionalFormatting sqref="E40:F40">
    <cfRule type="expression" dxfId="475" priority="475">
      <formula>$L40&gt;0.15</formula>
    </cfRule>
    <cfRule type="expression" dxfId="474" priority="476">
      <formula>AND($L40&gt;0.08,$L40&lt;0.15)</formula>
    </cfRule>
  </conditionalFormatting>
  <conditionalFormatting sqref="G40">
    <cfRule type="expression" dxfId="473" priority="473">
      <formula>$L40&gt;0.15</formula>
    </cfRule>
    <cfRule type="expression" dxfId="472" priority="474">
      <formula>AND($L40&gt;0.08,$L40&lt;0.15)</formula>
    </cfRule>
  </conditionalFormatting>
  <conditionalFormatting sqref="G40">
    <cfRule type="expression" dxfId="471" priority="471">
      <formula>$L40&gt;0.15</formula>
    </cfRule>
    <cfRule type="expression" dxfId="470" priority="472">
      <formula>AND($L40&gt;0.08,$L40&lt;0.15)</formula>
    </cfRule>
  </conditionalFormatting>
  <conditionalFormatting sqref="H40">
    <cfRule type="expression" dxfId="469" priority="469">
      <formula>$L40&gt;0.15</formula>
    </cfRule>
    <cfRule type="expression" dxfId="468" priority="470">
      <formula>AND($L40&gt;0.08,$L40&lt;0.15)</formula>
    </cfRule>
  </conditionalFormatting>
  <conditionalFormatting sqref="H40">
    <cfRule type="expression" dxfId="467" priority="467">
      <formula>$L40&gt;0.15</formula>
    </cfRule>
    <cfRule type="expression" dxfId="466" priority="468">
      <formula>AND($L40&gt;0.08,$L40&lt;0.15)</formula>
    </cfRule>
  </conditionalFormatting>
  <conditionalFormatting sqref="G41:H41">
    <cfRule type="expression" dxfId="465" priority="465">
      <formula>$L41&gt;0.15</formula>
    </cfRule>
    <cfRule type="expression" dxfId="464" priority="466">
      <formula>AND($L41&gt;0.08,$L41&lt;0.15)</formula>
    </cfRule>
  </conditionalFormatting>
  <conditionalFormatting sqref="G41:H41">
    <cfRule type="expression" dxfId="463" priority="463">
      <formula>$L41&gt;0.15</formula>
    </cfRule>
    <cfRule type="expression" dxfId="462" priority="464">
      <formula>AND($L41&gt;0.08,$L41&lt;0.15)</formula>
    </cfRule>
  </conditionalFormatting>
  <conditionalFormatting sqref="G42">
    <cfRule type="expression" dxfId="461" priority="461">
      <formula>$L42&gt;0.15</formula>
    </cfRule>
    <cfRule type="expression" dxfId="460" priority="462">
      <formula>AND($L42&gt;0.08,$L42&lt;0.15)</formula>
    </cfRule>
  </conditionalFormatting>
  <conditionalFormatting sqref="G42">
    <cfRule type="expression" dxfId="459" priority="459">
      <formula>$L42&gt;0.15</formula>
    </cfRule>
    <cfRule type="expression" dxfId="458" priority="460">
      <formula>AND($L42&gt;0.08,$L42&lt;0.15)</formula>
    </cfRule>
  </conditionalFormatting>
  <conditionalFormatting sqref="H42">
    <cfRule type="expression" dxfId="457" priority="457">
      <formula>$L42&gt;0.15</formula>
    </cfRule>
    <cfRule type="expression" dxfId="456" priority="458">
      <formula>AND($L42&gt;0.08,$L42&lt;0.15)</formula>
    </cfRule>
  </conditionalFormatting>
  <conditionalFormatting sqref="H42">
    <cfRule type="expression" dxfId="455" priority="455">
      <formula>$L42&gt;0.15</formula>
    </cfRule>
    <cfRule type="expression" dxfId="454" priority="456">
      <formula>AND($L42&gt;0.08,$L42&lt;0.15)</formula>
    </cfRule>
  </conditionalFormatting>
  <conditionalFormatting sqref="G43">
    <cfRule type="expression" dxfId="453" priority="453">
      <formula>$L43&gt;0.15</formula>
    </cfRule>
    <cfRule type="expression" dxfId="452" priority="454">
      <formula>AND($L43&gt;0.08,$L43&lt;0.15)</formula>
    </cfRule>
  </conditionalFormatting>
  <conditionalFormatting sqref="G43">
    <cfRule type="expression" dxfId="451" priority="451">
      <formula>$L43&gt;0.15</formula>
    </cfRule>
    <cfRule type="expression" dxfId="450" priority="452">
      <formula>AND($L43&gt;0.08,$L43&lt;0.15)</formula>
    </cfRule>
  </conditionalFormatting>
  <conditionalFormatting sqref="H43">
    <cfRule type="expression" dxfId="449" priority="449">
      <formula>$L43&gt;0.15</formula>
    </cfRule>
    <cfRule type="expression" dxfId="448" priority="450">
      <formula>AND($L43&gt;0.08,$L43&lt;0.15)</formula>
    </cfRule>
  </conditionalFormatting>
  <conditionalFormatting sqref="H43">
    <cfRule type="expression" dxfId="447" priority="447">
      <formula>$L43&gt;0.15</formula>
    </cfRule>
    <cfRule type="expression" dxfId="446" priority="448">
      <formula>AND($L43&gt;0.08,$L43&lt;0.15)</formula>
    </cfRule>
  </conditionalFormatting>
  <conditionalFormatting sqref="E42:F42">
    <cfRule type="expression" dxfId="445" priority="443">
      <formula>$L42&gt;0.15</formula>
    </cfRule>
    <cfRule type="expression" dxfId="444" priority="444">
      <formula>AND($L42&gt;0.08,$L42&lt;0.15)</formula>
    </cfRule>
  </conditionalFormatting>
  <conditionalFormatting sqref="E42:F42">
    <cfRule type="expression" dxfId="443" priority="445">
      <formula>$L42&gt;0.15</formula>
    </cfRule>
    <cfRule type="expression" dxfId="442" priority="446">
      <formula>AND($L42&gt;0.08,$L42&lt;0.15)</formula>
    </cfRule>
  </conditionalFormatting>
  <conditionalFormatting sqref="E42:F42">
    <cfRule type="expression" dxfId="441" priority="441">
      <formula>$L42&gt;0.15</formula>
    </cfRule>
    <cfRule type="expression" dxfId="440" priority="442">
      <formula>AND($L42&gt;0.08,$L42&lt;0.15)</formula>
    </cfRule>
  </conditionalFormatting>
  <conditionalFormatting sqref="E42:F42">
    <cfRule type="expression" dxfId="439" priority="439">
      <formula>$L42&gt;0.15</formula>
    </cfRule>
    <cfRule type="expression" dxfId="438" priority="440">
      <formula>AND($L42&gt;0.08,$L42&lt;0.15)</formula>
    </cfRule>
  </conditionalFormatting>
  <conditionalFormatting sqref="E43:F43">
    <cfRule type="expression" dxfId="437" priority="435">
      <formula>$L43&gt;0.15</formula>
    </cfRule>
    <cfRule type="expression" dxfId="436" priority="436">
      <formula>AND($L43&gt;0.08,$L43&lt;0.15)</formula>
    </cfRule>
  </conditionalFormatting>
  <conditionalFormatting sqref="E43:F43">
    <cfRule type="expression" dxfId="435" priority="437">
      <formula>$L43&gt;0.15</formula>
    </cfRule>
    <cfRule type="expression" dxfId="434" priority="438">
      <formula>AND($L43&gt;0.08,$L43&lt;0.15)</formula>
    </cfRule>
  </conditionalFormatting>
  <conditionalFormatting sqref="E43:F43">
    <cfRule type="expression" dxfId="433" priority="433">
      <formula>$L43&gt;0.15</formula>
    </cfRule>
    <cfRule type="expression" dxfId="432" priority="434">
      <formula>AND($L43&gt;0.08,$L43&lt;0.15)</formula>
    </cfRule>
  </conditionalFormatting>
  <conditionalFormatting sqref="E43:F43">
    <cfRule type="expression" dxfId="431" priority="431">
      <formula>$L43&gt;0.15</formula>
    </cfRule>
    <cfRule type="expression" dxfId="430" priority="432">
      <formula>AND($L43&gt;0.08,$L43&lt;0.15)</formula>
    </cfRule>
  </conditionalFormatting>
  <conditionalFormatting sqref="E7:F7">
    <cfRule type="expression" dxfId="429" priority="425">
      <formula>$L7&gt;0.15</formula>
    </cfRule>
    <cfRule type="expression" dxfId="428" priority="426">
      <formula>AND($L7&gt;0.08,$L7&lt;0.15)</formula>
    </cfRule>
  </conditionalFormatting>
  <conditionalFormatting sqref="E7:F7">
    <cfRule type="expression" dxfId="427" priority="427">
      <formula>$L7&gt;0.15</formula>
    </cfRule>
    <cfRule type="expression" dxfId="426" priority="428">
      <formula>AND($L7&gt;0.08,$L7&lt;0.15)</formula>
    </cfRule>
  </conditionalFormatting>
  <conditionalFormatting sqref="D7">
    <cfRule type="expression" dxfId="425" priority="429">
      <formula>$L7&gt;0.15</formula>
    </cfRule>
    <cfRule type="expression" dxfId="424" priority="430">
      <formula>AND($L7&gt;0.08,$L7&lt;0.15)</formula>
    </cfRule>
  </conditionalFormatting>
  <conditionalFormatting sqref="E7:F7">
    <cfRule type="expression" dxfId="423" priority="421">
      <formula>$L7&gt;0.15</formula>
    </cfRule>
    <cfRule type="expression" dxfId="422" priority="422">
      <formula>AND($L7&gt;0.08,$L7&lt;0.15)</formula>
    </cfRule>
  </conditionalFormatting>
  <conditionalFormatting sqref="E7:F7">
    <cfRule type="expression" dxfId="421" priority="419">
      <formula>$L7&gt;0.15</formula>
    </cfRule>
    <cfRule type="expression" dxfId="420" priority="420">
      <formula>AND($L7&gt;0.08,$L7&lt;0.15)</formula>
    </cfRule>
  </conditionalFormatting>
  <conditionalFormatting sqref="G7:H7">
    <cfRule type="expression" dxfId="419" priority="417">
      <formula>$L7&gt;0.15</formula>
    </cfRule>
    <cfRule type="expression" dxfId="418" priority="418">
      <formula>AND($L7&gt;0.08,$L7&lt;0.15)</formula>
    </cfRule>
  </conditionalFormatting>
  <conditionalFormatting sqref="G7:H7">
    <cfRule type="expression" dxfId="417" priority="423">
      <formula>$L7&gt;0.15</formula>
    </cfRule>
    <cfRule type="expression" dxfId="416" priority="424">
      <formula>AND($L7&gt;0.08,$L7&lt;0.15)</formula>
    </cfRule>
  </conditionalFormatting>
  <conditionalFormatting sqref="D8">
    <cfRule type="expression" dxfId="415" priority="415">
      <formula>$L8&gt;0.15</formula>
    </cfRule>
    <cfRule type="expression" dxfId="414" priority="416">
      <formula>AND($L8&gt;0.08,$L8&lt;0.15)</formula>
    </cfRule>
  </conditionalFormatting>
  <conditionalFormatting sqref="E8:F8">
    <cfRule type="expression" dxfId="413" priority="413">
      <formula>$L8&gt;0.15</formula>
    </cfRule>
    <cfRule type="expression" dxfId="412" priority="414">
      <formula>AND($L8&gt;0.08,$L8&lt;0.15)</formula>
    </cfRule>
  </conditionalFormatting>
  <conditionalFormatting sqref="E8:F8">
    <cfRule type="expression" dxfId="411" priority="411">
      <formula>$L8&gt;0.15</formula>
    </cfRule>
    <cfRule type="expression" dxfId="410" priority="412">
      <formula>AND($L8&gt;0.08,$L8&lt;0.15)</formula>
    </cfRule>
  </conditionalFormatting>
  <conditionalFormatting sqref="E8:F8">
    <cfRule type="expression" dxfId="409" priority="409">
      <formula>$L8&gt;0.15</formula>
    </cfRule>
    <cfRule type="expression" dxfId="408" priority="410">
      <formula>AND($L8&gt;0.08,$L8&lt;0.15)</formula>
    </cfRule>
  </conditionalFormatting>
  <conditionalFormatting sqref="G8:H8">
    <cfRule type="expression" dxfId="407" priority="407">
      <formula>$L8&gt;0.15</formula>
    </cfRule>
    <cfRule type="expression" dxfId="406" priority="408">
      <formula>AND($L8&gt;0.08,$L8&lt;0.15)</formula>
    </cfRule>
  </conditionalFormatting>
  <conditionalFormatting sqref="G8:H8">
    <cfRule type="expression" dxfId="405" priority="405">
      <formula>$L8&gt;0.15</formula>
    </cfRule>
    <cfRule type="expression" dxfId="404" priority="406">
      <formula>AND($L8&gt;0.08,$L8&lt;0.15)</formula>
    </cfRule>
  </conditionalFormatting>
  <conditionalFormatting sqref="F8">
    <cfRule type="expression" dxfId="403" priority="403">
      <formula>$L8&gt;0.15</formula>
    </cfRule>
    <cfRule type="expression" dxfId="402" priority="404">
      <formula>AND($L8&gt;0.08,$L8&lt;0.15)</formula>
    </cfRule>
  </conditionalFormatting>
  <conditionalFormatting sqref="G8:H8">
    <cfRule type="expression" dxfId="401" priority="401">
      <formula>$L8&gt;0.15</formula>
    </cfRule>
    <cfRule type="expression" dxfId="400" priority="402">
      <formula>AND($L8&gt;0.08,$L8&lt;0.15)</formula>
    </cfRule>
  </conditionalFormatting>
  <conditionalFormatting sqref="G8:H8">
    <cfRule type="expression" dxfId="399" priority="399">
      <formula>$L8&gt;0.15</formula>
    </cfRule>
    <cfRule type="expression" dxfId="398" priority="400">
      <formula>AND($L8&gt;0.08,$L8&lt;0.15)</formula>
    </cfRule>
  </conditionalFormatting>
  <conditionalFormatting sqref="E8">
    <cfRule type="expression" dxfId="397" priority="393">
      <formula>$L8&gt;0.15</formula>
    </cfRule>
    <cfRule type="expression" dxfId="396" priority="394">
      <formula>AND($L8&gt;0.08,$L8&lt;0.15)</formula>
    </cfRule>
  </conditionalFormatting>
  <conditionalFormatting sqref="E8">
    <cfRule type="expression" dxfId="395" priority="395">
      <formula>$L8&gt;0.15</formula>
    </cfRule>
    <cfRule type="expression" dxfId="394" priority="396">
      <formula>AND($L8&gt;0.08,$L8&lt;0.15)</formula>
    </cfRule>
  </conditionalFormatting>
  <conditionalFormatting sqref="D8">
    <cfRule type="expression" dxfId="393" priority="397">
      <formula>$L8&gt;0.15</formula>
    </cfRule>
    <cfRule type="expression" dxfId="392" priority="398">
      <formula>AND($L8&gt;0.08,$L8&lt;0.15)</formula>
    </cfRule>
  </conditionalFormatting>
  <conditionalFormatting sqref="E8">
    <cfRule type="expression" dxfId="391" priority="391">
      <formula>$L8&gt;0.15</formula>
    </cfRule>
    <cfRule type="expression" dxfId="390" priority="392">
      <formula>AND($L8&gt;0.08,$L8&lt;0.15)</formula>
    </cfRule>
  </conditionalFormatting>
  <conditionalFormatting sqref="E8">
    <cfRule type="expression" dxfId="389" priority="389">
      <formula>$L8&gt;0.15</formula>
    </cfRule>
    <cfRule type="expression" dxfId="388" priority="390">
      <formula>AND($L8&gt;0.08,$L8&lt;0.15)</formula>
    </cfRule>
  </conditionalFormatting>
  <conditionalFormatting sqref="F8">
    <cfRule type="expression" dxfId="387" priority="387">
      <formula>$L8&gt;0.15</formula>
    </cfRule>
    <cfRule type="expression" dxfId="386" priority="388">
      <formula>AND($L8&gt;0.08,$L8&lt;0.15)</formula>
    </cfRule>
  </conditionalFormatting>
  <conditionalFormatting sqref="D8">
    <cfRule type="expression" dxfId="385" priority="385">
      <formula>$L8&gt;0.15</formula>
    </cfRule>
    <cfRule type="expression" dxfId="384" priority="386">
      <formula>AND($L8&gt;0.08,$L8&lt;0.15)</formula>
    </cfRule>
  </conditionalFormatting>
  <conditionalFormatting sqref="G8:H8">
    <cfRule type="expression" dxfId="383" priority="383">
      <formula>$L8&gt;0.15</formula>
    </cfRule>
    <cfRule type="expression" dxfId="382" priority="384">
      <formula>AND($L8&gt;0.08,$L8&lt;0.15)</formula>
    </cfRule>
  </conditionalFormatting>
  <conditionalFormatting sqref="G8:H8">
    <cfRule type="expression" dxfId="381" priority="381">
      <formula>$L8&gt;0.15</formula>
    </cfRule>
    <cfRule type="expression" dxfId="380" priority="382">
      <formula>AND($L8&gt;0.08,$L8&lt;0.15)</formula>
    </cfRule>
  </conditionalFormatting>
  <conditionalFormatting sqref="E8">
    <cfRule type="expression" dxfId="379" priority="379">
      <formula>$L8&gt;0.15</formula>
    </cfRule>
    <cfRule type="expression" dxfId="378" priority="380">
      <formula>AND($L8&gt;0.08,$L8&lt;0.15)</formula>
    </cfRule>
  </conditionalFormatting>
  <conditionalFormatting sqref="F8">
    <cfRule type="expression" dxfId="377" priority="377">
      <formula>$L8&gt;0.15</formula>
    </cfRule>
    <cfRule type="expression" dxfId="376" priority="378">
      <formula>AND($L8&gt;0.08,$L8&lt;0.15)</formula>
    </cfRule>
  </conditionalFormatting>
  <conditionalFormatting sqref="D8">
    <cfRule type="expression" dxfId="375" priority="375">
      <formula>$L8&gt;0.15</formula>
    </cfRule>
    <cfRule type="expression" dxfId="374" priority="376">
      <formula>AND($L8&gt;0.08,$L8&lt;0.15)</formula>
    </cfRule>
  </conditionalFormatting>
  <conditionalFormatting sqref="G8:H8">
    <cfRule type="expression" dxfId="373" priority="373">
      <formula>$L8&gt;0.15</formula>
    </cfRule>
    <cfRule type="expression" dxfId="372" priority="374">
      <formula>AND($L8&gt;0.08,$L8&lt;0.15)</formula>
    </cfRule>
  </conditionalFormatting>
  <conditionalFormatting sqref="G8:H8">
    <cfRule type="expression" dxfId="371" priority="371">
      <formula>$L8&gt;0.15</formula>
    </cfRule>
    <cfRule type="expression" dxfId="370" priority="372">
      <formula>AND($L8&gt;0.08,$L8&lt;0.15)</formula>
    </cfRule>
  </conditionalFormatting>
  <conditionalFormatting sqref="E8">
    <cfRule type="expression" dxfId="369" priority="369">
      <formula>$L8&gt;0.15</formula>
    </cfRule>
    <cfRule type="expression" dxfId="368" priority="370">
      <formula>AND($L8&gt;0.08,$L8&lt;0.15)</formula>
    </cfRule>
  </conditionalFormatting>
  <conditionalFormatting sqref="D9">
    <cfRule type="expression" dxfId="367" priority="367">
      <formula>$L9&gt;0.15</formula>
    </cfRule>
    <cfRule type="expression" dxfId="366" priority="368">
      <formula>AND($L9&gt;0.08,$L9&lt;0.15)</formula>
    </cfRule>
  </conditionalFormatting>
  <conditionalFormatting sqref="E9:F9">
    <cfRule type="expression" dxfId="365" priority="365">
      <formula>$L9&gt;0.15</formula>
    </cfRule>
    <cfRule type="expression" dxfId="364" priority="366">
      <formula>AND($L9&gt;0.08,$L9&lt;0.15)</formula>
    </cfRule>
  </conditionalFormatting>
  <conditionalFormatting sqref="E9:F9">
    <cfRule type="expression" dxfId="363" priority="363">
      <formula>$L9&gt;0.15</formula>
    </cfRule>
    <cfRule type="expression" dxfId="362" priority="364">
      <formula>AND($L9&gt;0.08,$L9&lt;0.15)</formula>
    </cfRule>
  </conditionalFormatting>
  <conditionalFormatting sqref="E9:F9">
    <cfRule type="expression" dxfId="361" priority="361">
      <formula>$L9&gt;0.15</formula>
    </cfRule>
    <cfRule type="expression" dxfId="360" priority="362">
      <formula>AND($L9&gt;0.08,$L9&lt;0.15)</formula>
    </cfRule>
  </conditionalFormatting>
  <conditionalFormatting sqref="G9:H9">
    <cfRule type="expression" dxfId="359" priority="359">
      <formula>$L9&gt;0.15</formula>
    </cfRule>
    <cfRule type="expression" dxfId="358" priority="360">
      <formula>AND($L9&gt;0.08,$L9&lt;0.15)</formula>
    </cfRule>
  </conditionalFormatting>
  <conditionalFormatting sqref="G9:H9">
    <cfRule type="expression" dxfId="357" priority="357">
      <formula>$L9&gt;0.15</formula>
    </cfRule>
    <cfRule type="expression" dxfId="356" priority="358">
      <formula>AND($L9&gt;0.08,$L9&lt;0.15)</formula>
    </cfRule>
  </conditionalFormatting>
  <conditionalFormatting sqref="F9">
    <cfRule type="expression" dxfId="355" priority="355">
      <formula>$L9&gt;0.15</formula>
    </cfRule>
    <cfRule type="expression" dxfId="354" priority="356">
      <formula>AND($L9&gt;0.08,$L9&lt;0.15)</formula>
    </cfRule>
  </conditionalFormatting>
  <conditionalFormatting sqref="G9:H9">
    <cfRule type="expression" dxfId="353" priority="353">
      <formula>$L9&gt;0.15</formula>
    </cfRule>
    <cfRule type="expression" dxfId="352" priority="354">
      <formula>AND($L9&gt;0.08,$L9&lt;0.15)</formula>
    </cfRule>
  </conditionalFormatting>
  <conditionalFormatting sqref="G9:H9">
    <cfRule type="expression" dxfId="351" priority="351">
      <formula>$L9&gt;0.15</formula>
    </cfRule>
    <cfRule type="expression" dxfId="350" priority="352">
      <formula>AND($L9&gt;0.08,$L9&lt;0.15)</formula>
    </cfRule>
  </conditionalFormatting>
  <conditionalFormatting sqref="E9">
    <cfRule type="expression" dxfId="349" priority="345">
      <formula>$L9&gt;0.15</formula>
    </cfRule>
    <cfRule type="expression" dxfId="348" priority="346">
      <formula>AND($L9&gt;0.08,$L9&lt;0.15)</formula>
    </cfRule>
  </conditionalFormatting>
  <conditionalFormatting sqref="E9">
    <cfRule type="expression" dxfId="347" priority="347">
      <formula>$L9&gt;0.15</formula>
    </cfRule>
    <cfRule type="expression" dxfId="346" priority="348">
      <formula>AND($L9&gt;0.08,$L9&lt;0.15)</formula>
    </cfRule>
  </conditionalFormatting>
  <conditionalFormatting sqref="D9">
    <cfRule type="expression" dxfId="345" priority="349">
      <formula>$L9&gt;0.15</formula>
    </cfRule>
    <cfRule type="expression" dxfId="344" priority="350">
      <formula>AND($L9&gt;0.08,$L9&lt;0.15)</formula>
    </cfRule>
  </conditionalFormatting>
  <conditionalFormatting sqref="E9">
    <cfRule type="expression" dxfId="343" priority="343">
      <formula>$L9&gt;0.15</formula>
    </cfRule>
    <cfRule type="expression" dxfId="342" priority="344">
      <formula>AND($L9&gt;0.08,$L9&lt;0.15)</formula>
    </cfRule>
  </conditionalFormatting>
  <conditionalFormatting sqref="E9">
    <cfRule type="expression" dxfId="341" priority="341">
      <formula>$L9&gt;0.15</formula>
    </cfRule>
    <cfRule type="expression" dxfId="340" priority="342">
      <formula>AND($L9&gt;0.08,$L9&lt;0.15)</formula>
    </cfRule>
  </conditionalFormatting>
  <conditionalFormatting sqref="F9">
    <cfRule type="expression" dxfId="339" priority="339">
      <formula>$L9&gt;0.15</formula>
    </cfRule>
    <cfRule type="expression" dxfId="338" priority="340">
      <formula>AND($L9&gt;0.08,$L9&lt;0.15)</formula>
    </cfRule>
  </conditionalFormatting>
  <conditionalFormatting sqref="D9">
    <cfRule type="expression" dxfId="337" priority="337">
      <formula>$L9&gt;0.15</formula>
    </cfRule>
    <cfRule type="expression" dxfId="336" priority="338">
      <formula>AND($L9&gt;0.08,$L9&lt;0.15)</formula>
    </cfRule>
  </conditionalFormatting>
  <conditionalFormatting sqref="G9:H9">
    <cfRule type="expression" dxfId="335" priority="335">
      <formula>$L9&gt;0.15</formula>
    </cfRule>
    <cfRule type="expression" dxfId="334" priority="336">
      <formula>AND($L9&gt;0.08,$L9&lt;0.15)</formula>
    </cfRule>
  </conditionalFormatting>
  <conditionalFormatting sqref="G9:H9">
    <cfRule type="expression" dxfId="333" priority="333">
      <formula>$L9&gt;0.15</formula>
    </cfRule>
    <cfRule type="expression" dxfId="332" priority="334">
      <formula>AND($L9&gt;0.08,$L9&lt;0.15)</formula>
    </cfRule>
  </conditionalFormatting>
  <conditionalFormatting sqref="E9">
    <cfRule type="expression" dxfId="331" priority="331">
      <formula>$L9&gt;0.15</formula>
    </cfRule>
    <cfRule type="expression" dxfId="330" priority="332">
      <formula>AND($L9&gt;0.08,$L9&lt;0.15)</formula>
    </cfRule>
  </conditionalFormatting>
  <conditionalFormatting sqref="F9">
    <cfRule type="expression" dxfId="329" priority="329">
      <formula>$L9&gt;0.15</formula>
    </cfRule>
    <cfRule type="expression" dxfId="328" priority="330">
      <formula>AND($L9&gt;0.08,$L9&lt;0.15)</formula>
    </cfRule>
  </conditionalFormatting>
  <conditionalFormatting sqref="D9">
    <cfRule type="expression" dxfId="327" priority="327">
      <formula>$L9&gt;0.15</formula>
    </cfRule>
    <cfRule type="expression" dxfId="326" priority="328">
      <formula>AND($L9&gt;0.08,$L9&lt;0.15)</formula>
    </cfRule>
  </conditionalFormatting>
  <conditionalFormatting sqref="G9:H9">
    <cfRule type="expression" dxfId="325" priority="325">
      <formula>$L9&gt;0.15</formula>
    </cfRule>
    <cfRule type="expression" dxfId="324" priority="326">
      <formula>AND($L9&gt;0.08,$L9&lt;0.15)</formula>
    </cfRule>
  </conditionalFormatting>
  <conditionalFormatting sqref="G9:H9">
    <cfRule type="expression" dxfId="323" priority="323">
      <formula>$L9&gt;0.15</formula>
    </cfRule>
    <cfRule type="expression" dxfId="322" priority="324">
      <formula>AND($L9&gt;0.08,$L9&lt;0.15)</formula>
    </cfRule>
  </conditionalFormatting>
  <conditionalFormatting sqref="E9">
    <cfRule type="expression" dxfId="321" priority="321">
      <formula>$L9&gt;0.15</formula>
    </cfRule>
    <cfRule type="expression" dxfId="320" priority="322">
      <formula>AND($L9&gt;0.08,$L9&lt;0.15)</formula>
    </cfRule>
  </conditionalFormatting>
  <conditionalFormatting sqref="E10:F10">
    <cfRule type="expression" dxfId="319" priority="317">
      <formula>$L10&gt;0.15</formula>
    </cfRule>
    <cfRule type="expression" dxfId="318" priority="318">
      <formula>AND($L10&gt;0.08,$L10&lt;0.15)</formula>
    </cfRule>
  </conditionalFormatting>
  <conditionalFormatting sqref="E10:F10">
    <cfRule type="expression" dxfId="317" priority="313">
      <formula>$L10&gt;0.15</formula>
    </cfRule>
    <cfRule type="expression" dxfId="316" priority="314">
      <formula>AND($L10&gt;0.08,$L10&lt;0.15)</formula>
    </cfRule>
  </conditionalFormatting>
  <conditionalFormatting sqref="E10:F10">
    <cfRule type="expression" dxfId="315" priority="311">
      <formula>$L10&gt;0.15</formula>
    </cfRule>
    <cfRule type="expression" dxfId="314" priority="312">
      <formula>AND($L10&gt;0.08,$L10&lt;0.15)</formula>
    </cfRule>
  </conditionalFormatting>
  <conditionalFormatting sqref="G10:H10">
    <cfRule type="expression" dxfId="313" priority="309">
      <formula>$L10&gt;0.15</formula>
    </cfRule>
    <cfRule type="expression" dxfId="312" priority="310">
      <formula>AND($L10&gt;0.08,$L10&lt;0.15)</formula>
    </cfRule>
  </conditionalFormatting>
  <conditionalFormatting sqref="G10:H10">
    <cfRule type="expression" dxfId="311" priority="315">
      <formula>$L10&gt;0.15</formula>
    </cfRule>
    <cfRule type="expression" dxfId="310" priority="316">
      <formula>AND($L10&gt;0.08,$L10&lt;0.15)</formula>
    </cfRule>
  </conditionalFormatting>
  <conditionalFormatting sqref="E10:F10">
    <cfRule type="expression" dxfId="309" priority="319">
      <formula>$L10&gt;0.15</formula>
    </cfRule>
    <cfRule type="expression" dxfId="308" priority="320">
      <formula>AND($L10&gt;0.08,$L10&lt;0.15)</formula>
    </cfRule>
  </conditionalFormatting>
  <conditionalFormatting sqref="D10">
    <cfRule type="expression" dxfId="307" priority="307">
      <formula>$L10&gt;0.15</formula>
    </cfRule>
    <cfRule type="expression" dxfId="306" priority="308">
      <formula>AND($L10&gt;0.08,$L10&lt;0.15)</formula>
    </cfRule>
  </conditionalFormatting>
  <conditionalFormatting sqref="D10">
    <cfRule type="expression" dxfId="305" priority="305">
      <formula>$L10&gt;0.15</formula>
    </cfRule>
    <cfRule type="expression" dxfId="304" priority="306">
      <formula>AND($L10&gt;0.08,$L10&lt;0.15)</formula>
    </cfRule>
  </conditionalFormatting>
  <conditionalFormatting sqref="D10">
    <cfRule type="expression" dxfId="303" priority="303">
      <formula>$L10&gt;0.15</formula>
    </cfRule>
    <cfRule type="expression" dxfId="302" priority="304">
      <formula>AND($L10&gt;0.08,$L10&lt;0.15)</formula>
    </cfRule>
  </conditionalFormatting>
  <conditionalFormatting sqref="E10:F10">
    <cfRule type="expression" dxfId="301" priority="301">
      <formula>$L10&gt;0.15</formula>
    </cfRule>
    <cfRule type="expression" dxfId="300" priority="302">
      <formula>AND($L10&gt;0.08,$L10&lt;0.15)</formula>
    </cfRule>
  </conditionalFormatting>
  <conditionalFormatting sqref="E10:F10">
    <cfRule type="expression" dxfId="299" priority="299">
      <formula>$L10&gt;0.15</formula>
    </cfRule>
    <cfRule type="expression" dxfId="298" priority="300">
      <formula>AND($L10&gt;0.08,$L10&lt;0.15)</formula>
    </cfRule>
  </conditionalFormatting>
  <conditionalFormatting sqref="E10:F10">
    <cfRule type="expression" dxfId="297" priority="297">
      <formula>$L10&gt;0.15</formula>
    </cfRule>
    <cfRule type="expression" dxfId="296" priority="298">
      <formula>AND($L10&gt;0.08,$L10&lt;0.15)</formula>
    </cfRule>
  </conditionalFormatting>
  <conditionalFormatting sqref="G10:H10">
    <cfRule type="expression" dxfId="295" priority="295">
      <formula>$L10&gt;0.15</formula>
    </cfRule>
    <cfRule type="expression" dxfId="294" priority="296">
      <formula>AND($L10&gt;0.08,$L10&lt;0.15)</formula>
    </cfRule>
  </conditionalFormatting>
  <conditionalFormatting sqref="G10:H10">
    <cfRule type="expression" dxfId="293" priority="293">
      <formula>$L10&gt;0.15</formula>
    </cfRule>
    <cfRule type="expression" dxfId="292" priority="294">
      <formula>AND($L10&gt;0.08,$L10&lt;0.15)</formula>
    </cfRule>
  </conditionalFormatting>
  <conditionalFormatting sqref="D10">
    <cfRule type="expression" dxfId="291" priority="291">
      <formula>$L10&gt;0.15</formula>
    </cfRule>
    <cfRule type="expression" dxfId="290" priority="292">
      <formula>AND($L10&gt;0.08,$L10&lt;0.15)</formula>
    </cfRule>
  </conditionalFormatting>
  <conditionalFormatting sqref="E10:F10">
    <cfRule type="expression" dxfId="289" priority="289">
      <formula>$L10&gt;0.15</formula>
    </cfRule>
    <cfRule type="expression" dxfId="288" priority="290">
      <formula>AND($L10&gt;0.08,$L10&lt;0.15)</formula>
    </cfRule>
  </conditionalFormatting>
  <conditionalFormatting sqref="E10:F10">
    <cfRule type="expression" dxfId="287" priority="287">
      <formula>$L10&gt;0.15</formula>
    </cfRule>
    <cfRule type="expression" dxfId="286" priority="288">
      <formula>AND($L10&gt;0.08,$L10&lt;0.15)</formula>
    </cfRule>
  </conditionalFormatting>
  <conditionalFormatting sqref="E10:F10">
    <cfRule type="expression" dxfId="285" priority="285">
      <formula>$L10&gt;0.15</formula>
    </cfRule>
    <cfRule type="expression" dxfId="284" priority="286">
      <formula>AND($L10&gt;0.08,$L10&lt;0.15)</formula>
    </cfRule>
  </conditionalFormatting>
  <conditionalFormatting sqref="G10:H10">
    <cfRule type="expression" dxfId="283" priority="283">
      <formula>$L10&gt;0.15</formula>
    </cfRule>
    <cfRule type="expression" dxfId="282" priority="284">
      <formula>AND($L10&gt;0.08,$L10&lt;0.15)</formula>
    </cfRule>
  </conditionalFormatting>
  <conditionalFormatting sqref="G10:H10">
    <cfRule type="expression" dxfId="281" priority="281">
      <formula>$L10&gt;0.15</formula>
    </cfRule>
    <cfRule type="expression" dxfId="280" priority="282">
      <formula>AND($L10&gt;0.08,$L10&lt;0.15)</formula>
    </cfRule>
  </conditionalFormatting>
  <conditionalFormatting sqref="D10">
    <cfRule type="expression" dxfId="279" priority="279">
      <formula>$L10&gt;0.15</formula>
    </cfRule>
    <cfRule type="expression" dxfId="278" priority="280">
      <formula>AND($L10&gt;0.08,$L10&lt;0.15)</formula>
    </cfRule>
  </conditionalFormatting>
  <conditionalFormatting sqref="E10:F10">
    <cfRule type="expression" dxfId="277" priority="277">
      <formula>$L10&gt;0.15</formula>
    </cfRule>
    <cfRule type="expression" dxfId="276" priority="278">
      <formula>AND($L10&gt;0.08,$L10&lt;0.15)</formula>
    </cfRule>
  </conditionalFormatting>
  <conditionalFormatting sqref="E10:F10">
    <cfRule type="expression" dxfId="275" priority="275">
      <formula>$L10&gt;0.15</formula>
    </cfRule>
    <cfRule type="expression" dxfId="274" priority="276">
      <formula>AND($L10&gt;0.08,$L10&lt;0.15)</formula>
    </cfRule>
  </conditionalFormatting>
  <conditionalFormatting sqref="E10:F10">
    <cfRule type="expression" dxfId="273" priority="273">
      <formula>$L10&gt;0.15</formula>
    </cfRule>
    <cfRule type="expression" dxfId="272" priority="274">
      <formula>AND($L10&gt;0.08,$L10&lt;0.15)</formula>
    </cfRule>
  </conditionalFormatting>
  <conditionalFormatting sqref="G10:H10">
    <cfRule type="expression" dxfId="271" priority="271">
      <formula>$L10&gt;0.15</formula>
    </cfRule>
    <cfRule type="expression" dxfId="270" priority="272">
      <formula>AND($L10&gt;0.08,$L10&lt;0.15)</formula>
    </cfRule>
  </conditionalFormatting>
  <conditionalFormatting sqref="G10:H10">
    <cfRule type="expression" dxfId="269" priority="269">
      <formula>$L10&gt;0.15</formula>
    </cfRule>
    <cfRule type="expression" dxfId="268" priority="270">
      <formula>AND($L10&gt;0.08,$L10&lt;0.15)</formula>
    </cfRule>
  </conditionalFormatting>
  <conditionalFormatting sqref="D11">
    <cfRule type="expression" dxfId="267" priority="267">
      <formula>$L11&gt;0.15</formula>
    </cfRule>
    <cfRule type="expression" dxfId="266" priority="268">
      <formula>AND($L11&gt;0.08,$L11&lt;0.15)</formula>
    </cfRule>
  </conditionalFormatting>
  <conditionalFormatting sqref="E11:F11">
    <cfRule type="expression" dxfId="265" priority="265">
      <formula>$L11&gt;0.15</formula>
    </cfRule>
    <cfRule type="expression" dxfId="264" priority="266">
      <formula>AND($L11&gt;0.08,$L11&lt;0.15)</formula>
    </cfRule>
  </conditionalFormatting>
  <conditionalFormatting sqref="E11:F11">
    <cfRule type="expression" dxfId="263" priority="263">
      <formula>$L11&gt;0.15</formula>
    </cfRule>
    <cfRule type="expression" dxfId="262" priority="264">
      <formula>AND($L11&gt;0.08,$L11&lt;0.15)</formula>
    </cfRule>
  </conditionalFormatting>
  <conditionalFormatting sqref="E11:F11">
    <cfRule type="expression" dxfId="261" priority="261">
      <formula>$L11&gt;0.15</formula>
    </cfRule>
    <cfRule type="expression" dxfId="260" priority="262">
      <formula>AND($L11&gt;0.08,$L11&lt;0.15)</formula>
    </cfRule>
  </conditionalFormatting>
  <conditionalFormatting sqref="G11:H11">
    <cfRule type="expression" dxfId="259" priority="259">
      <formula>$L11&gt;0.15</formula>
    </cfRule>
    <cfRule type="expression" dxfId="258" priority="260">
      <formula>AND($L11&gt;0.08,$L11&lt;0.15)</formula>
    </cfRule>
  </conditionalFormatting>
  <conditionalFormatting sqref="G11:H11">
    <cfRule type="expression" dxfId="257" priority="257">
      <formula>$L11&gt;0.15</formula>
    </cfRule>
    <cfRule type="expression" dxfId="256" priority="258">
      <formula>AND($L11&gt;0.08,$L11&lt;0.15)</formula>
    </cfRule>
  </conditionalFormatting>
  <conditionalFormatting sqref="D11">
    <cfRule type="expression" dxfId="255" priority="255">
      <formula>$L11&gt;0.15</formula>
    </cfRule>
    <cfRule type="expression" dxfId="254" priority="256">
      <formula>AND($L11&gt;0.08,$L11&lt;0.15)</formula>
    </cfRule>
  </conditionalFormatting>
  <conditionalFormatting sqref="E11:F11">
    <cfRule type="expression" dxfId="253" priority="253">
      <formula>$L11&gt;0.15</formula>
    </cfRule>
    <cfRule type="expression" dxfId="252" priority="254">
      <formula>AND($L11&gt;0.08,$L11&lt;0.15)</formula>
    </cfRule>
  </conditionalFormatting>
  <conditionalFormatting sqref="E11:F11">
    <cfRule type="expression" dxfId="251" priority="251">
      <formula>$L11&gt;0.15</formula>
    </cfRule>
    <cfRule type="expression" dxfId="250" priority="252">
      <formula>AND($L11&gt;0.08,$L11&lt;0.15)</formula>
    </cfRule>
  </conditionalFormatting>
  <conditionalFormatting sqref="E11:F11">
    <cfRule type="expression" dxfId="249" priority="249">
      <formula>$L11&gt;0.15</formula>
    </cfRule>
    <cfRule type="expression" dxfId="248" priority="250">
      <formula>AND($L11&gt;0.08,$L11&lt;0.15)</formula>
    </cfRule>
  </conditionalFormatting>
  <conditionalFormatting sqref="G11:H11">
    <cfRule type="expression" dxfId="247" priority="247">
      <formula>$L11&gt;0.15</formula>
    </cfRule>
    <cfRule type="expression" dxfId="246" priority="248">
      <formula>AND($L11&gt;0.08,$L11&lt;0.15)</formula>
    </cfRule>
  </conditionalFormatting>
  <conditionalFormatting sqref="G11:H11">
    <cfRule type="expression" dxfId="245" priority="245">
      <formula>$L11&gt;0.15</formula>
    </cfRule>
    <cfRule type="expression" dxfId="244" priority="246">
      <formula>AND($L11&gt;0.08,$L11&lt;0.15)</formula>
    </cfRule>
  </conditionalFormatting>
  <conditionalFormatting sqref="D11">
    <cfRule type="expression" dxfId="243" priority="243">
      <formula>$L11&gt;0.15</formula>
    </cfRule>
    <cfRule type="expression" dxfId="242" priority="244">
      <formula>AND($L11&gt;0.08,$L11&lt;0.15)</formula>
    </cfRule>
  </conditionalFormatting>
  <conditionalFormatting sqref="E11:F11">
    <cfRule type="expression" dxfId="241" priority="241">
      <formula>$L11&gt;0.15</formula>
    </cfRule>
    <cfRule type="expression" dxfId="240" priority="242">
      <formula>AND($L11&gt;0.08,$L11&lt;0.15)</formula>
    </cfRule>
  </conditionalFormatting>
  <conditionalFormatting sqref="E11:F11">
    <cfRule type="expression" dxfId="239" priority="239">
      <formula>$L11&gt;0.15</formula>
    </cfRule>
    <cfRule type="expression" dxfId="238" priority="240">
      <formula>AND($L11&gt;0.08,$L11&lt;0.15)</formula>
    </cfRule>
  </conditionalFormatting>
  <conditionalFormatting sqref="E11:F11">
    <cfRule type="expression" dxfId="237" priority="237">
      <formula>$L11&gt;0.15</formula>
    </cfRule>
    <cfRule type="expression" dxfId="236" priority="238">
      <formula>AND($L11&gt;0.08,$L11&lt;0.15)</formula>
    </cfRule>
  </conditionalFormatting>
  <conditionalFormatting sqref="G11:H11">
    <cfRule type="expression" dxfId="235" priority="235">
      <formula>$L11&gt;0.15</formula>
    </cfRule>
    <cfRule type="expression" dxfId="234" priority="236">
      <formula>AND($L11&gt;0.08,$L11&lt;0.15)</formula>
    </cfRule>
  </conditionalFormatting>
  <conditionalFormatting sqref="G11:H11">
    <cfRule type="expression" dxfId="233" priority="233">
      <formula>$L11&gt;0.15</formula>
    </cfRule>
    <cfRule type="expression" dxfId="232" priority="234">
      <formula>AND($L11&gt;0.08,$L11&lt;0.15)</formula>
    </cfRule>
  </conditionalFormatting>
  <conditionalFormatting sqref="F11">
    <cfRule type="expression" dxfId="231" priority="231">
      <formula>$L11&gt;0.15</formula>
    </cfRule>
    <cfRule type="expression" dxfId="230" priority="232">
      <formula>AND($L11&gt;0.08,$L11&lt;0.15)</formula>
    </cfRule>
  </conditionalFormatting>
  <conditionalFormatting sqref="G11:H11">
    <cfRule type="expression" dxfId="229" priority="229">
      <formula>$L11&gt;0.15</formula>
    </cfRule>
    <cfRule type="expression" dxfId="228" priority="230">
      <formula>AND($L11&gt;0.08,$L11&lt;0.15)</formula>
    </cfRule>
  </conditionalFormatting>
  <conditionalFormatting sqref="G11:H11">
    <cfRule type="expression" dxfId="227" priority="227">
      <formula>$L11&gt;0.15</formula>
    </cfRule>
    <cfRule type="expression" dxfId="226" priority="228">
      <formula>AND($L11&gt;0.08,$L11&lt;0.15)</formula>
    </cfRule>
  </conditionalFormatting>
  <conditionalFormatting sqref="E11">
    <cfRule type="expression" dxfId="225" priority="221">
      <formula>$L11&gt;0.15</formula>
    </cfRule>
    <cfRule type="expression" dxfId="224" priority="222">
      <formula>AND($L11&gt;0.08,$L11&lt;0.15)</formula>
    </cfRule>
  </conditionalFormatting>
  <conditionalFormatting sqref="E11">
    <cfRule type="expression" dxfId="223" priority="223">
      <formula>$L11&gt;0.15</formula>
    </cfRule>
    <cfRule type="expression" dxfId="222" priority="224">
      <formula>AND($L11&gt;0.08,$L11&lt;0.15)</formula>
    </cfRule>
  </conditionalFormatting>
  <conditionalFormatting sqref="D11">
    <cfRule type="expression" dxfId="221" priority="225">
      <formula>$L11&gt;0.15</formula>
    </cfRule>
    <cfRule type="expression" dxfId="220" priority="226">
      <formula>AND($L11&gt;0.08,$L11&lt;0.15)</formula>
    </cfRule>
  </conditionalFormatting>
  <conditionalFormatting sqref="E11">
    <cfRule type="expression" dxfId="219" priority="219">
      <formula>$L11&gt;0.15</formula>
    </cfRule>
    <cfRule type="expression" dxfId="218" priority="220">
      <formula>AND($L11&gt;0.08,$L11&lt;0.15)</formula>
    </cfRule>
  </conditionalFormatting>
  <conditionalFormatting sqref="E11">
    <cfRule type="expression" dxfId="217" priority="217">
      <formula>$L11&gt;0.15</formula>
    </cfRule>
    <cfRule type="expression" dxfId="216" priority="218">
      <formula>AND($L11&gt;0.08,$L11&lt;0.15)</formula>
    </cfRule>
  </conditionalFormatting>
  <conditionalFormatting sqref="D12">
    <cfRule type="expression" dxfId="215" priority="215">
      <formula>$L12&gt;0.15</formula>
    </cfRule>
    <cfRule type="expression" dxfId="214" priority="216">
      <formula>AND($L12&gt;0.08,$L12&lt;0.15)</formula>
    </cfRule>
  </conditionalFormatting>
  <conditionalFormatting sqref="E12:F12">
    <cfRule type="expression" dxfId="213" priority="213">
      <formula>$L12&gt;0.15</formula>
    </cfRule>
    <cfRule type="expression" dxfId="212" priority="214">
      <formula>AND($L12&gt;0.08,$L12&lt;0.15)</formula>
    </cfRule>
  </conditionalFormatting>
  <conditionalFormatting sqref="E12:F12">
    <cfRule type="expression" dxfId="211" priority="211">
      <formula>$L12&gt;0.15</formula>
    </cfRule>
    <cfRule type="expression" dxfId="210" priority="212">
      <formula>AND($L12&gt;0.08,$L12&lt;0.15)</formula>
    </cfRule>
  </conditionalFormatting>
  <conditionalFormatting sqref="E12:F12">
    <cfRule type="expression" dxfId="209" priority="209">
      <formula>$L12&gt;0.15</formula>
    </cfRule>
    <cfRule type="expression" dxfId="208" priority="210">
      <formula>AND($L12&gt;0.08,$L12&lt;0.15)</formula>
    </cfRule>
  </conditionalFormatting>
  <conditionalFormatting sqref="G12:H12">
    <cfRule type="expression" dxfId="207" priority="207">
      <formula>$L12&gt;0.15</formula>
    </cfRule>
    <cfRule type="expression" dxfId="206" priority="208">
      <formula>AND($L12&gt;0.08,$L12&lt;0.15)</formula>
    </cfRule>
  </conditionalFormatting>
  <conditionalFormatting sqref="G12:H12">
    <cfRule type="expression" dxfId="205" priority="205">
      <formula>$L12&gt;0.15</formula>
    </cfRule>
    <cfRule type="expression" dxfId="204" priority="206">
      <formula>AND($L12&gt;0.08,$L12&lt;0.15)</formula>
    </cfRule>
  </conditionalFormatting>
  <conditionalFormatting sqref="D12">
    <cfRule type="expression" dxfId="203" priority="203">
      <formula>$L12&gt;0.15</formula>
    </cfRule>
    <cfRule type="expression" dxfId="202" priority="204">
      <formula>AND($L12&gt;0.08,$L12&lt;0.15)</formula>
    </cfRule>
  </conditionalFormatting>
  <conditionalFormatting sqref="E12:F12">
    <cfRule type="expression" dxfId="201" priority="201">
      <formula>$L12&gt;0.15</formula>
    </cfRule>
    <cfRule type="expression" dxfId="200" priority="202">
      <formula>AND($L12&gt;0.08,$L12&lt;0.15)</formula>
    </cfRule>
  </conditionalFormatting>
  <conditionalFormatting sqref="E12:F12">
    <cfRule type="expression" dxfId="199" priority="199">
      <formula>$L12&gt;0.15</formula>
    </cfRule>
    <cfRule type="expression" dxfId="198" priority="200">
      <formula>AND($L12&gt;0.08,$L12&lt;0.15)</formula>
    </cfRule>
  </conditionalFormatting>
  <conditionalFormatting sqref="E12:F12">
    <cfRule type="expression" dxfId="197" priority="197">
      <formula>$L12&gt;0.15</formula>
    </cfRule>
    <cfRule type="expression" dxfId="196" priority="198">
      <formula>AND($L12&gt;0.08,$L12&lt;0.15)</formula>
    </cfRule>
  </conditionalFormatting>
  <conditionalFormatting sqref="G12:H12">
    <cfRule type="expression" dxfId="195" priority="195">
      <formula>$L12&gt;0.15</formula>
    </cfRule>
    <cfRule type="expression" dxfId="194" priority="196">
      <formula>AND($L12&gt;0.08,$L12&lt;0.15)</formula>
    </cfRule>
  </conditionalFormatting>
  <conditionalFormatting sqref="G12:H12">
    <cfRule type="expression" dxfId="193" priority="193">
      <formula>$L12&gt;0.15</formula>
    </cfRule>
    <cfRule type="expression" dxfId="192" priority="194">
      <formula>AND($L12&gt;0.08,$L12&lt;0.15)</formula>
    </cfRule>
  </conditionalFormatting>
  <conditionalFormatting sqref="D12">
    <cfRule type="expression" dxfId="191" priority="191">
      <formula>$L12&gt;0.15</formula>
    </cfRule>
    <cfRule type="expression" dxfId="190" priority="192">
      <formula>AND($L12&gt;0.08,$L12&lt;0.15)</formula>
    </cfRule>
  </conditionalFormatting>
  <conditionalFormatting sqref="E12:F12">
    <cfRule type="expression" dxfId="189" priority="189">
      <formula>$L12&gt;0.15</formula>
    </cfRule>
    <cfRule type="expression" dxfId="188" priority="190">
      <formula>AND($L12&gt;0.08,$L12&lt;0.15)</formula>
    </cfRule>
  </conditionalFormatting>
  <conditionalFormatting sqref="E12:F12">
    <cfRule type="expression" dxfId="187" priority="187">
      <formula>$L12&gt;0.15</formula>
    </cfRule>
    <cfRule type="expression" dxfId="186" priority="188">
      <formula>AND($L12&gt;0.08,$L12&lt;0.15)</formula>
    </cfRule>
  </conditionalFormatting>
  <conditionalFormatting sqref="E12:F12">
    <cfRule type="expression" dxfId="185" priority="185">
      <formula>$L12&gt;0.15</formula>
    </cfRule>
    <cfRule type="expression" dxfId="184" priority="186">
      <formula>AND($L12&gt;0.08,$L12&lt;0.15)</formula>
    </cfRule>
  </conditionalFormatting>
  <conditionalFormatting sqref="G12:H12">
    <cfRule type="expression" dxfId="183" priority="183">
      <formula>$L12&gt;0.15</formula>
    </cfRule>
    <cfRule type="expression" dxfId="182" priority="184">
      <formula>AND($L12&gt;0.08,$L12&lt;0.15)</formula>
    </cfRule>
  </conditionalFormatting>
  <conditionalFormatting sqref="G12:H12">
    <cfRule type="expression" dxfId="181" priority="181">
      <formula>$L12&gt;0.15</formula>
    </cfRule>
    <cfRule type="expression" dxfId="180" priority="182">
      <formula>AND($L12&gt;0.08,$L12&lt;0.15)</formula>
    </cfRule>
  </conditionalFormatting>
  <conditionalFormatting sqref="F12">
    <cfRule type="expression" dxfId="179" priority="179">
      <formula>$L12&gt;0.15</formula>
    </cfRule>
    <cfRule type="expression" dxfId="178" priority="180">
      <formula>AND($L12&gt;0.08,$L12&lt;0.15)</formula>
    </cfRule>
  </conditionalFormatting>
  <conditionalFormatting sqref="G12:H12">
    <cfRule type="expression" dxfId="177" priority="177">
      <formula>$L12&gt;0.15</formula>
    </cfRule>
    <cfRule type="expression" dxfId="176" priority="178">
      <formula>AND($L12&gt;0.08,$L12&lt;0.15)</formula>
    </cfRule>
  </conditionalFormatting>
  <conditionalFormatting sqref="G12:H12">
    <cfRule type="expression" dxfId="175" priority="175">
      <formula>$L12&gt;0.15</formula>
    </cfRule>
    <cfRule type="expression" dxfId="174" priority="176">
      <formula>AND($L12&gt;0.08,$L12&lt;0.15)</formula>
    </cfRule>
  </conditionalFormatting>
  <conditionalFormatting sqref="E12">
    <cfRule type="expression" dxfId="173" priority="169">
      <formula>$L12&gt;0.15</formula>
    </cfRule>
    <cfRule type="expression" dxfId="172" priority="170">
      <formula>AND($L12&gt;0.08,$L12&lt;0.15)</formula>
    </cfRule>
  </conditionalFormatting>
  <conditionalFormatting sqref="E12">
    <cfRule type="expression" dxfId="171" priority="171">
      <formula>$L12&gt;0.15</formula>
    </cfRule>
    <cfRule type="expression" dxfId="170" priority="172">
      <formula>AND($L12&gt;0.08,$L12&lt;0.15)</formula>
    </cfRule>
  </conditionalFormatting>
  <conditionalFormatting sqref="D12">
    <cfRule type="expression" dxfId="169" priority="173">
      <formula>$L12&gt;0.15</formula>
    </cfRule>
    <cfRule type="expression" dxfId="168" priority="174">
      <formula>AND($L12&gt;0.08,$L12&lt;0.15)</formula>
    </cfRule>
  </conditionalFormatting>
  <conditionalFormatting sqref="E12">
    <cfRule type="expression" dxfId="167" priority="167">
      <formula>$L12&gt;0.15</formula>
    </cfRule>
    <cfRule type="expression" dxfId="166" priority="168">
      <formula>AND($L12&gt;0.08,$L12&lt;0.15)</formula>
    </cfRule>
  </conditionalFormatting>
  <conditionalFormatting sqref="E12">
    <cfRule type="expression" dxfId="165" priority="165">
      <formula>$L12&gt;0.15</formula>
    </cfRule>
    <cfRule type="expression" dxfId="164" priority="166">
      <formula>AND($L12&gt;0.08,$L12&lt;0.15)</formula>
    </cfRule>
  </conditionalFormatting>
  <conditionalFormatting sqref="AA83">
    <cfRule type="expression" dxfId="163" priority="163">
      <formula>$L83&gt;0.15</formula>
    </cfRule>
    <cfRule type="expression" dxfId="162" priority="164">
      <formula>AND($L83&gt;0.08,$L83&lt;0.15)</formula>
    </cfRule>
  </conditionalFormatting>
  <conditionalFormatting sqref="AA84:AA86">
    <cfRule type="expression" dxfId="161" priority="161">
      <formula>$L84&gt;0.15</formula>
    </cfRule>
    <cfRule type="expression" dxfId="160" priority="162">
      <formula>AND($L84&gt;0.08,$L84&lt;0.15)</formula>
    </cfRule>
  </conditionalFormatting>
  <conditionalFormatting sqref="AE68:AE71">
    <cfRule type="expression" dxfId="159" priority="157">
      <formula>$L68&gt;0.15</formula>
    </cfRule>
    <cfRule type="expression" dxfId="158" priority="158">
      <formula>AND($L68&gt;0.08,$L68&lt;0.15)</formula>
    </cfRule>
  </conditionalFormatting>
  <conditionalFormatting sqref="AE68:AE71">
    <cfRule type="expression" dxfId="157" priority="159">
      <formula>$L68&gt;0.15</formula>
    </cfRule>
    <cfRule type="expression" dxfId="156" priority="160">
      <formula>AND($L68&gt;0.08,$L68&lt;0.15)</formula>
    </cfRule>
  </conditionalFormatting>
  <conditionalFormatting sqref="AE72:AE75">
    <cfRule type="expression" dxfId="155" priority="153">
      <formula>$L72&gt;0.15</formula>
    </cfRule>
    <cfRule type="expression" dxfId="154" priority="154">
      <formula>AND($L72&gt;0.08,$L72&lt;0.15)</formula>
    </cfRule>
  </conditionalFormatting>
  <conditionalFormatting sqref="AE72:AE75">
    <cfRule type="expression" dxfId="153" priority="155">
      <formula>$L72&gt;0.15</formula>
    </cfRule>
    <cfRule type="expression" dxfId="152" priority="156">
      <formula>AND($L72&gt;0.08,$L72&lt;0.15)</formula>
    </cfRule>
  </conditionalFormatting>
  <conditionalFormatting sqref="AE83:AE86">
    <cfRule type="expression" dxfId="151" priority="149">
      <formula>$L83&gt;0.15</formula>
    </cfRule>
    <cfRule type="expression" dxfId="150" priority="150">
      <formula>AND($L83&gt;0.08,$L83&lt;0.15)</formula>
    </cfRule>
  </conditionalFormatting>
  <conditionalFormatting sqref="AE83:AE86">
    <cfRule type="expression" dxfId="149" priority="151">
      <formula>$L83&gt;0.15</formula>
    </cfRule>
    <cfRule type="expression" dxfId="148" priority="152">
      <formula>AND($L83&gt;0.08,$L83&lt;0.15)</formula>
    </cfRule>
  </conditionalFormatting>
  <conditionalFormatting sqref="H70">
    <cfRule type="expression" dxfId="147" priority="147">
      <formula>$L70&gt;0.15</formula>
    </cfRule>
    <cfRule type="expression" dxfId="146" priority="148">
      <formula>AND($L70&gt;0.08,$L70&lt;0.15)</formula>
    </cfRule>
  </conditionalFormatting>
  <conditionalFormatting sqref="G70">
    <cfRule type="expression" dxfId="145" priority="145">
      <formula>$L70&gt;0.15</formula>
    </cfRule>
    <cfRule type="expression" dxfId="144" priority="146">
      <formula>AND($L70&gt;0.08,$L70&lt;0.15)</formula>
    </cfRule>
  </conditionalFormatting>
  <conditionalFormatting sqref="E70">
    <cfRule type="expression" dxfId="143" priority="143">
      <formula>$L70&gt;0.15</formula>
    </cfRule>
    <cfRule type="expression" dxfId="142" priority="144">
      <formula>AND($L70&gt;0.08,$L70&lt;0.15)</formula>
    </cfRule>
  </conditionalFormatting>
  <conditionalFormatting sqref="H71">
    <cfRule type="expression" dxfId="141" priority="141">
      <formula>$L71&gt;0.15</formula>
    </cfRule>
    <cfRule type="expression" dxfId="140" priority="142">
      <formula>AND($L71&gt;0.08,$L71&lt;0.15)</formula>
    </cfRule>
  </conditionalFormatting>
  <conditionalFormatting sqref="G71">
    <cfRule type="expression" dxfId="139" priority="139">
      <formula>$L71&gt;0.15</formula>
    </cfRule>
    <cfRule type="expression" dxfId="138" priority="140">
      <formula>AND($L71&gt;0.08,$L71&lt;0.15)</formula>
    </cfRule>
  </conditionalFormatting>
  <conditionalFormatting sqref="G71">
    <cfRule type="expression" dxfId="137" priority="137">
      <formula>$L71&gt;0.15</formula>
    </cfRule>
    <cfRule type="expression" dxfId="136" priority="138">
      <formula>AND($L71&gt;0.08,$L71&lt;0.15)</formula>
    </cfRule>
  </conditionalFormatting>
  <conditionalFormatting sqref="F83">
    <cfRule type="expression" dxfId="135" priority="135">
      <formula>$L83&gt;0.15</formula>
    </cfRule>
    <cfRule type="expression" dxfId="134" priority="136">
      <formula>AND($L83&gt;0.08,$L83&lt;0.15)</formula>
    </cfRule>
  </conditionalFormatting>
  <conditionalFormatting sqref="H83">
    <cfRule type="expression" dxfId="133" priority="133">
      <formula>$L83&gt;0.15</formula>
    </cfRule>
    <cfRule type="expression" dxfId="132" priority="134">
      <formula>AND($L83&gt;0.08,$L83&lt;0.15)</formula>
    </cfRule>
  </conditionalFormatting>
  <conditionalFormatting sqref="G83">
    <cfRule type="expression" dxfId="131" priority="131">
      <formula>$L83&gt;0.15</formula>
    </cfRule>
    <cfRule type="expression" dxfId="130" priority="132">
      <formula>AND($L83&gt;0.08,$L83&lt;0.15)</formula>
    </cfRule>
  </conditionalFormatting>
  <conditionalFormatting sqref="G83">
    <cfRule type="expression" dxfId="129" priority="129">
      <formula>$L83&gt;0.15</formula>
    </cfRule>
    <cfRule type="expression" dxfId="128" priority="130">
      <formula>AND($L83&gt;0.08,$L83&lt;0.15)</formula>
    </cfRule>
  </conditionalFormatting>
  <conditionalFormatting sqref="H73">
    <cfRule type="expression" dxfId="127" priority="127">
      <formula>$L73&gt;0.15</formula>
    </cfRule>
    <cfRule type="expression" dxfId="126" priority="128">
      <formula>AND($L73&gt;0.08,$L73&lt;0.15)</formula>
    </cfRule>
  </conditionalFormatting>
  <conditionalFormatting sqref="G73">
    <cfRule type="expression" dxfId="125" priority="125">
      <formula>$L73&gt;0.15</formula>
    </cfRule>
    <cfRule type="expression" dxfId="124" priority="126">
      <formula>AND($L73&gt;0.08,$L73&lt;0.15)</formula>
    </cfRule>
  </conditionalFormatting>
  <conditionalFormatting sqref="G73">
    <cfRule type="expression" dxfId="123" priority="123">
      <formula>$L73&gt;0.15</formula>
    </cfRule>
    <cfRule type="expression" dxfId="122" priority="124">
      <formula>AND($L73&gt;0.08,$L73&lt;0.15)</formula>
    </cfRule>
  </conditionalFormatting>
  <conditionalFormatting sqref="H84">
    <cfRule type="expression" dxfId="121" priority="121">
      <formula>$L84&gt;0.15</formula>
    </cfRule>
    <cfRule type="expression" dxfId="120" priority="122">
      <formula>AND($L84&gt;0.08,$L84&lt;0.15)</formula>
    </cfRule>
  </conditionalFormatting>
  <conditionalFormatting sqref="G84">
    <cfRule type="expression" dxfId="119" priority="119">
      <formula>$L84&gt;0.15</formula>
    </cfRule>
    <cfRule type="expression" dxfId="118" priority="120">
      <formula>AND($L84&gt;0.08,$L84&lt;0.15)</formula>
    </cfRule>
  </conditionalFormatting>
  <conditionalFormatting sqref="E84">
    <cfRule type="expression" dxfId="117" priority="117">
      <formula>$L84&gt;0.15</formula>
    </cfRule>
    <cfRule type="expression" dxfId="116" priority="118">
      <formula>AND($L84&gt;0.08,$L84&lt;0.15)</formula>
    </cfRule>
  </conditionalFormatting>
  <conditionalFormatting sqref="D84">
    <cfRule type="expression" dxfId="115" priority="115">
      <formula>$L84&gt;0.15</formula>
    </cfRule>
    <cfRule type="expression" dxfId="114" priority="116">
      <formula>AND($L84&gt;0.08,$L84&lt;0.15)</formula>
    </cfRule>
  </conditionalFormatting>
  <conditionalFormatting sqref="E13:F13">
    <cfRule type="expression" dxfId="113" priority="109">
      <formula>$L13&gt;0.15</formula>
    </cfRule>
    <cfRule type="expression" dxfId="112" priority="110">
      <formula>AND($L13&gt;0.08,$L13&lt;0.15)</formula>
    </cfRule>
  </conditionalFormatting>
  <conditionalFormatting sqref="E13:F13">
    <cfRule type="expression" dxfId="111" priority="111">
      <formula>$L13&gt;0.15</formula>
    </cfRule>
    <cfRule type="expression" dxfId="110" priority="112">
      <formula>AND($L13&gt;0.08,$L13&lt;0.15)</formula>
    </cfRule>
  </conditionalFormatting>
  <conditionalFormatting sqref="D13">
    <cfRule type="expression" dxfId="109" priority="113">
      <formula>$L13&gt;0.15</formula>
    </cfRule>
    <cfRule type="expression" dxfId="108" priority="114">
      <formula>AND($L13&gt;0.08,$L13&lt;0.15)</formula>
    </cfRule>
  </conditionalFormatting>
  <conditionalFormatting sqref="E13:F13">
    <cfRule type="expression" dxfId="107" priority="105">
      <formula>$L13&gt;0.15</formula>
    </cfRule>
    <cfRule type="expression" dxfId="106" priority="106">
      <formula>AND($L13&gt;0.08,$L13&lt;0.15)</formula>
    </cfRule>
  </conditionalFormatting>
  <conditionalFormatting sqref="E13:F13">
    <cfRule type="expression" dxfId="105" priority="103">
      <formula>$L13&gt;0.15</formula>
    </cfRule>
    <cfRule type="expression" dxfId="104" priority="104">
      <formula>AND($L13&gt;0.08,$L13&lt;0.15)</formula>
    </cfRule>
  </conditionalFormatting>
  <conditionalFormatting sqref="G13:H13">
    <cfRule type="expression" dxfId="103" priority="101">
      <formula>$L13&gt;0.15</formula>
    </cfRule>
    <cfRule type="expression" dxfId="102" priority="102">
      <formula>AND($L13&gt;0.08,$L13&lt;0.15)</formula>
    </cfRule>
  </conditionalFormatting>
  <conditionalFormatting sqref="G13:H13">
    <cfRule type="expression" dxfId="101" priority="107">
      <formula>$L13&gt;0.15</formula>
    </cfRule>
    <cfRule type="expression" dxfId="100" priority="108">
      <formula>AND($L13&gt;0.08,$L13&lt;0.15)</formula>
    </cfRule>
  </conditionalFormatting>
  <conditionalFormatting sqref="E14:F14">
    <cfRule type="expression" dxfId="99" priority="95">
      <formula>$L14&gt;0.15</formula>
    </cfRule>
    <cfRule type="expression" dxfId="98" priority="96">
      <formula>AND($L14&gt;0.08,$L14&lt;0.15)</formula>
    </cfRule>
  </conditionalFormatting>
  <conditionalFormatting sqref="E14:F14">
    <cfRule type="expression" dxfId="97" priority="97">
      <formula>$L14&gt;0.15</formula>
    </cfRule>
    <cfRule type="expression" dxfId="96" priority="98">
      <formula>AND($L14&gt;0.08,$L14&lt;0.15)</formula>
    </cfRule>
  </conditionalFormatting>
  <conditionalFormatting sqref="D14">
    <cfRule type="expression" dxfId="95" priority="99">
      <formula>$L14&gt;0.15</formula>
    </cfRule>
    <cfRule type="expression" dxfId="94" priority="100">
      <formula>AND($L14&gt;0.08,$L14&lt;0.15)</formula>
    </cfRule>
  </conditionalFormatting>
  <conditionalFormatting sqref="E14:F14">
    <cfRule type="expression" dxfId="93" priority="91">
      <formula>$L14&gt;0.15</formula>
    </cfRule>
    <cfRule type="expression" dxfId="92" priority="92">
      <formula>AND($L14&gt;0.08,$L14&lt;0.15)</formula>
    </cfRule>
  </conditionalFormatting>
  <conditionalFormatting sqref="E14:F14">
    <cfRule type="expression" dxfId="91" priority="89">
      <formula>$L14&gt;0.15</formula>
    </cfRule>
    <cfRule type="expression" dxfId="90" priority="90">
      <formula>AND($L14&gt;0.08,$L14&lt;0.15)</formula>
    </cfRule>
  </conditionalFormatting>
  <conditionalFormatting sqref="G14:H14">
    <cfRule type="expression" dxfId="89" priority="87">
      <formula>$L14&gt;0.15</formula>
    </cfRule>
    <cfRule type="expression" dxfId="88" priority="88">
      <formula>AND($L14&gt;0.08,$L14&lt;0.15)</formula>
    </cfRule>
  </conditionalFormatting>
  <conditionalFormatting sqref="G14:H14">
    <cfRule type="expression" dxfId="87" priority="93">
      <formula>$L14&gt;0.15</formula>
    </cfRule>
    <cfRule type="expression" dxfId="86" priority="94">
      <formula>AND($L14&gt;0.08,$L14&lt;0.15)</formula>
    </cfRule>
  </conditionalFormatting>
  <conditionalFormatting sqref="E16:F16">
    <cfRule type="expression" dxfId="85" priority="83">
      <formula>$L16&gt;0.15</formula>
    </cfRule>
    <cfRule type="expression" dxfId="84" priority="84">
      <formula>AND($L16&gt;0.08,$L16&lt;0.15)</formula>
    </cfRule>
  </conditionalFormatting>
  <conditionalFormatting sqref="E16:F16">
    <cfRule type="expression" dxfId="83" priority="79">
      <formula>$L16&gt;0.15</formula>
    </cfRule>
    <cfRule type="expression" dxfId="82" priority="80">
      <formula>AND($L16&gt;0.08,$L16&lt;0.15)</formula>
    </cfRule>
  </conditionalFormatting>
  <conditionalFormatting sqref="E16:F16">
    <cfRule type="expression" dxfId="81" priority="77">
      <formula>$L16&gt;0.15</formula>
    </cfRule>
    <cfRule type="expression" dxfId="80" priority="78">
      <formula>AND($L16&gt;0.08,$L16&lt;0.15)</formula>
    </cfRule>
  </conditionalFormatting>
  <conditionalFormatting sqref="G16:H16">
    <cfRule type="expression" dxfId="79" priority="75">
      <formula>$L16&gt;0.15</formula>
    </cfRule>
    <cfRule type="expression" dxfId="78" priority="76">
      <formula>AND($L16&gt;0.08,$L16&lt;0.15)</formula>
    </cfRule>
  </conditionalFormatting>
  <conditionalFormatting sqref="G16:H16">
    <cfRule type="expression" dxfId="77" priority="81">
      <formula>$L16&gt;0.15</formula>
    </cfRule>
    <cfRule type="expression" dxfId="76" priority="82">
      <formula>AND($L16&gt;0.08,$L16&lt;0.15)</formula>
    </cfRule>
  </conditionalFormatting>
  <conditionalFormatting sqref="E16:F16">
    <cfRule type="expression" dxfId="75" priority="85">
      <formula>$L16&gt;0.15</formula>
    </cfRule>
    <cfRule type="expression" dxfId="74" priority="86">
      <formula>AND($L16&gt;0.08,$L16&lt;0.15)</formula>
    </cfRule>
  </conditionalFormatting>
  <conditionalFormatting sqref="D16">
    <cfRule type="expression" dxfId="73" priority="73">
      <formula>$L16&gt;0.15</formula>
    </cfRule>
    <cfRule type="expression" dxfId="72" priority="74">
      <formula>AND($L16&gt;0.08,$L16&lt;0.15)</formula>
    </cfRule>
  </conditionalFormatting>
  <conditionalFormatting sqref="D16">
    <cfRule type="expression" dxfId="71" priority="71">
      <formula>$L16&gt;0.15</formula>
    </cfRule>
    <cfRule type="expression" dxfId="70" priority="72">
      <formula>AND($L16&gt;0.08,$L16&lt;0.15)</formula>
    </cfRule>
  </conditionalFormatting>
  <conditionalFormatting sqref="E16:F16">
    <cfRule type="expression" dxfId="69" priority="67">
      <formula>$L16&gt;0.15</formula>
    </cfRule>
    <cfRule type="expression" dxfId="68" priority="68">
      <formula>AND($L16&gt;0.08,$L16&lt;0.15)</formula>
    </cfRule>
  </conditionalFormatting>
  <conditionalFormatting sqref="E16:F16">
    <cfRule type="expression" dxfId="67" priority="63">
      <formula>$L16&gt;0.15</formula>
    </cfRule>
    <cfRule type="expression" dxfId="66" priority="64">
      <formula>AND($L16&gt;0.08,$L16&lt;0.15)</formula>
    </cfRule>
  </conditionalFormatting>
  <conditionalFormatting sqref="E16:F16">
    <cfRule type="expression" dxfId="65" priority="61">
      <formula>$L16&gt;0.15</formula>
    </cfRule>
    <cfRule type="expression" dxfId="64" priority="62">
      <formula>AND($L16&gt;0.08,$L16&lt;0.15)</formula>
    </cfRule>
  </conditionalFormatting>
  <conditionalFormatting sqref="G16:H16">
    <cfRule type="expression" dxfId="63" priority="59">
      <formula>$L16&gt;0.15</formula>
    </cfRule>
    <cfRule type="expression" dxfId="62" priority="60">
      <formula>AND($L16&gt;0.08,$L16&lt;0.15)</formula>
    </cfRule>
  </conditionalFormatting>
  <conditionalFormatting sqref="G16:H16">
    <cfRule type="expression" dxfId="61" priority="65">
      <formula>$L16&gt;0.15</formula>
    </cfRule>
    <cfRule type="expression" dxfId="60" priority="66">
      <formula>AND($L16&gt;0.08,$L16&lt;0.15)</formula>
    </cfRule>
  </conditionalFormatting>
  <conditionalFormatting sqref="E16:F16">
    <cfRule type="expression" dxfId="59" priority="69">
      <formula>$L16&gt;0.15</formula>
    </cfRule>
    <cfRule type="expression" dxfId="58" priority="70">
      <formula>AND($L16&gt;0.08,$L16&lt;0.15)</formula>
    </cfRule>
  </conditionalFormatting>
  <conditionalFormatting sqref="D16">
    <cfRule type="expression" dxfId="57" priority="57">
      <formula>$L16&gt;0.15</formula>
    </cfRule>
    <cfRule type="expression" dxfId="56" priority="58">
      <formula>AND($L16&gt;0.08,$L16&lt;0.15)</formula>
    </cfRule>
  </conditionalFormatting>
  <conditionalFormatting sqref="D16">
    <cfRule type="expression" dxfId="55" priority="55">
      <formula>$L16&gt;0.15</formula>
    </cfRule>
    <cfRule type="expression" dxfId="54" priority="56">
      <formula>AND($L16&gt;0.08,$L16&lt;0.15)</formula>
    </cfRule>
  </conditionalFormatting>
  <conditionalFormatting sqref="E17:F17">
    <cfRule type="expression" dxfId="53" priority="51">
      <formula>$L17&gt;0.15</formula>
    </cfRule>
    <cfRule type="expression" dxfId="52" priority="52">
      <formula>AND($L17&gt;0.08,$L17&lt;0.15)</formula>
    </cfRule>
  </conditionalFormatting>
  <conditionalFormatting sqref="E17:F17">
    <cfRule type="expression" dxfId="51" priority="47">
      <formula>$L17&gt;0.15</formula>
    </cfRule>
    <cfRule type="expression" dxfId="50" priority="48">
      <formula>AND($L17&gt;0.08,$L17&lt;0.15)</formula>
    </cfRule>
  </conditionalFormatting>
  <conditionalFormatting sqref="E17:F17">
    <cfRule type="expression" dxfId="49" priority="45">
      <formula>$L17&gt;0.15</formula>
    </cfRule>
    <cfRule type="expression" dxfId="48" priority="46">
      <formula>AND($L17&gt;0.08,$L17&lt;0.15)</formula>
    </cfRule>
  </conditionalFormatting>
  <conditionalFormatting sqref="G17:H17">
    <cfRule type="expression" dxfId="47" priority="43">
      <formula>$L17&gt;0.15</formula>
    </cfRule>
    <cfRule type="expression" dxfId="46" priority="44">
      <formula>AND($L17&gt;0.08,$L17&lt;0.15)</formula>
    </cfRule>
  </conditionalFormatting>
  <conditionalFormatting sqref="G17:H17">
    <cfRule type="expression" dxfId="45" priority="49">
      <formula>$L17&gt;0.15</formula>
    </cfRule>
    <cfRule type="expression" dxfId="44" priority="50">
      <formula>AND($L17&gt;0.08,$L17&lt;0.15)</formula>
    </cfRule>
  </conditionalFormatting>
  <conditionalFormatting sqref="E17:F17">
    <cfRule type="expression" dxfId="43" priority="53">
      <formula>$L17&gt;0.15</formula>
    </cfRule>
    <cfRule type="expression" dxfId="42" priority="54">
      <formula>AND($L17&gt;0.08,$L17&lt;0.15)</formula>
    </cfRule>
  </conditionalFormatting>
  <conditionalFormatting sqref="D17">
    <cfRule type="expression" dxfId="41" priority="41">
      <formula>$L17&gt;0.15</formula>
    </cfRule>
    <cfRule type="expression" dxfId="40" priority="42">
      <formula>AND($L17&gt;0.08,$L17&lt;0.15)</formula>
    </cfRule>
  </conditionalFormatting>
  <conditionalFormatting sqref="D17">
    <cfRule type="expression" dxfId="39" priority="39">
      <formula>$L17&gt;0.15</formula>
    </cfRule>
    <cfRule type="expression" dxfId="38" priority="40">
      <formula>AND($L17&gt;0.08,$L17&lt;0.15)</formula>
    </cfRule>
  </conditionalFormatting>
  <conditionalFormatting sqref="E17:F17">
    <cfRule type="expression" dxfId="37" priority="35">
      <formula>$L17&gt;0.15</formula>
    </cfRule>
    <cfRule type="expression" dxfId="36" priority="36">
      <formula>AND($L17&gt;0.08,$L17&lt;0.15)</formula>
    </cfRule>
  </conditionalFormatting>
  <conditionalFormatting sqref="E17:F17">
    <cfRule type="expression" dxfId="35" priority="31">
      <formula>$L17&gt;0.15</formula>
    </cfRule>
    <cfRule type="expression" dxfId="34" priority="32">
      <formula>AND($L17&gt;0.08,$L17&lt;0.15)</formula>
    </cfRule>
  </conditionalFormatting>
  <conditionalFormatting sqref="E17:F17">
    <cfRule type="expression" dxfId="33" priority="29">
      <formula>$L17&gt;0.15</formula>
    </cfRule>
    <cfRule type="expression" dxfId="32" priority="30">
      <formula>AND($L17&gt;0.08,$L17&lt;0.15)</formula>
    </cfRule>
  </conditionalFormatting>
  <conditionalFormatting sqref="G17:H17">
    <cfRule type="expression" dxfId="31" priority="27">
      <formula>$L17&gt;0.15</formula>
    </cfRule>
    <cfRule type="expression" dxfId="30" priority="28">
      <formula>AND($L17&gt;0.08,$L17&lt;0.15)</formula>
    </cfRule>
  </conditionalFormatting>
  <conditionalFormatting sqref="G17:H17">
    <cfRule type="expression" dxfId="29" priority="33">
      <formula>$L17&gt;0.15</formula>
    </cfRule>
    <cfRule type="expression" dxfId="28" priority="34">
      <formula>AND($L17&gt;0.08,$L17&lt;0.15)</formula>
    </cfRule>
  </conditionalFormatting>
  <conditionalFormatting sqref="E17:F17">
    <cfRule type="expression" dxfId="27" priority="37">
      <formula>$L17&gt;0.15</formula>
    </cfRule>
    <cfRule type="expression" dxfId="26" priority="38">
      <formula>AND($L17&gt;0.08,$L17&lt;0.15)</formula>
    </cfRule>
  </conditionalFormatting>
  <conditionalFormatting sqref="D17">
    <cfRule type="expression" dxfId="25" priority="25">
      <formula>$L17&gt;0.15</formula>
    </cfRule>
    <cfRule type="expression" dxfId="24" priority="26">
      <formula>AND($L17&gt;0.08,$L17&lt;0.15)</formula>
    </cfRule>
  </conditionalFormatting>
  <conditionalFormatting sqref="D17">
    <cfRule type="expression" dxfId="23" priority="23">
      <formula>$L17&gt;0.15</formula>
    </cfRule>
    <cfRule type="expression" dxfId="22" priority="24">
      <formula>AND($L17&gt;0.08,$L17&lt;0.15)</formula>
    </cfRule>
  </conditionalFormatting>
  <conditionalFormatting sqref="E18:F18">
    <cfRule type="expression" dxfId="21" priority="21">
      <formula>$L18&gt;0.15</formula>
    </cfRule>
    <cfRule type="expression" dxfId="20" priority="22">
      <formula>AND($L18&gt;0.08,$L18&lt;0.15)</formula>
    </cfRule>
  </conditionalFormatting>
  <conditionalFormatting sqref="D18">
    <cfRule type="expression" dxfId="19" priority="19">
      <formula>$L18&gt;0.15</formula>
    </cfRule>
    <cfRule type="expression" dxfId="18" priority="20">
      <formula>AND($L18&gt;0.08,$L18&lt;0.15)</formula>
    </cfRule>
  </conditionalFormatting>
  <conditionalFormatting sqref="G18:H18">
    <cfRule type="expression" dxfId="17" priority="17">
      <formula>$L18&gt;0.15</formula>
    </cfRule>
    <cfRule type="expression" dxfId="16" priority="18">
      <formula>AND($L18&gt;0.08,$L18&lt;0.15)</formula>
    </cfRule>
  </conditionalFormatting>
  <conditionalFormatting sqref="G18:H18">
    <cfRule type="expression" dxfId="15" priority="15">
      <formula>$L18&gt;0.15</formula>
    </cfRule>
    <cfRule type="expression" dxfId="14" priority="16">
      <formula>AND($L18&gt;0.08,$L18&lt;0.15)</formula>
    </cfRule>
  </conditionalFormatting>
  <conditionalFormatting sqref="E19:F19">
    <cfRule type="expression" dxfId="13" priority="9">
      <formula>$L19&gt;0.15</formula>
    </cfRule>
    <cfRule type="expression" dxfId="12" priority="10">
      <formula>AND($L19&gt;0.08,$L19&lt;0.15)</formula>
    </cfRule>
  </conditionalFormatting>
  <conditionalFormatting sqref="E19:F19">
    <cfRule type="expression" dxfId="11" priority="11">
      <formula>$L19&gt;0.15</formula>
    </cfRule>
    <cfRule type="expression" dxfId="10" priority="12">
      <formula>AND($L19&gt;0.08,$L19&lt;0.15)</formula>
    </cfRule>
  </conditionalFormatting>
  <conditionalFormatting sqref="D19">
    <cfRule type="expression" dxfId="9" priority="13">
      <formula>$L19&gt;0.15</formula>
    </cfRule>
    <cfRule type="expression" dxfId="8" priority="14">
      <formula>AND($L19&gt;0.08,$L19&lt;0.15)</formula>
    </cfRule>
  </conditionalFormatting>
  <conditionalFormatting sqref="E19:F19">
    <cfRule type="expression" dxfId="7" priority="7">
      <formula>$L19&gt;0.15</formula>
    </cfRule>
    <cfRule type="expression" dxfId="6" priority="8">
      <formula>AND($L19&gt;0.08,$L19&lt;0.15)</formula>
    </cfRule>
  </conditionalFormatting>
  <conditionalFormatting sqref="E19:F19">
    <cfRule type="expression" dxfId="5" priority="5">
      <formula>$L19&gt;0.15</formula>
    </cfRule>
    <cfRule type="expression" dxfId="4" priority="6">
      <formula>AND($L19&gt;0.08,$L19&lt;0.15)</formula>
    </cfRule>
  </conditionalFormatting>
  <conditionalFormatting sqref="G19:H19">
    <cfRule type="expression" dxfId="3" priority="3">
      <formula>$L19&gt;0.15</formula>
    </cfRule>
    <cfRule type="expression" dxfId="2" priority="4">
      <formula>AND($L19&gt;0.08,$L19&lt;0.15)</formula>
    </cfRule>
  </conditionalFormatting>
  <conditionalFormatting sqref="G19:H19">
    <cfRule type="expression" dxfId="1" priority="1">
      <formula>$L19&gt;0.15</formula>
    </cfRule>
    <cfRule type="expression" dxfId="0" priority="2">
      <formula>AND($L19&gt;0.08,$L19&lt;0.15)</formula>
    </cfRule>
  </conditionalFormatting>
  <dataValidations count="3">
    <dataValidation allowBlank="1" showInputMessage="1" showErrorMessage="1" prompt="수식 계산_x000a_수치 입력 금지" sqref="K68:K94 K7:K65" xr:uid="{00000000-0002-0000-0600-000000000000}"/>
    <dataValidation type="whole" allowBlank="1" showInputMessage="1" showErrorMessage="1" errorTitle="입력값이 올바르지 않습니다." error="숫자만 쓰세요!" sqref="J29:J30 M68:Z94 J25 S18:Z18 R19:Z65 M7:Q65 R7:Z17" xr:uid="{00000000-0002-0000-0600-000001000000}">
      <formula1>0</formula1>
      <formula2>20000</formula2>
    </dataValidation>
    <dataValidation type="list" allowBlank="1" showInputMessage="1" showErrorMessage="1" sqref="AC68:AC94 AC7:AC65" xr:uid="{00000000-0002-0000-0600-000002000000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56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3000000}">
          <x14:formula1>
            <xm:f>'\\오태열\d\검사일보\2020년 검사일보\검사일보 8월\[검사일보 8월 1째주 (8.3~8.8).xlsx]데이터'!#REF!</xm:f>
          </x14:formula1>
          <xm:sqref>AE54:AE65 D54:D65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6</vt:i4>
      </vt:variant>
    </vt:vector>
  </HeadingPairs>
  <TitlesOfParts>
    <vt:vector size="13" baseType="lpstr">
      <vt:lpstr>데이터</vt:lpstr>
      <vt:lpstr>1월 18일</vt:lpstr>
      <vt:lpstr>1월 19일 </vt:lpstr>
      <vt:lpstr>1월 20일</vt:lpstr>
      <vt:lpstr>1월 21일</vt:lpstr>
      <vt:lpstr>1월 22일</vt:lpstr>
      <vt:lpstr>1월 23일</vt:lpstr>
      <vt:lpstr>'1월 18일'!Print_Area</vt:lpstr>
      <vt:lpstr>'1월 19일 '!Print_Area</vt:lpstr>
      <vt:lpstr>'1월 20일'!Print_Area</vt:lpstr>
      <vt:lpstr>'1월 21일'!Print_Area</vt:lpstr>
      <vt:lpstr>'1월 22일'!Print_Area</vt:lpstr>
      <vt:lpstr>'1월 23일'!Print_Area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오태열</cp:lastModifiedBy>
  <dcterms:created xsi:type="dcterms:W3CDTF">2020-05-22T07:35:31Z</dcterms:created>
  <dcterms:modified xsi:type="dcterms:W3CDTF">2021-01-25T09:37:23Z</dcterms:modified>
</cp:coreProperties>
</file>