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8800" windowHeight="12300"/>
  </bookViews>
  <sheets>
    <sheet name="Composition of synergies" sheetId="1" r:id="rId1"/>
    <sheet name="_TM_page 16" sheetId="4" state="veryHidden" r:id="rId2"/>
    <sheet name="Synergy case 1" sheetId="11" r:id="rId3"/>
    <sheet name="Synergy case 2" sheetId="13" r:id="rId4"/>
    <sheet name="Synergy benchmarking" sheetId="3" r:id="rId5"/>
    <sheet name="_TM_Tabelle5" sheetId="7" state="veryHidden" r:id="rId6"/>
    <sheet name="Uplift on profitability" sheetId="6" r:id="rId7"/>
    <sheet name="_TM_Page 18" sheetId="9" state="veryHidden" r:id="rId8"/>
    <sheet name="Ramp-up of synergies" sheetId="8" r:id="rId9"/>
    <sheet name="Sales and EBIT synergies" sheetId="14" r:id="rId10"/>
    <sheet name="Synergies gap analysis" sheetId="1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3" l="1"/>
  <c r="G33" i="13"/>
  <c r="F33" i="13"/>
  <c r="E33" i="13"/>
  <c r="D33" i="13"/>
  <c r="C33" i="13"/>
  <c r="H25" i="13"/>
  <c r="G25" i="13"/>
  <c r="F25" i="13"/>
  <c r="E25" i="13"/>
  <c r="D25" i="13"/>
  <c r="C25" i="13"/>
  <c r="H15" i="13"/>
  <c r="G15" i="13"/>
  <c r="F15" i="13"/>
  <c r="E15" i="13"/>
  <c r="D15" i="13"/>
  <c r="C15" i="13"/>
  <c r="G26" i="11"/>
  <c r="F26" i="11"/>
  <c r="E26" i="11"/>
  <c r="D26" i="11"/>
  <c r="C26" i="11"/>
  <c r="B26" i="11"/>
  <c r="G18" i="11"/>
  <c r="G28" i="11" s="1"/>
  <c r="F18" i="11"/>
  <c r="F28" i="11" s="1"/>
  <c r="E18" i="11"/>
  <c r="E28" i="11" s="1"/>
  <c r="D18" i="11"/>
  <c r="D28" i="11" s="1"/>
  <c r="C18" i="11"/>
  <c r="C28" i="11" s="1"/>
  <c r="B18" i="11"/>
  <c r="B28" i="11" s="1"/>
</calcChain>
</file>

<file path=xl/sharedStrings.xml><?xml version="1.0" encoding="utf-8"?>
<sst xmlns="http://schemas.openxmlformats.org/spreadsheetml/2006/main" count="175" uniqueCount="112">
  <si>
    <t>Sales expense</t>
  </si>
  <si>
    <t>Personnel expense</t>
  </si>
  <si>
    <t>Other operating expense</t>
  </si>
  <si>
    <t>Composition of the operating synergies</t>
  </si>
  <si>
    <t>Year</t>
  </si>
  <si>
    <t>Currency</t>
  </si>
  <si>
    <t>Acquirer</t>
  </si>
  <si>
    <t>Target</t>
  </si>
  <si>
    <t>EUR</t>
  </si>
  <si>
    <t>Total Opex 
savings (m)</t>
  </si>
  <si>
    <t>NPV total synergies 
(Opex+Capex) net (m)</t>
  </si>
  <si>
    <t>Combined 
revenue (m)</t>
  </si>
  <si>
    <t>n/a</t>
  </si>
  <si>
    <t>Comparable transactions</t>
  </si>
  <si>
    <t>Acquirer A</t>
  </si>
  <si>
    <t>Acquirer B</t>
  </si>
  <si>
    <t>Acquirer C</t>
  </si>
  <si>
    <t>Acquirer D</t>
  </si>
  <si>
    <t>Acquirer E</t>
  </si>
  <si>
    <t>Target B</t>
  </si>
  <si>
    <t>Target C</t>
  </si>
  <si>
    <t>Target D</t>
  </si>
  <si>
    <t>Target E</t>
  </si>
  <si>
    <t>Target F</t>
  </si>
  <si>
    <t>USD</t>
  </si>
  <si>
    <t>GBP</t>
  </si>
  <si>
    <t>Left</t>
  </si>
  <si>
    <t>Top</t>
  </si>
  <si>
    <t>Right</t>
  </si>
  <si>
    <t>Bottom</t>
  </si>
  <si>
    <t>Ref</t>
  </si>
  <si>
    <t>$A$1:$I$9</t>
  </si>
  <si>
    <t>as % of 
comb. revenue</t>
  </si>
  <si>
    <r>
      <t xml:space="preserve">Project </t>
    </r>
    <r>
      <rPr>
        <b/>
        <sz val="8"/>
        <color rgb="FFBC204B"/>
        <rFont val="Arial"/>
        <family val="2"/>
      </rPr>
      <t>&lt;Sample&gt;</t>
    </r>
    <r>
      <rPr>
        <b/>
        <sz val="8"/>
        <color rgb="FFFFFFFF"/>
        <rFont val="Arial"/>
        <family val="2"/>
      </rPr>
      <t xml:space="preserve"> - Synergy benchmarking vs. comparable transactions</t>
    </r>
  </si>
  <si>
    <t>€m</t>
  </si>
  <si>
    <t>Synergy run-rate</t>
  </si>
  <si>
    <t>Revenue</t>
  </si>
  <si>
    <t>EBITDA</t>
  </si>
  <si>
    <t>EBITDA margin</t>
  </si>
  <si>
    <t>Capex</t>
  </si>
  <si>
    <t>Capex-Revenue-ratio</t>
  </si>
  <si>
    <t>Cash-contribution margin</t>
  </si>
  <si>
    <t>$A$1:$D$8</t>
  </si>
  <si>
    <r>
      <t xml:space="preserve">Combined </t>
    </r>
    <r>
      <rPr>
        <b/>
        <vertAlign val="superscript"/>
        <sz val="8"/>
        <color rgb="FF000000"/>
        <rFont val="Arial"/>
        <family val="2"/>
      </rPr>
      <t xml:space="preserve">(a)
</t>
    </r>
    <r>
      <rPr>
        <b/>
        <sz val="8"/>
        <color rgb="FF000000"/>
        <rFont val="Arial"/>
        <family val="2"/>
      </rPr>
      <t>ex synergies</t>
    </r>
  </si>
  <si>
    <r>
      <t xml:space="preserve">Combined </t>
    </r>
    <r>
      <rPr>
        <b/>
        <vertAlign val="superscript"/>
        <sz val="8"/>
        <color rgb="FF000000"/>
        <rFont val="Arial"/>
        <family val="2"/>
      </rPr>
      <t xml:space="preserve">(a)
</t>
    </r>
    <r>
      <rPr>
        <b/>
        <sz val="8"/>
        <color rgb="FF000000"/>
        <rFont val="Arial"/>
        <family val="2"/>
      </rPr>
      <t>with synergies</t>
    </r>
  </si>
  <si>
    <r>
      <t xml:space="preserve">Project </t>
    </r>
    <r>
      <rPr>
        <b/>
        <sz val="8"/>
        <color rgb="FFBC204B"/>
        <rFont val="Arial"/>
        <family val="2"/>
      </rPr>
      <t>&lt;Sample&gt;</t>
    </r>
    <r>
      <rPr>
        <b/>
        <sz val="8"/>
        <color rgb="FFFFFFFF"/>
        <rFont val="Arial"/>
        <family val="2"/>
      </rPr>
      <t xml:space="preserve"> - Uplift on profitability</t>
    </r>
  </si>
  <si>
    <t>in %</t>
  </si>
  <si>
    <t>Year after closing</t>
  </si>
  <si>
    <t>Total synergies</t>
  </si>
  <si>
    <t>Opex</t>
  </si>
  <si>
    <t xml:space="preserve">Capex </t>
  </si>
  <si>
    <t>Integration costs</t>
  </si>
  <si>
    <t>Integration costs (combined Opex/Capex)</t>
  </si>
  <si>
    <t>$A$1:$G$21</t>
  </si>
  <si>
    <t>&lt;Benchmark Transaction&gt; (Average, bandwidth)</t>
  </si>
  <si>
    <r>
      <t xml:space="preserve">Project </t>
    </r>
    <r>
      <rPr>
        <b/>
        <sz val="8"/>
        <color rgb="FFBC204B"/>
        <rFont val="Arial"/>
        <family val="2"/>
      </rPr>
      <t>&lt;Sample&gt;</t>
    </r>
    <r>
      <rPr>
        <b/>
        <sz val="8"/>
        <color rgb="FFFFFFFF"/>
        <rFont val="Arial"/>
        <family val="2"/>
      </rPr>
      <t xml:space="preserve"> - Ramp-up of synergies</t>
    </r>
  </si>
  <si>
    <r>
      <t xml:space="preserve">Project </t>
    </r>
    <r>
      <rPr>
        <b/>
        <sz val="8"/>
        <color rgb="FFBC204B"/>
        <rFont val="Arial"/>
        <family val="2"/>
      </rPr>
      <t xml:space="preserve">&lt;Sample&gt; </t>
    </r>
  </si>
  <si>
    <t>2013 
Plan</t>
  </si>
  <si>
    <t>2014 
Plan</t>
  </si>
  <si>
    <t>2015 
Plan</t>
  </si>
  <si>
    <t>2016 
Plan</t>
  </si>
  <si>
    <t>2017 
Plan</t>
  </si>
  <si>
    <t>Cross Selling</t>
  </si>
  <si>
    <t>[…]</t>
  </si>
  <si>
    <t>Dissynergies (CoC clause, etc.)</t>
  </si>
  <si>
    <t>Commercial costs (advertising, customer service, …)</t>
  </si>
  <si>
    <t>Overhead (Overhead, Facilities, IT, …)</t>
  </si>
  <si>
    <t>Infrastructure (maintenance, …)</t>
  </si>
  <si>
    <t>Cross Selling (margin)</t>
  </si>
  <si>
    <t xml:space="preserve">Dissynergies </t>
  </si>
  <si>
    <t>Integration Cost</t>
  </si>
  <si>
    <t>Net synergies</t>
  </si>
  <si>
    <t>Infrastructure</t>
  </si>
  <si>
    <t>IT</t>
  </si>
  <si>
    <t>Integration Capex</t>
  </si>
  <si>
    <t>Total net synergies</t>
  </si>
  <si>
    <r>
      <t xml:space="preserve">Project </t>
    </r>
    <r>
      <rPr>
        <b/>
        <sz val="8"/>
        <color rgb="FFBC204B"/>
        <rFont val="Arial"/>
        <family val="2"/>
      </rPr>
      <t>&lt;Sample&gt;</t>
    </r>
    <r>
      <rPr>
        <b/>
        <sz val="8"/>
        <color rgb="FFFFFFFF"/>
        <rFont val="Arial"/>
        <family val="2"/>
      </rPr>
      <t xml:space="preserve"> - Synergy case 1</t>
    </r>
  </si>
  <si>
    <t>Run-
rate</t>
  </si>
  <si>
    <r>
      <t xml:space="preserve">Project </t>
    </r>
    <r>
      <rPr>
        <b/>
        <sz val="8"/>
        <color rgb="FFBC204B"/>
        <rFont val="Arial"/>
        <family val="2"/>
      </rPr>
      <t>&lt;Sample&gt;</t>
    </r>
    <r>
      <rPr>
        <b/>
        <sz val="8"/>
        <color rgb="FFFFFFFF"/>
        <rFont val="Arial"/>
        <family val="2"/>
      </rPr>
      <t xml:space="preserve"> - Synergy case 2</t>
    </r>
  </si>
  <si>
    <t>Sustain-
able</t>
  </si>
  <si>
    <t>WACC</t>
  </si>
  <si>
    <t>Synergy risk (executon risk, etc.)</t>
  </si>
  <si>
    <t>WACC after synergy risk</t>
  </si>
  <si>
    <t>Growth rate TV</t>
  </si>
  <si>
    <t>Tax rate</t>
  </si>
  <si>
    <t>D&amp;A period of capex savings (x% of capex savings)</t>
  </si>
  <si>
    <t>Adjustment factor opex savings to sustainable level</t>
  </si>
  <si>
    <t>Adjustment factor capex savings to sustainable level</t>
  </si>
  <si>
    <t>Tax</t>
  </si>
  <si>
    <t>Post Tax Free Cash Flow</t>
  </si>
  <si>
    <t>NPV 2013-2017</t>
  </si>
  <si>
    <t>NPV TV</t>
  </si>
  <si>
    <t>Total NPV</t>
  </si>
  <si>
    <t>Total opex synergies</t>
  </si>
  <si>
    <t>Total capex synergies</t>
  </si>
  <si>
    <t>D&amp;A adjusment (x% synergy capex) p.a.</t>
  </si>
  <si>
    <t>Accumulated D&amp;A adjustment</t>
  </si>
  <si>
    <t>Tax effect from D&amp;A adjustment</t>
  </si>
  <si>
    <t>Restructuring (Opex, Capex)</t>
  </si>
  <si>
    <t>Total integration costs</t>
  </si>
  <si>
    <t>Synergies (net)</t>
  </si>
  <si>
    <t>as % of total synergies (net)</t>
  </si>
  <si>
    <t xml:space="preserve"> </t>
  </si>
  <si>
    <t>Additional sales through [Target]`s sales network</t>
  </si>
  <si>
    <t>Stand alone growth case</t>
  </si>
  <si>
    <t>Additional sales through [Buyer]`s sales network</t>
  </si>
  <si>
    <t>Synergy effects materialising at [Buyer]</t>
  </si>
  <si>
    <t>Synergy effects materialising at [Target]</t>
  </si>
  <si>
    <t>EBIT</t>
  </si>
  <si>
    <t>Revenue-driven EBIT synergies</t>
  </si>
  <si>
    <t>Cost-driven EBIT synergies</t>
  </si>
  <si>
    <t>Revenue and Cost Synergies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</si>
</sst>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;\(0.0\);\-"/>
    <numFmt numFmtId="165" formatCode="0.0%"/>
    <numFmt numFmtId="166" formatCode="0.0%;\(0.0\)%"/>
    <numFmt numFmtId="167" formatCode="#,##0;\(#,##0\)"/>
    <numFmt numFmtId="168" formatCode="0;\(0\);\-"/>
    <numFmt numFmtId="169" formatCode="#,##0;\(#,##0\);\-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00338D"/>
      <name val="Arial"/>
      <family val="2"/>
    </font>
    <font>
      <b/>
      <i/>
      <sz val="8"/>
      <color rgb="FF000000"/>
      <name val="Arial"/>
      <family val="2"/>
    </font>
    <font>
      <i/>
      <sz val="8"/>
      <name val="Arial"/>
      <family val="2"/>
    </font>
    <font>
      <b/>
      <sz val="8"/>
      <color rgb="FFBC204B"/>
      <name val="Arial"/>
      <family val="2"/>
    </font>
    <font>
      <b/>
      <vertAlign val="superscript"/>
      <sz val="8"/>
      <color rgb="FF000000"/>
      <name val="Arial"/>
      <family val="2"/>
    </font>
    <font>
      <b/>
      <sz val="8"/>
      <color theme="3"/>
      <name val="Arial"/>
      <family val="2"/>
    </font>
    <font>
      <b/>
      <sz val="10"/>
      <name val="Calibri"/>
      <family val="2"/>
    </font>
    <font>
      <sz val="10"/>
      <name val="Arial"/>
      <family val="2"/>
      <scheme val="minor"/>
    </font>
    <font>
      <b/>
      <sz val="10"/>
      <color theme="3"/>
      <name val="Arial"/>
      <family val="2"/>
    </font>
    <font>
      <b/>
      <sz val="10"/>
      <color rgb="FF00338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38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thin">
        <color rgb="FF00338D"/>
      </left>
      <right/>
      <top style="thin">
        <color indexed="24"/>
      </top>
      <bottom/>
      <diagonal/>
    </border>
    <border>
      <left/>
      <right style="thin">
        <color rgb="FF00338D"/>
      </right>
      <top style="thin">
        <color indexed="24"/>
      </top>
      <bottom/>
      <diagonal/>
    </border>
    <border>
      <left style="thin">
        <color indexed="24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indexed="24"/>
      </right>
      <top style="thin">
        <color rgb="FF00338D"/>
      </top>
      <bottom style="thin">
        <color rgb="FF00338D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indexed="24"/>
      </top>
      <bottom style="medium">
        <color indexed="24"/>
      </bottom>
      <diagonal/>
    </border>
    <border>
      <left/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indexed="24"/>
      </top>
      <bottom style="medium">
        <color indexed="24"/>
      </bottom>
      <diagonal/>
    </border>
    <border>
      <left style="thin">
        <color indexed="24"/>
      </left>
      <right/>
      <top style="thin">
        <color rgb="FF00338D"/>
      </top>
      <bottom/>
      <diagonal/>
    </border>
    <border>
      <left/>
      <right/>
      <top style="thin">
        <color rgb="FF00338D"/>
      </top>
      <bottom/>
      <diagonal/>
    </border>
    <border>
      <left/>
      <right style="thin">
        <color indexed="24"/>
      </right>
      <top style="thin">
        <color rgb="FF00338D"/>
      </top>
      <bottom/>
      <diagonal/>
    </border>
  </borders>
  <cellStyleXfs count="2">
    <xf numFmtId="0" fontId="0" fillId="0" borderId="0"/>
    <xf numFmtId="0" fontId="12" fillId="0" borderId="0"/>
  </cellStyleXfs>
  <cellXfs count="7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5" fillId="2" borderId="9" xfId="0" applyNumberFormat="1" applyFont="1" applyFill="1" applyBorder="1" applyAlignment="1">
      <alignment horizontal="left"/>
    </xf>
    <xf numFmtId="0" fontId="5" fillId="2" borderId="10" xfId="0" applyNumberFormat="1" applyFont="1" applyFill="1" applyBorder="1" applyAlignment="1">
      <alignment horizontal="right"/>
    </xf>
    <xf numFmtId="0" fontId="5" fillId="2" borderId="10" xfId="0" applyNumberFormat="1" applyFont="1" applyFill="1" applyBorder="1" applyAlignment="1">
      <alignment horizontal="right" wrapText="1"/>
    </xf>
    <xf numFmtId="0" fontId="5" fillId="2" borderId="11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>
      <alignment horizontal="right" wrapText="1"/>
    </xf>
    <xf numFmtId="165" fontId="8" fillId="2" borderId="3" xfId="0" applyNumberFormat="1" applyFont="1" applyFill="1" applyBorder="1" applyAlignment="1">
      <alignment horizontal="right" vertical="center"/>
    </xf>
    <xf numFmtId="165" fontId="8" fillId="2" borderId="6" xfId="0" applyNumberFormat="1" applyFont="1" applyFill="1" applyBorder="1" applyAlignment="1">
      <alignment horizontal="right" vertical="center"/>
    </xf>
    <xf numFmtId="0" fontId="7" fillId="2" borderId="10" xfId="0" applyNumberFormat="1" applyFont="1" applyFill="1" applyBorder="1" applyAlignment="1">
      <alignment horizontal="right" wrapText="1"/>
    </xf>
    <xf numFmtId="165" fontId="8" fillId="2" borderId="0" xfId="0" applyNumberFormat="1" applyFont="1" applyFill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right" vertical="center"/>
    </xf>
    <xf numFmtId="3" fontId="8" fillId="2" borderId="5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right" vertical="center"/>
    </xf>
    <xf numFmtId="167" fontId="2" fillId="2" borderId="0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166" fontId="8" fillId="2" borderId="0" xfId="0" applyNumberFormat="1" applyFont="1" applyFill="1" applyBorder="1" applyAlignment="1">
      <alignment horizontal="right" vertical="center"/>
    </xf>
    <xf numFmtId="166" fontId="8" fillId="2" borderId="3" xfId="0" applyNumberFormat="1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left" vertical="center"/>
    </xf>
    <xf numFmtId="166" fontId="8" fillId="2" borderId="5" xfId="0" applyNumberFormat="1" applyFont="1" applyFill="1" applyBorder="1" applyAlignment="1">
      <alignment horizontal="right" vertical="center"/>
    </xf>
    <xf numFmtId="166" fontId="8" fillId="2" borderId="6" xfId="0" applyNumberFormat="1" applyFont="1" applyFill="1" applyBorder="1" applyAlignment="1">
      <alignment horizontal="right" vertical="center"/>
    </xf>
    <xf numFmtId="9" fontId="2" fillId="2" borderId="0" xfId="0" applyNumberFormat="1" applyFont="1" applyFill="1" applyBorder="1" applyAlignment="1">
      <alignment horizontal="right" vertical="center"/>
    </xf>
    <xf numFmtId="9" fontId="2" fillId="2" borderId="3" xfId="0" applyNumberFormat="1" applyFont="1" applyFill="1" applyBorder="1" applyAlignment="1">
      <alignment horizontal="right" vertical="center"/>
    </xf>
    <xf numFmtId="9" fontId="2" fillId="2" borderId="5" xfId="0" applyNumberFormat="1" applyFont="1" applyFill="1" applyBorder="1" applyAlignment="1">
      <alignment horizontal="right" vertical="center"/>
    </xf>
    <xf numFmtId="9" fontId="2" fillId="2" borderId="6" xfId="0" applyNumberFormat="1" applyFont="1" applyFill="1" applyBorder="1" applyAlignment="1">
      <alignment horizontal="right" vertical="center"/>
    </xf>
    <xf numFmtId="0" fontId="5" fillId="2" borderId="11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168" fontId="2" fillId="2" borderId="0" xfId="0" applyNumberFormat="1" applyFont="1" applyFill="1" applyBorder="1" applyAlignment="1">
      <alignment horizontal="right" vertical="center"/>
    </xf>
    <xf numFmtId="168" fontId="2" fillId="2" borderId="3" xfId="0" applyNumberFormat="1" applyFont="1" applyFill="1" applyBorder="1" applyAlignment="1">
      <alignment horizontal="right" vertical="center"/>
    </xf>
    <xf numFmtId="168" fontId="4" fillId="2" borderId="0" xfId="0" applyNumberFormat="1" applyFont="1" applyFill="1" applyBorder="1" applyAlignment="1">
      <alignment horizontal="right" vertical="center"/>
    </xf>
    <xf numFmtId="168" fontId="4" fillId="2" borderId="3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left" vertical="center"/>
    </xf>
    <xf numFmtId="168" fontId="2" fillId="2" borderId="1" xfId="0" applyNumberFormat="1" applyFont="1" applyFill="1" applyBorder="1" applyAlignment="1">
      <alignment horizontal="right" vertical="center"/>
    </xf>
    <xf numFmtId="168" fontId="2" fillId="2" borderId="13" xfId="0" applyNumberFormat="1" applyFont="1" applyFill="1" applyBorder="1" applyAlignment="1">
      <alignment horizontal="right" vertical="center"/>
    </xf>
    <xf numFmtId="168" fontId="4" fillId="2" borderId="1" xfId="0" applyNumberFormat="1" applyFont="1" applyFill="1" applyBorder="1" applyAlignment="1">
      <alignment horizontal="right" vertical="center"/>
    </xf>
    <xf numFmtId="168" fontId="4" fillId="2" borderId="13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left" vertical="center"/>
    </xf>
    <xf numFmtId="168" fontId="4" fillId="2" borderId="15" xfId="0" applyNumberFormat="1" applyFont="1" applyFill="1" applyBorder="1" applyAlignment="1">
      <alignment horizontal="right" vertical="center"/>
    </xf>
    <xf numFmtId="168" fontId="4" fillId="2" borderId="16" xfId="0" applyNumberFormat="1" applyFont="1" applyFill="1" applyBorder="1" applyAlignment="1">
      <alignment horizontal="right" vertical="center"/>
    </xf>
    <xf numFmtId="0" fontId="5" fillId="2" borderId="17" xfId="0" applyNumberFormat="1" applyFont="1" applyFill="1" applyBorder="1" applyAlignment="1">
      <alignment horizontal="left"/>
    </xf>
    <xf numFmtId="0" fontId="5" fillId="2" borderId="18" xfId="0" applyNumberFormat="1" applyFont="1" applyFill="1" applyBorder="1" applyAlignment="1">
      <alignment horizontal="right" wrapText="1"/>
    </xf>
    <xf numFmtId="0" fontId="5" fillId="2" borderId="19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vertical="center"/>
    </xf>
    <xf numFmtId="9" fontId="4" fillId="2" borderId="1" xfId="0" applyNumberFormat="1" applyFont="1" applyFill="1" applyBorder="1" applyAlignment="1">
      <alignment horizontal="right" vertical="center"/>
    </xf>
    <xf numFmtId="9" fontId="4" fillId="2" borderId="13" xfId="0" applyNumberFormat="1" applyFont="1" applyFill="1" applyBorder="1" applyAlignment="1">
      <alignment horizontal="right" vertical="center"/>
    </xf>
    <xf numFmtId="9" fontId="4" fillId="2" borderId="0" xfId="0" applyNumberFormat="1" applyFont="1" applyFill="1" applyBorder="1" applyAlignment="1">
      <alignment horizontal="right" vertical="center"/>
    </xf>
    <xf numFmtId="0" fontId="5" fillId="2" borderId="18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center"/>
    </xf>
    <xf numFmtId="169" fontId="2" fillId="2" borderId="0" xfId="0" applyNumberFormat="1" applyFont="1" applyFill="1" applyBorder="1" applyAlignment="1">
      <alignment horizontal="right" vertical="center"/>
    </xf>
    <xf numFmtId="169" fontId="4" fillId="2" borderId="0" xfId="0" applyNumberFormat="1" applyFont="1" applyFill="1" applyBorder="1" applyAlignment="1">
      <alignment horizontal="right" vertical="center"/>
    </xf>
    <xf numFmtId="169" fontId="11" fillId="2" borderId="0" xfId="0" applyNumberFormat="1" applyFont="1" applyFill="1" applyBorder="1" applyAlignment="1">
      <alignment horizontal="right" vertical="center"/>
    </xf>
    <xf numFmtId="169" fontId="4" fillId="2" borderId="1" xfId="0" applyNumberFormat="1" applyFont="1" applyFill="1" applyBorder="1" applyAlignment="1">
      <alignment horizontal="right" vertical="center"/>
    </xf>
    <xf numFmtId="9" fontId="4" fillId="2" borderId="15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left" vertical="center"/>
    </xf>
    <xf numFmtId="0" fontId="13" fillId="0" borderId="0" xfId="1" applyFont="1"/>
    <xf numFmtId="3" fontId="13" fillId="0" borderId="0" xfId="1" applyNumberFormat="1" applyFont="1"/>
    <xf numFmtId="0" fontId="14" fillId="0" borderId="0" xfId="0" applyFont="1"/>
    <xf numFmtId="0" fontId="15" fillId="0" borderId="0" xfId="0" applyFont="1"/>
    <xf numFmtId="0" fontId="13" fillId="0" borderId="0" xfId="1" applyFont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3115860517434"/>
          <c:y val="0.15212491052254831"/>
          <c:w val="0.6718974128233971"/>
          <c:h val="0.44668575518969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'Composition of synergies'!$A$3</c:f>
              <c:strCache>
                <c:ptCount val="1"/>
                <c:pt idx="0">
                  <c:v>Sales expense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2.7394856957143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585563795100479E-3"/>
                  <c:y val="-3.6526475942857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3.196030693744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3.196030693744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481252311215743E-16"/>
                  <c:y val="-2.7394856957143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'Composition of synergies'!$B$2:$F$2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'Composition of synergies'!$B$3:$F$3</c:f>
              <c:numCache>
                <c:formatCode>0.0;\(0.0\);\-</c:formatCode>
                <c:ptCount val="5"/>
                <c:pt idx="0">
                  <c:v>-0.4</c:v>
                </c:pt>
                <c:pt idx="1">
                  <c:v>-0.4</c:v>
                </c:pt>
                <c:pt idx="2">
                  <c:v>-0.3</c:v>
                </c:pt>
                <c:pt idx="3">
                  <c:v>-0.3</c:v>
                </c:pt>
                <c:pt idx="4">
                  <c:v>-0.1</c:v>
                </c:pt>
              </c:numCache>
            </c:numRef>
          </c:val>
        </c:ser>
        <c:ser>
          <c:idx val="1"/>
          <c:order val="1"/>
          <c:tx>
            <c:strRef>
              <c:f>'Composition of synergies'!$A$4</c:f>
              <c:strCache>
                <c:ptCount val="1"/>
                <c:pt idx="0">
                  <c:v>Personnel expense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'Composition of synergies'!$B$2:$F$2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'Composition of synergies'!$B$4:$F$4</c:f>
              <c:numCache>
                <c:formatCode>0.0;\(0.0\);\-</c:formatCode>
                <c:ptCount val="5"/>
                <c:pt idx="0">
                  <c:v>2.1</c:v>
                </c:pt>
                <c:pt idx="1">
                  <c:v>3.4</c:v>
                </c:pt>
                <c:pt idx="2">
                  <c:v>3</c:v>
                </c:pt>
                <c:pt idx="3">
                  <c:v>4.3</c:v>
                </c:pt>
                <c:pt idx="4">
                  <c:v>4.5</c:v>
                </c:pt>
              </c:numCache>
            </c:numRef>
          </c:val>
        </c:ser>
        <c:ser>
          <c:idx val="2"/>
          <c:order val="2"/>
          <c:tx>
            <c:strRef>
              <c:f>'Composition of synergies'!$A$5</c:f>
              <c:strCache>
                <c:ptCount val="1"/>
                <c:pt idx="0">
                  <c:v>Other operating expense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'Composition of synergies'!$B$2:$F$2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'Composition of synergies'!$B$5:$F$5</c:f>
              <c:numCache>
                <c:formatCode>0.0;\(0.0\);\-</c:formatCode>
                <c:ptCount val="5"/>
                <c:pt idx="0">
                  <c:v>7.1</c:v>
                </c:pt>
                <c:pt idx="1">
                  <c:v>8.1</c:v>
                </c:pt>
                <c:pt idx="2">
                  <c:v>8.3000000000000007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</c:ser>
        <c:ser>
          <c:idx val="4"/>
          <c:order val="3"/>
          <c:tx>
            <c:v/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 8.8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 11.1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 11.0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 12.5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 13.0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700" b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'Composition of synergies'!$B$2:$F$2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7158840"/>
        <c:axId val="407159232"/>
      </c:barChart>
      <c:catAx>
        <c:axId val="4071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59232"/>
        <c:crosses val="autoZero"/>
        <c:auto val="1"/>
        <c:lblAlgn val="ctr"/>
        <c:lblOffset val="100"/>
        <c:noMultiLvlLbl val="0"/>
      </c:catAx>
      <c:valAx>
        <c:axId val="40715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0.04"/>
              <c:y val="0.3204108804581246"/>
            </c:manualLayout>
          </c:layout>
          <c:overlay val="0"/>
        </c:title>
        <c:numFmt formatCode="0.0;\(0.0\)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5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591570638159234E-2"/>
          <c:y val="0.68636376055888393"/>
          <c:w val="0.87812675858523992"/>
          <c:h val="6.77821382656538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3186132755055"/>
          <c:y val="0.15212491052254831"/>
          <c:w val="0.80675396190038107"/>
          <c:h val="0.44668575518969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and EBIT synergies'!$A$3</c:f>
              <c:strCache>
                <c:ptCount val="1"/>
                <c:pt idx="0">
                  <c:v>Stand alone growth case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synergies'!$B$3:$G$3</c:f>
              <c:numCache>
                <c:formatCode>#,##0</c:formatCode>
                <c:ptCount val="6"/>
                <c:pt idx="0">
                  <c:v>135037180.28906295</c:v>
                </c:pt>
                <c:pt idx="1">
                  <c:v>169954545.45456475</c:v>
                </c:pt>
                <c:pt idx="2">
                  <c:v>185027272.72729376</c:v>
                </c:pt>
                <c:pt idx="3">
                  <c:v>200000000.00002274</c:v>
                </c:pt>
                <c:pt idx="4">
                  <c:v>219972727.27275229</c:v>
                </c:pt>
                <c:pt idx="5">
                  <c:v>225000000.00002557</c:v>
                </c:pt>
              </c:numCache>
            </c:numRef>
          </c:val>
        </c:ser>
        <c:ser>
          <c:idx val="1"/>
          <c:order val="1"/>
          <c:tx>
            <c:strRef>
              <c:f>'Sales and EBIT synergies'!$A$4</c:f>
              <c:strCache>
                <c:ptCount val="1"/>
                <c:pt idx="0">
                  <c:v>Additional sales through [Buyer]`s sales network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998392781596652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synergies'!$B$4:$G$4</c:f>
              <c:numCache>
                <c:formatCode>#,##0</c:formatCode>
                <c:ptCount val="6"/>
                <c:pt idx="0">
                  <c:v>0</c:v>
                </c:pt>
                <c:pt idx="1">
                  <c:v>8500000.0000009667</c:v>
                </c:pt>
                <c:pt idx="2">
                  <c:v>21600000.000002455</c:v>
                </c:pt>
                <c:pt idx="3">
                  <c:v>45000000.000005119</c:v>
                </c:pt>
                <c:pt idx="4">
                  <c:v>72700000.00000824</c:v>
                </c:pt>
                <c:pt idx="5">
                  <c:v>74200000.000008434</c:v>
                </c:pt>
              </c:numCache>
            </c:numRef>
          </c:val>
        </c:ser>
        <c:ser>
          <c:idx val="2"/>
          <c:order val="2"/>
          <c:tx>
            <c:strRef>
              <c:f>'Sales and EBIT synergies'!$A$5</c:f>
              <c:strCache>
                <c:ptCount val="1"/>
                <c:pt idx="0">
                  <c:v>Additional sales through [Target]`s sales network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7806963931981772E-2"/>
                  <c:y val="-4.37792787472186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0008869702450958E-2"/>
                  <c:y val="-4.4827458406648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synergies'!$B$5:$G$5</c:f>
              <c:numCache>
                <c:formatCode>#,##0</c:formatCode>
                <c:ptCount val="6"/>
                <c:pt idx="0">
                  <c:v>0</c:v>
                </c:pt>
                <c:pt idx="1">
                  <c:v>5500000.0000006249</c:v>
                </c:pt>
                <c:pt idx="2">
                  <c:v>12500000.000001421</c:v>
                </c:pt>
                <c:pt idx="3">
                  <c:v>18500000.000002105</c:v>
                </c:pt>
                <c:pt idx="4">
                  <c:v>24500000.000002787</c:v>
                </c:pt>
                <c:pt idx="5">
                  <c:v>25000000.000002842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7157664"/>
        <c:axId val="407160800"/>
      </c:barChart>
      <c:catAx>
        <c:axId val="4071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60800"/>
        <c:crosses val="autoZero"/>
        <c:auto val="1"/>
        <c:lblAlgn val="ctr"/>
        <c:lblOffset val="100"/>
        <c:noMultiLvlLbl val="0"/>
      </c:catAx>
      <c:valAx>
        <c:axId val="40716080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576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624177848367933E-2"/>
                <c:y val="0.33397638367284255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€m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4873949871181423E-2"/>
          <c:y val="0.67710558339298499"/>
          <c:w val="0.8233385080061264"/>
          <c:h val="0.131985325697924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3186132755055"/>
          <c:y val="0.15212491052254831"/>
          <c:w val="0.80675396190038107"/>
          <c:h val="0.44668575518969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and EBIT synergies'!$A$26</c:f>
              <c:strCache>
                <c:ptCount val="1"/>
                <c:pt idx="0">
                  <c:v>Stand alone growth case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0191198286494962E-17"/>
                  <c:y val="-2.28290474642861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synergies'!$B$25:$G$25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synergies'!$B$26:$G$26</c:f>
              <c:numCache>
                <c:formatCode>#,##0</c:formatCode>
                <c:ptCount val="6"/>
                <c:pt idx="0">
                  <c:v>1000022.3809524943</c:v>
                </c:pt>
                <c:pt idx="1">
                  <c:v>7072500.0000008037</c:v>
                </c:pt>
                <c:pt idx="2">
                  <c:v>10346231.818182992</c:v>
                </c:pt>
                <c:pt idx="3">
                  <c:v>13874944.545456126</c:v>
                </c:pt>
                <c:pt idx="4">
                  <c:v>18191362.910911158</c:v>
                </c:pt>
                <c:pt idx="5">
                  <c:v>19863821.156402256</c:v>
                </c:pt>
              </c:numCache>
            </c:numRef>
          </c:val>
        </c:ser>
        <c:ser>
          <c:idx val="1"/>
          <c:order val="1"/>
          <c:tx>
            <c:strRef>
              <c:f>'Sales and EBIT synergies'!$A$27</c:f>
              <c:strCache>
                <c:ptCount val="1"/>
                <c:pt idx="0">
                  <c:v>Synergy effects materialising at [Target]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synergies'!$B$25:$G$25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synergies'!$B$27:$G$27</c:f>
              <c:numCache>
                <c:formatCode>#,##0</c:formatCode>
                <c:ptCount val="6"/>
                <c:pt idx="0">
                  <c:v>0</c:v>
                </c:pt>
                <c:pt idx="1">
                  <c:v>1593000.0000001811</c:v>
                </c:pt>
                <c:pt idx="2">
                  <c:v>5654260.0000006426</c:v>
                </c:pt>
                <c:pt idx="3">
                  <c:v>7804785.2000008887</c:v>
                </c:pt>
                <c:pt idx="4">
                  <c:v>10106480.904001148</c:v>
                </c:pt>
                <c:pt idx="5">
                  <c:v>10308610.522081172</c:v>
                </c:pt>
              </c:numCache>
            </c:numRef>
          </c:val>
        </c:ser>
        <c:ser>
          <c:idx val="2"/>
          <c:order val="2"/>
          <c:tx>
            <c:strRef>
              <c:f>'Sales and EBIT synergies'!$A$28</c:f>
              <c:strCache>
                <c:ptCount val="1"/>
                <c:pt idx="0">
                  <c:v>Synergy effects materialising at [Buyer]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9472887938429649E-2"/>
                  <c:y val="2.8214264915308373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7270242177504024E-2"/>
                  <c:y val="-4.5658094928572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'Sales and EBIT synergies'!$B$25:$G$25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'Sales and EBIT synergies'!$B$28:$G$28</c:f>
              <c:numCache>
                <c:formatCode>#,##0</c:formatCode>
                <c:ptCount val="6"/>
                <c:pt idx="0">
                  <c:v>0</c:v>
                </c:pt>
                <c:pt idx="1">
                  <c:v>550000.00000006252</c:v>
                </c:pt>
                <c:pt idx="2">
                  <c:v>1220000.0000001388</c:v>
                </c:pt>
                <c:pt idx="3">
                  <c:v>2280000.0000002594</c:v>
                </c:pt>
                <c:pt idx="4">
                  <c:v>2664000.0000003027</c:v>
                </c:pt>
                <c:pt idx="5">
                  <c:v>3206880.0000003646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7153744"/>
        <c:axId val="407160016"/>
      </c:barChart>
      <c:catAx>
        <c:axId val="40715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60016"/>
        <c:crosses val="autoZero"/>
        <c:auto val="1"/>
        <c:lblAlgn val="ctr"/>
        <c:lblOffset val="100"/>
        <c:noMultiLvlLbl val="0"/>
      </c:catAx>
      <c:valAx>
        <c:axId val="407160016"/>
        <c:scaling>
          <c:orientation val="minMax"/>
          <c:max val="35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2.942891645046665E-2"/>
              <c:y val="0.3365697924123121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53744"/>
        <c:crosses val="autoZero"/>
        <c:crossBetween val="between"/>
        <c:dispUnits>
          <c:builtInUnit val="million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454960650614417E-2"/>
          <c:y val="0.66346921975662143"/>
          <c:w val="0.8233385080061264"/>
          <c:h val="0.122894416607015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22542939013368E-2"/>
          <c:y val="6.206203691411652E-2"/>
          <c:w val="0.88353997034774323"/>
          <c:h val="0.6476871423637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'Synergies gap analysis'!$A$3</c:f>
              <c:strCache>
                <c:ptCount val="1"/>
                <c:pt idx="0">
                  <c:v>Revenue-driven EBIT synergies</c:v>
                </c:pt>
              </c:strCache>
            </c:strRef>
          </c:tx>
          <c:spPr>
            <a:solidFill>
              <a:schemeClr val="tx2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'Synergies gap analysis'!$B$2:$P$2</c:f>
              <c:numCache>
                <c:formatCode>General</c:formatCode>
                <c:ptCount val="15"/>
                <c:pt idx="1">
                  <c:v>2013</c:v>
                </c:pt>
                <c:pt idx="4">
                  <c:v>2014</c:v>
                </c:pt>
                <c:pt idx="7">
                  <c:v>2015</c:v>
                </c:pt>
                <c:pt idx="10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'Synergies gap analysis'!$B$3:$P$3</c:f>
              <c:numCache>
                <c:formatCode>#,##0</c:formatCode>
                <c:ptCount val="15"/>
                <c:pt idx="1">
                  <c:v>980000.00000011141</c:v>
                </c:pt>
                <c:pt idx="2">
                  <c:v>146006.25000001653</c:v>
                </c:pt>
                <c:pt idx="4">
                  <c:v>2448000.0000002789</c:v>
                </c:pt>
                <c:pt idx="5">
                  <c:v>732374.3888553062</c:v>
                </c:pt>
                <c:pt idx="7">
                  <c:v>4680000.0000005318</c:v>
                </c:pt>
                <c:pt idx="8">
                  <c:v>1121895.3022099403</c:v>
                </c:pt>
                <c:pt idx="10">
                  <c:v>7257600.0000008252</c:v>
                </c:pt>
                <c:pt idx="11">
                  <c:v>1254828.1760895497</c:v>
                </c:pt>
                <c:pt idx="13">
                  <c:v>7892352.0000008959</c:v>
                </c:pt>
                <c:pt idx="14">
                  <c:v>1077976.5184606961</c:v>
                </c:pt>
              </c:numCache>
            </c:numRef>
          </c:val>
        </c:ser>
        <c:ser>
          <c:idx val="1"/>
          <c:order val="1"/>
          <c:tx>
            <c:strRef>
              <c:f>'Synergies gap analysis'!$A$4</c:f>
              <c:strCache>
                <c:ptCount val="1"/>
                <c:pt idx="0">
                  <c:v>Cost-driven EBIT synergies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'Synergies gap analysis'!$B$2:$P$2</c:f>
              <c:numCache>
                <c:formatCode>General</c:formatCode>
                <c:ptCount val="15"/>
                <c:pt idx="1">
                  <c:v>2013</c:v>
                </c:pt>
                <c:pt idx="4">
                  <c:v>2014</c:v>
                </c:pt>
                <c:pt idx="7">
                  <c:v>2015</c:v>
                </c:pt>
                <c:pt idx="10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'Synergies gap analysis'!$B$4:$P$4</c:f>
              <c:numCache>
                <c:formatCode>#,##0</c:formatCode>
                <c:ptCount val="15"/>
                <c:pt idx="1">
                  <c:v>1149000.0000001306</c:v>
                </c:pt>
                <c:pt idx="2">
                  <c:v>420000.02000004781</c:v>
                </c:pt>
                <c:pt idx="4">
                  <c:v>4426260.0000005029</c:v>
                </c:pt>
                <c:pt idx="5">
                  <c:v>1185260.0500001346</c:v>
                </c:pt>
                <c:pt idx="7">
                  <c:v>5404785.2000006139</c:v>
                </c:pt>
                <c:pt idx="8">
                  <c:v>1638000.0000001863</c:v>
                </c:pt>
                <c:pt idx="10">
                  <c:v>5512880.9040006259</c:v>
                </c:pt>
                <c:pt idx="11">
                  <c:v>1874000.000000213</c:v>
                </c:pt>
                <c:pt idx="13">
                  <c:v>5623138.5220806384</c:v>
                </c:pt>
                <c:pt idx="14">
                  <c:v>2124000.0000002417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7156096"/>
        <c:axId val="407160408"/>
      </c:barChart>
      <c:catAx>
        <c:axId val="4071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60408"/>
        <c:crosses val="autoZero"/>
        <c:auto val="1"/>
        <c:lblAlgn val="ctr"/>
        <c:lblOffset val="500"/>
        <c:tickMarkSkip val="3"/>
        <c:noMultiLvlLbl val="0"/>
      </c:catAx>
      <c:valAx>
        <c:axId val="407160408"/>
        <c:scaling>
          <c:orientation val="minMax"/>
          <c:max val="14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7156096"/>
        <c:crosses val="autoZero"/>
        <c:crossBetween val="between"/>
        <c:majorUnit val="1000000"/>
        <c:dispUnits>
          <c:builtInUnit val="million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7878487666105956E-2"/>
          <c:y val="0.83186554490290165"/>
          <c:w val="0.47388899219934344"/>
          <c:h val="4.9432327508342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7</xdr:row>
      <xdr:rowOff>23812</xdr:rowOff>
    </xdr:from>
    <xdr:to>
      <xdr:col>5</xdr:col>
      <xdr:colOff>578827</xdr:colOff>
      <xdr:row>24</xdr:row>
      <xdr:rowOff>65087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174982</xdr:colOff>
      <xdr:row>5</xdr:row>
      <xdr:rowOff>101095</xdr:rowOff>
    </xdr:from>
    <xdr:to>
      <xdr:col>5</xdr:col>
      <xdr:colOff>247610</xdr:colOff>
      <xdr:row>22</xdr:row>
      <xdr:rowOff>142370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118953</xdr:colOff>
      <xdr:row>29</xdr:row>
      <xdr:rowOff>78683</xdr:rowOff>
    </xdr:from>
    <xdr:to>
      <xdr:col>5</xdr:col>
      <xdr:colOff>191581</xdr:colOff>
      <xdr:row>46</xdr:row>
      <xdr:rowOff>119958</xdr:rowOff>
    </xdr:to>
    <xdr:graphicFrame macro="">
      <xdr:nvGraphicFramePr>
        <xdr:cNvPr id="4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10</xdr:row>
      <xdr:rowOff>133350</xdr:rowOff>
    </xdr:from>
    <xdr:to>
      <xdr:col>7</xdr:col>
      <xdr:colOff>66675</xdr:colOff>
      <xdr:row>34</xdr:row>
      <xdr:rowOff>28576</xdr:rowOff>
    </xdr:to>
    <xdr:graphicFrame macro="">
      <xdr:nvGraphicFramePr>
        <xdr:cNvPr id="7" name="Diagram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30" zoomScaleNormal="130" workbookViewId="0">
      <selection activeCell="A29" sqref="A29"/>
    </sheetView>
  </sheetViews>
  <sheetFormatPr defaultColWidth="11.42578125" defaultRowHeight="12.75" x14ac:dyDescent="0.2"/>
  <cols>
    <col min="1" max="1" width="21.5703125" bestFit="1" customWidth="1"/>
  </cols>
  <sheetData>
    <row r="1" spans="1:6" x14ac:dyDescent="0.2">
      <c r="A1" s="2" t="s">
        <v>3</v>
      </c>
      <c r="B1" s="2"/>
    </row>
    <row r="2" spans="1:6" x14ac:dyDescent="0.2">
      <c r="B2">
        <v>2013</v>
      </c>
      <c r="C2">
        <v>2014</v>
      </c>
      <c r="D2">
        <v>2015</v>
      </c>
      <c r="E2">
        <v>2016</v>
      </c>
      <c r="F2">
        <v>2017</v>
      </c>
    </row>
    <row r="3" spans="1:6" x14ac:dyDescent="0.2">
      <c r="A3" t="s">
        <v>0</v>
      </c>
      <c r="B3" s="1">
        <v>-0.4</v>
      </c>
      <c r="C3" s="1">
        <v>-0.4</v>
      </c>
      <c r="D3" s="1">
        <v>-0.3</v>
      </c>
      <c r="E3" s="1">
        <v>-0.3</v>
      </c>
      <c r="F3" s="1">
        <v>-0.1</v>
      </c>
    </row>
    <row r="4" spans="1:6" x14ac:dyDescent="0.2">
      <c r="A4" t="s">
        <v>1</v>
      </c>
      <c r="B4" s="1">
        <v>2.1</v>
      </c>
      <c r="C4" s="1">
        <v>3.4</v>
      </c>
      <c r="D4" s="1">
        <v>3</v>
      </c>
      <c r="E4" s="1">
        <v>4.3</v>
      </c>
      <c r="F4" s="1">
        <v>4.5</v>
      </c>
    </row>
    <row r="5" spans="1:6" x14ac:dyDescent="0.2">
      <c r="A5" t="s">
        <v>2</v>
      </c>
      <c r="B5" s="1">
        <v>7.1</v>
      </c>
      <c r="C5" s="1">
        <v>8.1</v>
      </c>
      <c r="D5" s="1">
        <v>8.3000000000000007</v>
      </c>
      <c r="E5" s="1">
        <v>8.5</v>
      </c>
      <c r="F5" s="1">
        <v>8.6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A24" sqref="A24"/>
    </sheetView>
  </sheetViews>
  <sheetFormatPr defaultColWidth="11.42578125" defaultRowHeight="12.75" x14ac:dyDescent="0.2"/>
  <cols>
    <col min="1" max="1" width="39.7109375" bestFit="1" customWidth="1"/>
  </cols>
  <sheetData>
    <row r="1" spans="1:7" x14ac:dyDescent="0.2">
      <c r="A1" s="74" t="s">
        <v>36</v>
      </c>
    </row>
    <row r="2" spans="1:7" x14ac:dyDescent="0.2">
      <c r="A2" s="72" t="s">
        <v>102</v>
      </c>
      <c r="B2" s="72">
        <v>2012</v>
      </c>
      <c r="C2" s="72">
        <v>2013</v>
      </c>
      <c r="D2" s="72">
        <v>2014</v>
      </c>
      <c r="E2" s="72">
        <v>2015</v>
      </c>
      <c r="F2" s="72">
        <v>2016</v>
      </c>
      <c r="G2" s="72">
        <v>2017</v>
      </c>
    </row>
    <row r="3" spans="1:7" x14ac:dyDescent="0.2">
      <c r="A3" s="72" t="s">
        <v>104</v>
      </c>
      <c r="B3" s="73">
        <v>135037180.28906295</v>
      </c>
      <c r="C3" s="73">
        <v>169954545.45456475</v>
      </c>
      <c r="D3" s="73">
        <v>185027272.72729376</v>
      </c>
      <c r="E3" s="73">
        <v>200000000.00002274</v>
      </c>
      <c r="F3" s="73">
        <v>219972727.27275229</v>
      </c>
      <c r="G3" s="73">
        <v>225000000.00002557</v>
      </c>
    </row>
    <row r="4" spans="1:7" x14ac:dyDescent="0.2">
      <c r="A4" s="72" t="s">
        <v>105</v>
      </c>
      <c r="B4" s="73">
        <v>0</v>
      </c>
      <c r="C4" s="73">
        <v>8500000.0000009667</v>
      </c>
      <c r="D4" s="73">
        <v>21600000.000002455</v>
      </c>
      <c r="E4" s="73">
        <v>45000000.000005119</v>
      </c>
      <c r="F4" s="73">
        <v>72700000.00000824</v>
      </c>
      <c r="G4" s="73">
        <v>74200000.000008434</v>
      </c>
    </row>
    <row r="5" spans="1:7" x14ac:dyDescent="0.2">
      <c r="A5" s="72" t="s">
        <v>103</v>
      </c>
      <c r="B5" s="73">
        <v>0</v>
      </c>
      <c r="C5" s="73">
        <v>5500000.0000006249</v>
      </c>
      <c r="D5" s="73">
        <v>12500000.000001421</v>
      </c>
      <c r="E5" s="73">
        <v>18500000.000002105</v>
      </c>
      <c r="F5" s="73">
        <v>24500000.000002787</v>
      </c>
      <c r="G5" s="73">
        <v>25000000.000002842</v>
      </c>
    </row>
    <row r="24" spans="1:7" x14ac:dyDescent="0.2">
      <c r="A24" s="74" t="s">
        <v>108</v>
      </c>
    </row>
    <row r="25" spans="1:7" x14ac:dyDescent="0.2">
      <c r="B25" s="72">
        <v>2012</v>
      </c>
      <c r="C25" s="72">
        <v>2013</v>
      </c>
      <c r="D25" s="72">
        <v>2014</v>
      </c>
      <c r="E25" s="72">
        <v>2015</v>
      </c>
      <c r="F25" s="72">
        <v>2016</v>
      </c>
      <c r="G25" s="72">
        <v>2017</v>
      </c>
    </row>
    <row r="26" spans="1:7" x14ac:dyDescent="0.2">
      <c r="A26" s="72" t="s">
        <v>104</v>
      </c>
      <c r="B26" s="73">
        <v>1000022.3809524943</v>
      </c>
      <c r="C26" s="73">
        <v>7072500.0000008037</v>
      </c>
      <c r="D26" s="73">
        <v>10346231.818182992</v>
      </c>
      <c r="E26" s="73">
        <v>13874944.545456126</v>
      </c>
      <c r="F26" s="73">
        <v>18191362.910911158</v>
      </c>
      <c r="G26" s="73">
        <v>19863821.156402256</v>
      </c>
    </row>
    <row r="27" spans="1:7" x14ac:dyDescent="0.2">
      <c r="A27" s="72" t="s">
        <v>107</v>
      </c>
      <c r="B27" s="73">
        <v>0</v>
      </c>
      <c r="C27" s="73">
        <v>1593000.0000001811</v>
      </c>
      <c r="D27" s="73">
        <v>5654260.0000006426</v>
      </c>
      <c r="E27" s="73">
        <v>7804785.2000008887</v>
      </c>
      <c r="F27" s="73">
        <v>10106480.904001148</v>
      </c>
      <c r="G27" s="73">
        <v>10308610.522081172</v>
      </c>
    </row>
    <row r="28" spans="1:7" x14ac:dyDescent="0.2">
      <c r="A28" s="72" t="s">
        <v>106</v>
      </c>
      <c r="B28" s="73">
        <v>0</v>
      </c>
      <c r="C28" s="73">
        <v>550000.00000006252</v>
      </c>
      <c r="D28" s="73">
        <v>1220000.0000001388</v>
      </c>
      <c r="E28" s="73">
        <v>2280000.0000002594</v>
      </c>
      <c r="F28" s="73">
        <v>2664000.0000003027</v>
      </c>
      <c r="G28" s="73">
        <v>3206880.0000003646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70" zoomScaleNormal="70" workbookViewId="0">
      <selection activeCell="K47" sqref="K47"/>
    </sheetView>
  </sheetViews>
  <sheetFormatPr defaultColWidth="11.42578125" defaultRowHeight="12.75" x14ac:dyDescent="0.2"/>
  <cols>
    <col min="1" max="2" width="26.42578125" customWidth="1"/>
  </cols>
  <sheetData>
    <row r="1" spans="1:16" x14ac:dyDescent="0.2">
      <c r="A1" s="75" t="s">
        <v>111</v>
      </c>
    </row>
    <row r="2" spans="1:16" x14ac:dyDescent="0.2">
      <c r="A2" s="72"/>
      <c r="B2" s="72"/>
      <c r="C2" s="76">
        <v>2013</v>
      </c>
      <c r="D2" s="76"/>
      <c r="E2" s="72"/>
      <c r="F2" s="76">
        <v>2014</v>
      </c>
      <c r="G2" s="76"/>
      <c r="H2" s="72"/>
      <c r="I2" s="76">
        <v>2015</v>
      </c>
      <c r="J2" s="76"/>
      <c r="K2" s="72"/>
      <c r="L2" s="76">
        <v>2016</v>
      </c>
      <c r="M2" s="76"/>
      <c r="N2" s="72"/>
      <c r="O2" s="76">
        <v>2017</v>
      </c>
      <c r="P2" s="76"/>
    </row>
    <row r="3" spans="1:16" x14ac:dyDescent="0.2">
      <c r="A3" s="72" t="s">
        <v>109</v>
      </c>
      <c r="B3" s="72"/>
      <c r="C3" s="73">
        <v>980000.00000011141</v>
      </c>
      <c r="D3" s="73">
        <v>146006.25000001653</v>
      </c>
      <c r="E3" s="73"/>
      <c r="F3" s="73">
        <v>2448000.0000002789</v>
      </c>
      <c r="G3" s="73">
        <v>732374.3888553062</v>
      </c>
      <c r="H3" s="73"/>
      <c r="I3" s="73">
        <v>4680000.0000005318</v>
      </c>
      <c r="J3" s="73">
        <v>1121895.3022099403</v>
      </c>
      <c r="K3" s="73"/>
      <c r="L3" s="73">
        <v>7257600.0000008252</v>
      </c>
      <c r="M3" s="73">
        <v>1254828.1760895497</v>
      </c>
      <c r="N3" s="73"/>
      <c r="O3" s="73">
        <v>7892352.0000008959</v>
      </c>
      <c r="P3" s="73">
        <v>1077976.5184606961</v>
      </c>
    </row>
    <row r="4" spans="1:16" x14ac:dyDescent="0.2">
      <c r="A4" s="72" t="s">
        <v>110</v>
      </c>
      <c r="B4" s="72"/>
      <c r="C4" s="73">
        <v>1149000.0000001306</v>
      </c>
      <c r="D4" s="73">
        <v>420000.02000004781</v>
      </c>
      <c r="E4" s="73"/>
      <c r="F4" s="73">
        <v>4426260.0000005029</v>
      </c>
      <c r="G4" s="73">
        <v>1185260.0500001346</v>
      </c>
      <c r="H4" s="73"/>
      <c r="I4" s="73">
        <v>5404785.2000006139</v>
      </c>
      <c r="J4" s="73">
        <v>1638000.0000001863</v>
      </c>
      <c r="K4" s="73"/>
      <c r="L4" s="73">
        <v>5512880.9040006259</v>
      </c>
      <c r="M4" s="73">
        <v>1874000.000000213</v>
      </c>
      <c r="N4" s="73"/>
      <c r="O4" s="73">
        <v>5623138.5220806384</v>
      </c>
      <c r="P4" s="73">
        <v>2124000.0000002417</v>
      </c>
    </row>
  </sheetData>
  <mergeCells count="5">
    <mergeCell ref="C2:D2"/>
    <mergeCell ref="F2:G2"/>
    <mergeCell ref="I2:J2"/>
    <mergeCell ref="L2:M2"/>
    <mergeCell ref="O2:P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 x14ac:dyDescent="0.2"/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>
        <v>1</v>
      </c>
      <c r="B2">
        <v>1</v>
      </c>
      <c r="C2">
        <v>9</v>
      </c>
      <c r="D2">
        <v>9</v>
      </c>
      <c r="E2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30" zoomScaleNormal="130" workbookViewId="0">
      <selection sqref="A1:G28"/>
    </sheetView>
  </sheetViews>
  <sheetFormatPr defaultColWidth="11.42578125" defaultRowHeight="12.75" x14ac:dyDescent="0.2"/>
  <cols>
    <col min="1" max="1" width="35.7109375" customWidth="1"/>
    <col min="2" max="3" width="6.7109375" customWidth="1"/>
    <col min="4" max="7" width="6.85546875" customWidth="1"/>
  </cols>
  <sheetData>
    <row r="1" spans="1:7" ht="19.5" customHeight="1" x14ac:dyDescent="0.2">
      <c r="A1" s="10" t="s">
        <v>76</v>
      </c>
      <c r="B1" s="9"/>
      <c r="C1" s="9"/>
      <c r="D1" s="9"/>
      <c r="E1" s="9"/>
      <c r="F1" s="9"/>
      <c r="G1" s="11"/>
    </row>
    <row r="2" spans="1:7" ht="22.5" x14ac:dyDescent="0.2">
      <c r="A2" s="12" t="s">
        <v>34</v>
      </c>
      <c r="B2" s="14" t="s">
        <v>57</v>
      </c>
      <c r="C2" s="14" t="s">
        <v>58</v>
      </c>
      <c r="D2" s="14" t="s">
        <v>59</v>
      </c>
      <c r="E2" s="14" t="s">
        <v>60</v>
      </c>
      <c r="F2" s="14" t="s">
        <v>61</v>
      </c>
      <c r="G2" s="15" t="s">
        <v>77</v>
      </c>
    </row>
    <row r="3" spans="1:7" ht="12" customHeight="1" x14ac:dyDescent="0.2">
      <c r="A3" s="17" t="s">
        <v>36</v>
      </c>
      <c r="B3" s="4"/>
      <c r="C3" s="38"/>
      <c r="D3" s="38"/>
      <c r="E3" s="38"/>
      <c r="F3" s="38"/>
      <c r="G3" s="39"/>
    </row>
    <row r="4" spans="1:7" ht="12" customHeight="1" x14ac:dyDescent="0.2">
      <c r="A4" s="3" t="s">
        <v>62</v>
      </c>
      <c r="B4" s="45">
        <v>10</v>
      </c>
      <c r="C4" s="45">
        <v>20</v>
      </c>
      <c r="D4" s="45">
        <v>30</v>
      </c>
      <c r="E4" s="45">
        <v>40</v>
      </c>
      <c r="F4" s="45">
        <v>40</v>
      </c>
      <c r="G4" s="46">
        <v>40</v>
      </c>
    </row>
    <row r="5" spans="1:7" ht="12" customHeight="1" x14ac:dyDescent="0.2">
      <c r="A5" s="3" t="s">
        <v>63</v>
      </c>
      <c r="B5" s="45"/>
      <c r="C5" s="45"/>
      <c r="D5" s="45"/>
      <c r="E5" s="45"/>
      <c r="F5" s="45"/>
      <c r="G5" s="46"/>
    </row>
    <row r="6" spans="1:7" ht="12" customHeight="1" x14ac:dyDescent="0.2">
      <c r="A6" s="3" t="s">
        <v>64</v>
      </c>
      <c r="B6" s="45"/>
      <c r="C6" s="45"/>
      <c r="D6" s="45"/>
      <c r="E6" s="45"/>
      <c r="F6" s="45"/>
      <c r="G6" s="46"/>
    </row>
    <row r="7" spans="1:7" ht="12" customHeight="1" x14ac:dyDescent="0.2">
      <c r="A7" s="49" t="s">
        <v>48</v>
      </c>
      <c r="B7" s="50">
        <v>10</v>
      </c>
      <c r="C7" s="50">
        <v>20</v>
      </c>
      <c r="D7" s="50">
        <v>30</v>
      </c>
      <c r="E7" s="50">
        <v>40</v>
      </c>
      <c r="F7" s="50">
        <v>40</v>
      </c>
      <c r="G7" s="51">
        <v>40</v>
      </c>
    </row>
    <row r="8" spans="1:7" ht="12" customHeight="1" x14ac:dyDescent="0.2">
      <c r="A8" s="16"/>
      <c r="B8" s="45"/>
      <c r="C8" s="45"/>
      <c r="D8" s="45"/>
      <c r="E8" s="45"/>
      <c r="F8" s="45"/>
      <c r="G8" s="46"/>
    </row>
    <row r="9" spans="1:7" ht="12" customHeight="1" x14ac:dyDescent="0.2">
      <c r="A9" s="44" t="s">
        <v>49</v>
      </c>
      <c r="B9" s="45"/>
      <c r="C9" s="45"/>
      <c r="D9" s="45"/>
      <c r="E9" s="45"/>
      <c r="F9" s="45"/>
      <c r="G9" s="46"/>
    </row>
    <row r="10" spans="1:7" ht="12" customHeight="1" x14ac:dyDescent="0.2">
      <c r="A10" s="3" t="s">
        <v>65</v>
      </c>
      <c r="B10" s="45">
        <v>100</v>
      </c>
      <c r="C10" s="45">
        <v>140</v>
      </c>
      <c r="D10" s="45">
        <v>170</v>
      </c>
      <c r="E10" s="45">
        <v>180</v>
      </c>
      <c r="F10" s="45">
        <v>200</v>
      </c>
      <c r="G10" s="46">
        <v>200</v>
      </c>
    </row>
    <row r="11" spans="1:7" ht="12" customHeight="1" x14ac:dyDescent="0.2">
      <c r="A11" s="3" t="s">
        <v>66</v>
      </c>
      <c r="B11" s="45">
        <v>50</v>
      </c>
      <c r="C11" s="45">
        <v>75</v>
      </c>
      <c r="D11" s="45">
        <v>100</v>
      </c>
      <c r="E11" s="45">
        <v>100</v>
      </c>
      <c r="F11" s="45">
        <v>100</v>
      </c>
      <c r="G11" s="46">
        <v>100</v>
      </c>
    </row>
    <row r="12" spans="1:7" ht="12" customHeight="1" x14ac:dyDescent="0.2">
      <c r="A12" s="3" t="s">
        <v>67</v>
      </c>
      <c r="B12" s="45">
        <v>5</v>
      </c>
      <c r="C12" s="45">
        <v>60</v>
      </c>
      <c r="D12" s="45">
        <v>150</v>
      </c>
      <c r="E12" s="45">
        <v>220</v>
      </c>
      <c r="F12" s="45">
        <v>250</v>
      </c>
      <c r="G12" s="46">
        <v>250</v>
      </c>
    </row>
    <row r="13" spans="1:7" x14ac:dyDescent="0.2">
      <c r="A13" s="3" t="s">
        <v>68</v>
      </c>
      <c r="B13" s="45">
        <v>3</v>
      </c>
      <c r="C13" s="45">
        <v>6</v>
      </c>
      <c r="D13" s="45">
        <v>8</v>
      </c>
      <c r="E13" s="45">
        <v>10</v>
      </c>
      <c r="F13" s="45">
        <v>10</v>
      </c>
      <c r="G13" s="46">
        <v>10</v>
      </c>
    </row>
    <row r="14" spans="1:7" ht="12" customHeight="1" x14ac:dyDescent="0.2">
      <c r="A14" s="3" t="s">
        <v>63</v>
      </c>
      <c r="B14" s="45"/>
      <c r="C14" s="45"/>
      <c r="D14" s="45"/>
      <c r="E14" s="45"/>
      <c r="F14" s="45"/>
      <c r="G14" s="46"/>
    </row>
    <row r="15" spans="1:7" ht="12" customHeight="1" x14ac:dyDescent="0.2">
      <c r="A15" s="3" t="s">
        <v>69</v>
      </c>
      <c r="B15" s="45"/>
      <c r="C15" s="45"/>
      <c r="D15" s="45"/>
      <c r="E15" s="45"/>
      <c r="F15" s="45"/>
      <c r="G15" s="46"/>
    </row>
    <row r="16" spans="1:7" ht="12" customHeight="1" x14ac:dyDescent="0.2">
      <c r="A16" s="49" t="s">
        <v>48</v>
      </c>
      <c r="B16" s="52">
        <v>158</v>
      </c>
      <c r="C16" s="52">
        <v>281</v>
      </c>
      <c r="D16" s="52">
        <v>428</v>
      </c>
      <c r="E16" s="52">
        <v>510</v>
      </c>
      <c r="F16" s="52">
        <v>560</v>
      </c>
      <c r="G16" s="53">
        <v>560</v>
      </c>
    </row>
    <row r="17" spans="1:7" ht="12" customHeight="1" x14ac:dyDescent="0.2">
      <c r="A17" s="3" t="s">
        <v>70</v>
      </c>
      <c r="B17" s="45">
        <v>-250</v>
      </c>
      <c r="C17" s="45">
        <v>-100</v>
      </c>
      <c r="D17" s="45">
        <v>-50</v>
      </c>
      <c r="E17" s="45">
        <v>-30</v>
      </c>
      <c r="F17" s="45">
        <v>-30</v>
      </c>
      <c r="G17" s="46">
        <v>-30</v>
      </c>
    </row>
    <row r="18" spans="1:7" ht="12" customHeight="1" x14ac:dyDescent="0.2">
      <c r="A18" s="49" t="s">
        <v>71</v>
      </c>
      <c r="B18" s="52">
        <f>SUM(B16:B17)</f>
        <v>-92</v>
      </c>
      <c r="C18" s="52">
        <f t="shared" ref="C18:G18" si="0">SUM(C16:C17)</f>
        <v>181</v>
      </c>
      <c r="D18" s="52">
        <f t="shared" si="0"/>
        <v>378</v>
      </c>
      <c r="E18" s="52">
        <f t="shared" si="0"/>
        <v>480</v>
      </c>
      <c r="F18" s="52">
        <f t="shared" si="0"/>
        <v>530</v>
      </c>
      <c r="G18" s="53">
        <f t="shared" si="0"/>
        <v>530</v>
      </c>
    </row>
    <row r="19" spans="1:7" ht="12" customHeight="1" x14ac:dyDescent="0.2">
      <c r="A19" s="16"/>
      <c r="B19" s="47"/>
      <c r="C19" s="47"/>
      <c r="D19" s="47"/>
      <c r="E19" s="47"/>
      <c r="F19" s="47"/>
      <c r="G19" s="48"/>
    </row>
    <row r="20" spans="1:7" ht="12" customHeight="1" x14ac:dyDescent="0.2">
      <c r="A20" s="44" t="s">
        <v>39</v>
      </c>
      <c r="B20" s="45"/>
      <c r="C20" s="45"/>
      <c r="D20" s="45"/>
      <c r="E20" s="45"/>
      <c r="F20" s="45"/>
      <c r="G20" s="46"/>
    </row>
    <row r="21" spans="1:7" ht="12" customHeight="1" x14ac:dyDescent="0.2">
      <c r="A21" s="3" t="s">
        <v>72</v>
      </c>
      <c r="B21" s="45">
        <v>140</v>
      </c>
      <c r="C21" s="45">
        <v>190</v>
      </c>
      <c r="D21" s="45">
        <v>240</v>
      </c>
      <c r="E21" s="45">
        <v>260</v>
      </c>
      <c r="F21" s="45">
        <v>260</v>
      </c>
      <c r="G21" s="46">
        <v>260</v>
      </c>
    </row>
    <row r="22" spans="1:7" ht="12" customHeight="1" x14ac:dyDescent="0.2">
      <c r="A22" s="3" t="s">
        <v>73</v>
      </c>
      <c r="B22" s="45">
        <v>0</v>
      </c>
      <c r="C22" s="45">
        <v>0</v>
      </c>
      <c r="D22" s="45">
        <v>30</v>
      </c>
      <c r="E22" s="45">
        <v>30</v>
      </c>
      <c r="F22" s="45">
        <v>30</v>
      </c>
      <c r="G22" s="46">
        <v>30</v>
      </c>
    </row>
    <row r="23" spans="1:7" ht="12" customHeight="1" x14ac:dyDescent="0.2">
      <c r="A23" s="3" t="s">
        <v>63</v>
      </c>
      <c r="B23" s="45"/>
      <c r="C23" s="45"/>
      <c r="D23" s="45"/>
      <c r="E23" s="45"/>
      <c r="F23" s="45"/>
      <c r="G23" s="46"/>
    </row>
    <row r="24" spans="1:7" ht="12" customHeight="1" x14ac:dyDescent="0.2">
      <c r="A24" s="49" t="s">
        <v>48</v>
      </c>
      <c r="B24" s="50">
        <v>140</v>
      </c>
      <c r="C24" s="50">
        <v>190</v>
      </c>
      <c r="D24" s="50">
        <v>270</v>
      </c>
      <c r="E24" s="50">
        <v>290</v>
      </c>
      <c r="F24" s="50">
        <v>290</v>
      </c>
      <c r="G24" s="51">
        <v>290</v>
      </c>
    </row>
    <row r="25" spans="1:7" ht="12" customHeight="1" x14ac:dyDescent="0.2">
      <c r="A25" s="3" t="s">
        <v>74</v>
      </c>
      <c r="B25" s="45">
        <v>-200</v>
      </c>
      <c r="C25" s="45">
        <v>-100</v>
      </c>
      <c r="D25" s="45">
        <v>-50</v>
      </c>
      <c r="E25" s="45">
        <v>0</v>
      </c>
      <c r="F25" s="45">
        <v>0</v>
      </c>
      <c r="G25" s="46"/>
    </row>
    <row r="26" spans="1:7" ht="12" customHeight="1" x14ac:dyDescent="0.2">
      <c r="A26" s="49" t="s">
        <v>71</v>
      </c>
      <c r="B26" s="52">
        <f>SUM(B24:B25)</f>
        <v>-60</v>
      </c>
      <c r="C26" s="52">
        <f>SUM(C24:C25)</f>
        <v>90</v>
      </c>
      <c r="D26" s="52">
        <f t="shared" ref="D26:G26" si="1">SUM(D24:D25)</f>
        <v>220</v>
      </c>
      <c r="E26" s="52">
        <f t="shared" si="1"/>
        <v>290</v>
      </c>
      <c r="F26" s="52">
        <f t="shared" si="1"/>
        <v>290</v>
      </c>
      <c r="G26" s="53">
        <f t="shared" si="1"/>
        <v>290</v>
      </c>
    </row>
    <row r="27" spans="1:7" ht="12" customHeight="1" x14ac:dyDescent="0.2">
      <c r="A27" s="16"/>
      <c r="B27" s="45"/>
      <c r="C27" s="45"/>
      <c r="D27" s="45"/>
      <c r="E27" s="45"/>
      <c r="F27" s="45"/>
      <c r="G27" s="46"/>
    </row>
    <row r="28" spans="1:7" ht="12" customHeight="1" thickBot="1" x14ac:dyDescent="0.25">
      <c r="A28" s="54" t="s">
        <v>75</v>
      </c>
      <c r="B28" s="55">
        <f>SUM(B18+B26)</f>
        <v>-152</v>
      </c>
      <c r="C28" s="55">
        <f t="shared" ref="C28:G28" si="2">SUM(C18+C26)</f>
        <v>271</v>
      </c>
      <c r="D28" s="55">
        <f t="shared" si="2"/>
        <v>598</v>
      </c>
      <c r="E28" s="55">
        <f t="shared" si="2"/>
        <v>770</v>
      </c>
      <c r="F28" s="55">
        <f t="shared" si="2"/>
        <v>820</v>
      </c>
      <c r="G28" s="56">
        <f t="shared" si="2"/>
        <v>820</v>
      </c>
    </row>
  </sheetData>
  <pageMargins left="0.7" right="0.7" top="0.78740157499999996" bottom="0.78740157499999996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sqref="A1:H46"/>
    </sheetView>
  </sheetViews>
  <sheetFormatPr defaultColWidth="11.42578125" defaultRowHeight="12.75" x14ac:dyDescent="0.2"/>
  <cols>
    <col min="1" max="1" width="43" customWidth="1"/>
    <col min="2" max="2" width="6.140625" customWidth="1"/>
    <col min="3" max="8" width="6.7109375" customWidth="1"/>
  </cols>
  <sheetData>
    <row r="1" spans="1:8" ht="19.5" customHeight="1" x14ac:dyDescent="0.2">
      <c r="A1" s="71" t="s">
        <v>78</v>
      </c>
      <c r="B1" s="9"/>
      <c r="C1" s="9"/>
      <c r="D1" s="9"/>
      <c r="E1" s="9"/>
      <c r="F1" s="9"/>
      <c r="G1" s="9"/>
      <c r="H1" s="11"/>
    </row>
    <row r="2" spans="1:8" ht="33.75" x14ac:dyDescent="0.2">
      <c r="A2" s="57" t="s">
        <v>34</v>
      </c>
      <c r="B2" s="64"/>
      <c r="C2" s="58" t="s">
        <v>57</v>
      </c>
      <c r="D2" s="58" t="s">
        <v>58</v>
      </c>
      <c r="E2" s="58" t="s">
        <v>59</v>
      </c>
      <c r="F2" s="58" t="s">
        <v>60</v>
      </c>
      <c r="G2" s="58" t="s">
        <v>61</v>
      </c>
      <c r="H2" s="59" t="s">
        <v>79</v>
      </c>
    </row>
    <row r="3" spans="1:8" ht="12" customHeight="1" x14ac:dyDescent="0.2">
      <c r="A3" s="49" t="s">
        <v>80</v>
      </c>
      <c r="B3" s="61">
        <v>0.1</v>
      </c>
      <c r="C3" s="60"/>
      <c r="D3" s="61"/>
      <c r="E3" s="61"/>
      <c r="F3" s="61"/>
      <c r="G3" s="61"/>
      <c r="H3" s="62"/>
    </row>
    <row r="4" spans="1:8" ht="12" customHeight="1" x14ac:dyDescent="0.2">
      <c r="A4" s="16" t="s">
        <v>81</v>
      </c>
      <c r="B4" s="63">
        <v>0</v>
      </c>
      <c r="C4" s="47"/>
      <c r="D4" s="47"/>
      <c r="E4" s="47"/>
      <c r="F4" s="47"/>
      <c r="G4" s="47"/>
      <c r="H4" s="48"/>
    </row>
    <row r="5" spans="1:8" ht="12" customHeight="1" x14ac:dyDescent="0.2">
      <c r="A5" s="16" t="s">
        <v>82</v>
      </c>
      <c r="B5" s="63">
        <v>0.1</v>
      </c>
      <c r="C5" s="47"/>
      <c r="D5" s="47"/>
      <c r="E5" s="47"/>
      <c r="F5" s="47"/>
      <c r="G5" s="47"/>
      <c r="H5" s="48"/>
    </row>
    <row r="6" spans="1:8" ht="12" customHeight="1" x14ac:dyDescent="0.2">
      <c r="A6" s="16" t="s">
        <v>83</v>
      </c>
      <c r="B6" s="63">
        <v>0</v>
      </c>
      <c r="C6" s="47"/>
      <c r="D6" s="47"/>
      <c r="E6" s="47"/>
      <c r="F6" s="47"/>
      <c r="G6" s="47"/>
      <c r="H6" s="48"/>
    </row>
    <row r="7" spans="1:8" ht="12" customHeight="1" x14ac:dyDescent="0.2">
      <c r="A7" s="16" t="s">
        <v>84</v>
      </c>
      <c r="B7" s="63">
        <v>0.3</v>
      </c>
      <c r="C7" s="47"/>
      <c r="D7" s="47"/>
      <c r="E7" s="47"/>
      <c r="F7" s="47"/>
      <c r="G7" s="47"/>
      <c r="H7" s="48"/>
    </row>
    <row r="8" spans="1:8" ht="12" customHeight="1" x14ac:dyDescent="0.2">
      <c r="A8" s="16" t="s">
        <v>85</v>
      </c>
      <c r="B8" s="63">
        <v>0.2</v>
      </c>
      <c r="C8" s="47"/>
      <c r="D8" s="47"/>
      <c r="E8" s="47"/>
      <c r="F8" s="47"/>
      <c r="G8" s="47"/>
      <c r="H8" s="48"/>
    </row>
    <row r="9" spans="1:8" ht="12" customHeight="1" x14ac:dyDescent="0.2">
      <c r="A9" s="16" t="s">
        <v>86</v>
      </c>
      <c r="B9" s="63">
        <v>0</v>
      </c>
      <c r="C9" s="47"/>
      <c r="D9" s="47"/>
      <c r="E9" s="47"/>
      <c r="F9" s="47"/>
      <c r="G9" s="47"/>
      <c r="H9" s="48"/>
    </row>
    <row r="10" spans="1:8" ht="12" customHeight="1" x14ac:dyDescent="0.2">
      <c r="A10" s="16" t="s">
        <v>87</v>
      </c>
      <c r="B10" s="63">
        <v>0.5</v>
      </c>
      <c r="C10" s="47"/>
      <c r="D10" s="47"/>
      <c r="E10" s="47"/>
      <c r="F10" s="47"/>
      <c r="G10" s="47"/>
      <c r="H10" s="48"/>
    </row>
    <row r="11" spans="1:8" ht="3" customHeight="1" x14ac:dyDescent="0.2">
      <c r="A11" s="3"/>
      <c r="B11" s="4"/>
      <c r="C11" s="45"/>
      <c r="D11" s="45"/>
      <c r="E11" s="45"/>
      <c r="F11" s="45"/>
      <c r="G11" s="45"/>
      <c r="H11" s="46"/>
    </row>
    <row r="12" spans="1:8" ht="12" customHeight="1" x14ac:dyDescent="0.2">
      <c r="A12" s="44" t="s">
        <v>49</v>
      </c>
      <c r="B12" s="4"/>
      <c r="C12" s="45"/>
      <c r="D12" s="45"/>
      <c r="E12" s="45"/>
      <c r="F12" s="45"/>
      <c r="G12" s="45"/>
      <c r="H12" s="46"/>
    </row>
    <row r="13" spans="1:8" ht="12" customHeight="1" x14ac:dyDescent="0.2">
      <c r="A13" s="3" t="s">
        <v>93</v>
      </c>
      <c r="B13" s="4"/>
      <c r="C13" s="45">
        <v>158</v>
      </c>
      <c r="D13" s="45">
        <v>281</v>
      </c>
      <c r="E13" s="45">
        <v>428</v>
      </c>
      <c r="F13" s="45">
        <v>510</v>
      </c>
      <c r="G13" s="45">
        <v>560</v>
      </c>
      <c r="H13" s="46">
        <v>560</v>
      </c>
    </row>
    <row r="14" spans="1:8" x14ac:dyDescent="0.2">
      <c r="A14" s="3" t="s">
        <v>88</v>
      </c>
      <c r="B14" s="4"/>
      <c r="C14" s="45">
        <v>-47</v>
      </c>
      <c r="D14" s="45">
        <v>-84</v>
      </c>
      <c r="E14" s="45">
        <v>-128</v>
      </c>
      <c r="F14" s="45">
        <v>-153</v>
      </c>
      <c r="G14" s="45">
        <v>-168</v>
      </c>
      <c r="H14" s="46">
        <v>-168</v>
      </c>
    </row>
    <row r="15" spans="1:8" ht="12" customHeight="1" x14ac:dyDescent="0.2">
      <c r="A15" s="49" t="s">
        <v>89</v>
      </c>
      <c r="B15" s="60"/>
      <c r="C15" s="52">
        <f>SUM(C13:C14)</f>
        <v>111</v>
      </c>
      <c r="D15" s="52">
        <f t="shared" ref="D15:H15" si="0">SUM(D13:D14)</f>
        <v>197</v>
      </c>
      <c r="E15" s="52">
        <f t="shared" si="0"/>
        <v>300</v>
      </c>
      <c r="F15" s="52">
        <f t="shared" si="0"/>
        <v>357</v>
      </c>
      <c r="G15" s="52">
        <f t="shared" si="0"/>
        <v>392</v>
      </c>
      <c r="H15" s="53">
        <f t="shared" si="0"/>
        <v>392</v>
      </c>
    </row>
    <row r="16" spans="1:8" ht="12" customHeight="1" x14ac:dyDescent="0.2">
      <c r="A16" s="3" t="s">
        <v>90</v>
      </c>
      <c r="B16" s="66">
        <v>975</v>
      </c>
      <c r="C16" s="45"/>
      <c r="D16" s="45"/>
      <c r="E16" s="45"/>
      <c r="F16" s="45"/>
      <c r="G16" s="45"/>
      <c r="H16" s="46"/>
    </row>
    <row r="17" spans="1:8" ht="12" customHeight="1" x14ac:dyDescent="0.2">
      <c r="A17" s="3" t="s">
        <v>91</v>
      </c>
      <c r="B17" s="66">
        <v>2434</v>
      </c>
      <c r="C17" s="45"/>
      <c r="D17" s="45"/>
      <c r="E17" s="45"/>
      <c r="F17" s="45"/>
      <c r="G17" s="45"/>
      <c r="H17" s="46"/>
    </row>
    <row r="18" spans="1:8" ht="12" customHeight="1" x14ac:dyDescent="0.2">
      <c r="A18" s="49" t="s">
        <v>92</v>
      </c>
      <c r="B18" s="69">
        <v>3409</v>
      </c>
      <c r="C18" s="52"/>
      <c r="D18" s="52"/>
      <c r="E18" s="52"/>
      <c r="F18" s="52"/>
      <c r="G18" s="52"/>
      <c r="H18" s="53"/>
    </row>
    <row r="19" spans="1:8" ht="2.25" customHeight="1" x14ac:dyDescent="0.2">
      <c r="A19" s="16"/>
      <c r="B19" s="67"/>
      <c r="C19" s="47"/>
      <c r="D19" s="47"/>
      <c r="E19" s="47"/>
      <c r="F19" s="47"/>
      <c r="G19" s="47"/>
      <c r="H19" s="48"/>
    </row>
    <row r="20" spans="1:8" ht="12" customHeight="1" x14ac:dyDescent="0.2">
      <c r="A20" s="44" t="s">
        <v>39</v>
      </c>
      <c r="B20" s="68"/>
      <c r="C20" s="45"/>
      <c r="D20" s="45"/>
      <c r="E20" s="45"/>
      <c r="F20" s="45"/>
      <c r="G20" s="45"/>
      <c r="H20" s="46"/>
    </row>
    <row r="21" spans="1:8" ht="12" customHeight="1" x14ac:dyDescent="0.2">
      <c r="A21" s="3" t="s">
        <v>94</v>
      </c>
      <c r="B21" s="66"/>
      <c r="C21" s="45">
        <v>140</v>
      </c>
      <c r="D21" s="45">
        <v>190</v>
      </c>
      <c r="E21" s="45">
        <v>270</v>
      </c>
      <c r="F21" s="45">
        <v>290</v>
      </c>
      <c r="G21" s="45">
        <v>290</v>
      </c>
      <c r="H21" s="46">
        <v>145</v>
      </c>
    </row>
    <row r="22" spans="1:8" ht="12" customHeight="1" x14ac:dyDescent="0.2">
      <c r="A22" s="3" t="s">
        <v>95</v>
      </c>
      <c r="B22" s="66"/>
      <c r="C22" s="45">
        <v>28</v>
      </c>
      <c r="D22" s="45">
        <v>38</v>
      </c>
      <c r="E22" s="45">
        <v>54</v>
      </c>
      <c r="F22" s="45">
        <v>58</v>
      </c>
      <c r="G22" s="45">
        <v>58</v>
      </c>
      <c r="H22" s="46">
        <v>145</v>
      </c>
    </row>
    <row r="23" spans="1:8" ht="12" customHeight="1" x14ac:dyDescent="0.2">
      <c r="A23" s="3" t="s">
        <v>96</v>
      </c>
      <c r="B23" s="66"/>
      <c r="C23" s="45">
        <v>28</v>
      </c>
      <c r="D23" s="45">
        <v>66</v>
      </c>
      <c r="E23" s="45">
        <v>120</v>
      </c>
      <c r="F23" s="45">
        <v>178</v>
      </c>
      <c r="G23" s="45">
        <v>236</v>
      </c>
      <c r="H23" s="46"/>
    </row>
    <row r="24" spans="1:8" ht="12" customHeight="1" x14ac:dyDescent="0.2">
      <c r="A24" s="3" t="s">
        <v>97</v>
      </c>
      <c r="B24" s="66"/>
      <c r="C24" s="45">
        <v>-8</v>
      </c>
      <c r="D24" s="45">
        <v>-20</v>
      </c>
      <c r="E24" s="45">
        <v>-36</v>
      </c>
      <c r="F24" s="45">
        <v>-53</v>
      </c>
      <c r="G24" s="45">
        <v>-71</v>
      </c>
      <c r="H24" s="46">
        <v>-44</v>
      </c>
    </row>
    <row r="25" spans="1:8" ht="12" customHeight="1" x14ac:dyDescent="0.2">
      <c r="A25" s="49" t="s">
        <v>89</v>
      </c>
      <c r="B25" s="69"/>
      <c r="C25" s="52">
        <f>SUM(C21+C24)</f>
        <v>132</v>
      </c>
      <c r="D25" s="52">
        <f t="shared" ref="D25:H25" si="1">SUM(D21+D24)</f>
        <v>170</v>
      </c>
      <c r="E25" s="52">
        <f t="shared" si="1"/>
        <v>234</v>
      </c>
      <c r="F25" s="52">
        <f t="shared" si="1"/>
        <v>237</v>
      </c>
      <c r="G25" s="52">
        <f t="shared" si="1"/>
        <v>219</v>
      </c>
      <c r="H25" s="53">
        <f t="shared" si="1"/>
        <v>101</v>
      </c>
    </row>
    <row r="26" spans="1:8" ht="12" customHeight="1" x14ac:dyDescent="0.2">
      <c r="A26" s="3" t="s">
        <v>90</v>
      </c>
      <c r="B26" s="66">
        <v>734</v>
      </c>
      <c r="C26" s="45"/>
      <c r="D26" s="45"/>
      <c r="E26" s="45"/>
      <c r="F26" s="45"/>
      <c r="G26" s="45"/>
      <c r="H26" s="46"/>
    </row>
    <row r="27" spans="1:8" ht="12" customHeight="1" x14ac:dyDescent="0.2">
      <c r="A27" s="3" t="s">
        <v>91</v>
      </c>
      <c r="B27" s="66">
        <v>630</v>
      </c>
      <c r="C27" s="45"/>
      <c r="D27" s="45"/>
      <c r="E27" s="45"/>
      <c r="F27" s="45"/>
      <c r="G27" s="45"/>
      <c r="H27" s="46"/>
    </row>
    <row r="28" spans="1:8" ht="12" customHeight="1" x14ac:dyDescent="0.2">
      <c r="A28" s="49" t="s">
        <v>92</v>
      </c>
      <c r="B28" s="69">
        <v>1364</v>
      </c>
      <c r="C28" s="52"/>
      <c r="D28" s="52"/>
      <c r="E28" s="52"/>
      <c r="F28" s="52"/>
      <c r="G28" s="52"/>
      <c r="H28" s="53"/>
    </row>
    <row r="29" spans="1:8" ht="2.25" customHeight="1" x14ac:dyDescent="0.2">
      <c r="A29" s="16"/>
      <c r="B29" s="67"/>
      <c r="C29" s="47"/>
      <c r="D29" s="47"/>
      <c r="E29" s="47"/>
      <c r="F29" s="47"/>
      <c r="G29" s="47"/>
      <c r="H29" s="48"/>
    </row>
    <row r="30" spans="1:8" ht="12" customHeight="1" x14ac:dyDescent="0.2">
      <c r="A30" s="44" t="s">
        <v>98</v>
      </c>
      <c r="B30" s="67"/>
      <c r="C30" s="47"/>
      <c r="D30" s="47"/>
      <c r="E30" s="47"/>
      <c r="F30" s="47"/>
      <c r="G30" s="47"/>
      <c r="H30" s="48"/>
    </row>
    <row r="31" spans="1:8" ht="12" customHeight="1" x14ac:dyDescent="0.2">
      <c r="A31" s="3" t="s">
        <v>99</v>
      </c>
      <c r="B31" s="66"/>
      <c r="C31" s="45">
        <v>-450</v>
      </c>
      <c r="D31" s="45">
        <v>-200</v>
      </c>
      <c r="E31" s="45">
        <v>-100</v>
      </c>
      <c r="F31" s="45">
        <v>-30</v>
      </c>
      <c r="G31" s="45">
        <v>-30</v>
      </c>
      <c r="H31" s="46">
        <v>0</v>
      </c>
    </row>
    <row r="32" spans="1:8" ht="12" customHeight="1" x14ac:dyDescent="0.2">
      <c r="A32" s="3" t="s">
        <v>88</v>
      </c>
      <c r="B32" s="66"/>
      <c r="C32" s="45">
        <v>135</v>
      </c>
      <c r="D32" s="45">
        <v>60</v>
      </c>
      <c r="E32" s="45">
        <v>30</v>
      </c>
      <c r="F32" s="45">
        <v>9</v>
      </c>
      <c r="G32" s="45">
        <v>9</v>
      </c>
      <c r="H32" s="46"/>
    </row>
    <row r="33" spans="1:8" ht="12" customHeight="1" x14ac:dyDescent="0.2">
      <c r="A33" s="49" t="s">
        <v>89</v>
      </c>
      <c r="B33" s="69"/>
      <c r="C33" s="52">
        <f>SUM(C31:C32)</f>
        <v>-315</v>
      </c>
      <c r="D33" s="52">
        <f t="shared" ref="D33:H33" si="2">SUM(D31:D32)</f>
        <v>-140</v>
      </c>
      <c r="E33" s="52">
        <f t="shared" si="2"/>
        <v>-70</v>
      </c>
      <c r="F33" s="52">
        <f t="shared" si="2"/>
        <v>-21</v>
      </c>
      <c r="G33" s="52">
        <f t="shared" si="2"/>
        <v>-21</v>
      </c>
      <c r="H33" s="53">
        <f t="shared" si="2"/>
        <v>0</v>
      </c>
    </row>
    <row r="34" spans="1:8" ht="12" customHeight="1" x14ac:dyDescent="0.2">
      <c r="A34" s="3" t="s">
        <v>90</v>
      </c>
      <c r="B34" s="66">
        <v>-482</v>
      </c>
      <c r="C34" s="45"/>
      <c r="D34" s="45"/>
      <c r="E34" s="45"/>
      <c r="F34" s="45"/>
      <c r="G34" s="45"/>
      <c r="H34" s="46"/>
    </row>
    <row r="35" spans="1:8" ht="12" customHeight="1" x14ac:dyDescent="0.2">
      <c r="A35" s="3" t="s">
        <v>91</v>
      </c>
      <c r="B35" s="66">
        <v>0</v>
      </c>
      <c r="C35" s="45"/>
      <c r="D35" s="45"/>
      <c r="E35" s="45"/>
      <c r="F35" s="45"/>
      <c r="G35" s="45"/>
      <c r="H35" s="46"/>
    </row>
    <row r="36" spans="1:8" ht="12" customHeight="1" x14ac:dyDescent="0.2">
      <c r="A36" s="49" t="s">
        <v>92</v>
      </c>
      <c r="B36" s="69">
        <v>-482</v>
      </c>
      <c r="C36" s="52"/>
      <c r="D36" s="52"/>
      <c r="E36" s="52"/>
      <c r="F36" s="52"/>
      <c r="G36" s="52"/>
      <c r="H36" s="53"/>
    </row>
    <row r="37" spans="1:8" ht="3" customHeight="1" x14ac:dyDescent="0.2">
      <c r="A37" s="16"/>
      <c r="B37" s="67"/>
      <c r="C37" s="47"/>
      <c r="D37" s="47"/>
      <c r="E37" s="47"/>
      <c r="F37" s="47"/>
      <c r="G37" s="47"/>
      <c r="H37" s="48"/>
    </row>
    <row r="38" spans="1:8" ht="12" customHeight="1" x14ac:dyDescent="0.2">
      <c r="A38" s="16" t="s">
        <v>100</v>
      </c>
      <c r="B38" s="67"/>
      <c r="C38" s="47"/>
      <c r="D38" s="47"/>
      <c r="E38" s="47"/>
      <c r="F38" s="47"/>
      <c r="G38" s="47"/>
      <c r="H38" s="48"/>
    </row>
    <row r="39" spans="1:8" ht="12" customHeight="1" x14ac:dyDescent="0.2">
      <c r="A39" s="3" t="s">
        <v>90</v>
      </c>
      <c r="B39" s="66">
        <v>1227</v>
      </c>
      <c r="C39" s="45"/>
      <c r="D39" s="45"/>
      <c r="E39" s="45"/>
      <c r="F39" s="45"/>
      <c r="G39" s="45"/>
      <c r="H39" s="46"/>
    </row>
    <row r="40" spans="1:8" ht="12" customHeight="1" x14ac:dyDescent="0.2">
      <c r="A40" s="3" t="s">
        <v>91</v>
      </c>
      <c r="B40" s="66">
        <v>3064</v>
      </c>
      <c r="C40" s="45"/>
      <c r="D40" s="45"/>
      <c r="E40" s="45"/>
      <c r="F40" s="45"/>
      <c r="G40" s="45"/>
      <c r="H40" s="46"/>
    </row>
    <row r="41" spans="1:8" ht="12" customHeight="1" x14ac:dyDescent="0.2">
      <c r="A41" s="49" t="s">
        <v>92</v>
      </c>
      <c r="B41" s="69">
        <v>4291</v>
      </c>
      <c r="C41" s="52"/>
      <c r="D41" s="52"/>
      <c r="E41" s="52"/>
      <c r="F41" s="52"/>
      <c r="G41" s="52"/>
      <c r="H41" s="53"/>
    </row>
    <row r="42" spans="1:8" ht="3.75" customHeight="1" x14ac:dyDescent="0.2">
      <c r="A42" s="16"/>
      <c r="B42" s="65"/>
      <c r="C42" s="47"/>
      <c r="D42" s="47"/>
      <c r="E42" s="47"/>
      <c r="F42" s="47"/>
      <c r="G42" s="47"/>
      <c r="H42" s="48"/>
    </row>
    <row r="43" spans="1:8" ht="12" customHeight="1" x14ac:dyDescent="0.2">
      <c r="A43" s="16" t="s">
        <v>101</v>
      </c>
      <c r="B43" s="65"/>
      <c r="C43" s="47"/>
      <c r="D43" s="47"/>
      <c r="E43" s="47"/>
      <c r="F43" s="47"/>
      <c r="G43" s="47"/>
      <c r="H43" s="48"/>
    </row>
    <row r="44" spans="1:8" ht="12" customHeight="1" x14ac:dyDescent="0.2">
      <c r="A44" s="3" t="s">
        <v>90</v>
      </c>
      <c r="B44" s="38">
        <v>0.28999999999999998</v>
      </c>
      <c r="C44" s="45"/>
      <c r="D44" s="45"/>
      <c r="E44" s="45"/>
      <c r="F44" s="45"/>
      <c r="G44" s="45"/>
      <c r="H44" s="46"/>
    </row>
    <row r="45" spans="1:8" ht="12" customHeight="1" x14ac:dyDescent="0.2">
      <c r="A45" s="3" t="s">
        <v>91</v>
      </c>
      <c r="B45" s="38">
        <v>0.71</v>
      </c>
      <c r="C45" s="45"/>
      <c r="D45" s="45"/>
      <c r="E45" s="45"/>
      <c r="F45" s="45"/>
      <c r="G45" s="45"/>
      <c r="H45" s="46"/>
    </row>
    <row r="46" spans="1:8" ht="12" customHeight="1" thickBot="1" x14ac:dyDescent="0.25">
      <c r="A46" s="54" t="s">
        <v>92</v>
      </c>
      <c r="B46" s="70">
        <v>1</v>
      </c>
      <c r="C46" s="55"/>
      <c r="D46" s="55"/>
      <c r="E46" s="55"/>
      <c r="F46" s="55"/>
      <c r="G46" s="55"/>
      <c r="H46" s="56"/>
    </row>
  </sheetData>
  <pageMargins left="0.7" right="0.7" top="0.78740157499999996" bottom="0.78740157499999996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workbookViewId="0">
      <selection sqref="A1:I9"/>
    </sheetView>
  </sheetViews>
  <sheetFormatPr defaultColWidth="11.42578125" defaultRowHeight="12.75" x14ac:dyDescent="0.2"/>
  <cols>
    <col min="2" max="2" width="7.7109375" customWidth="1"/>
    <col min="3" max="3" width="5.42578125" customWidth="1"/>
    <col min="4" max="4" width="8.7109375" customWidth="1"/>
    <col min="5" max="5" width="10.7109375" customWidth="1"/>
    <col min="7" max="7" width="13.5703125" customWidth="1"/>
    <col min="8" max="8" width="17.7109375" customWidth="1"/>
    <col min="9" max="9" width="12.7109375" customWidth="1"/>
  </cols>
  <sheetData>
    <row r="1" spans="1:9" ht="19.5" customHeight="1" x14ac:dyDescent="0.2">
      <c r="A1" s="10" t="s">
        <v>33</v>
      </c>
      <c r="B1" s="9"/>
      <c r="C1" s="9"/>
      <c r="D1" s="9"/>
      <c r="E1" s="9"/>
      <c r="F1" s="9"/>
      <c r="G1" s="9"/>
      <c r="H1" s="9"/>
      <c r="I1" s="11"/>
    </row>
    <row r="2" spans="1:9" ht="24" customHeight="1" x14ac:dyDescent="0.2">
      <c r="A2" s="12"/>
      <c r="B2" s="13"/>
      <c r="C2" s="13" t="s">
        <v>4</v>
      </c>
      <c r="D2" s="14" t="s">
        <v>5</v>
      </c>
      <c r="E2" s="14" t="s">
        <v>11</v>
      </c>
      <c r="F2" s="14" t="s">
        <v>9</v>
      </c>
      <c r="G2" s="21" t="s">
        <v>32</v>
      </c>
      <c r="H2" s="14" t="s">
        <v>10</v>
      </c>
      <c r="I2" s="18" t="s">
        <v>32</v>
      </c>
    </row>
    <row r="3" spans="1:9" ht="12" customHeight="1" x14ac:dyDescent="0.2">
      <c r="A3" s="3" t="s">
        <v>6</v>
      </c>
      <c r="B3" s="25" t="s">
        <v>7</v>
      </c>
      <c r="C3" s="4">
        <v>2012</v>
      </c>
      <c r="D3" s="27" t="s">
        <v>8</v>
      </c>
      <c r="E3" s="5">
        <v>9000</v>
      </c>
      <c r="F3" s="5">
        <v>560</v>
      </c>
      <c r="G3" s="22">
        <v>6.2E-2</v>
      </c>
      <c r="H3" s="5">
        <v>4291</v>
      </c>
      <c r="I3" s="19">
        <v>0.47699999999999998</v>
      </c>
    </row>
    <row r="4" spans="1:9" ht="12" customHeight="1" x14ac:dyDescent="0.2">
      <c r="A4" s="17" t="s">
        <v>13</v>
      </c>
      <c r="B4" s="25"/>
      <c r="C4" s="4"/>
      <c r="D4" s="27"/>
      <c r="E4" s="5"/>
      <c r="F4" s="5"/>
      <c r="G4" s="22"/>
      <c r="H4" s="5"/>
      <c r="I4" s="19"/>
    </row>
    <row r="5" spans="1:9" ht="12" customHeight="1" x14ac:dyDescent="0.2">
      <c r="A5" s="3" t="s">
        <v>14</v>
      </c>
      <c r="B5" s="25" t="s">
        <v>19</v>
      </c>
      <c r="C5" s="4">
        <v>2012</v>
      </c>
      <c r="D5" s="27" t="s">
        <v>8</v>
      </c>
      <c r="E5" s="5">
        <v>700</v>
      </c>
      <c r="F5" s="5">
        <v>30</v>
      </c>
      <c r="G5" s="22">
        <v>4.2999999999999997E-2</v>
      </c>
      <c r="H5" s="5">
        <v>500</v>
      </c>
      <c r="I5" s="19">
        <v>0.71399999999999997</v>
      </c>
    </row>
    <row r="6" spans="1:9" ht="12" customHeight="1" x14ac:dyDescent="0.2">
      <c r="A6" s="3" t="s">
        <v>15</v>
      </c>
      <c r="B6" s="25" t="s">
        <v>20</v>
      </c>
      <c r="C6" s="4">
        <v>2012</v>
      </c>
      <c r="D6" s="27" t="s">
        <v>24</v>
      </c>
      <c r="E6" s="5">
        <v>2000</v>
      </c>
      <c r="F6" s="5">
        <v>130</v>
      </c>
      <c r="G6" s="22">
        <v>6.5000000000000002E-2</v>
      </c>
      <c r="H6" s="5">
        <v>1000</v>
      </c>
      <c r="I6" s="19">
        <v>0.5</v>
      </c>
    </row>
    <row r="7" spans="1:9" ht="12" customHeight="1" x14ac:dyDescent="0.2">
      <c r="A7" s="3" t="s">
        <v>16</v>
      </c>
      <c r="B7" s="25" t="s">
        <v>21</v>
      </c>
      <c r="C7" s="4">
        <v>2011</v>
      </c>
      <c r="D7" s="27" t="s">
        <v>25</v>
      </c>
      <c r="E7" s="5">
        <v>8000</v>
      </c>
      <c r="F7" s="5">
        <v>450</v>
      </c>
      <c r="G7" s="22">
        <v>5.6000000000000001E-2</v>
      </c>
      <c r="H7" s="5">
        <v>4000</v>
      </c>
      <c r="I7" s="19">
        <v>0.5</v>
      </c>
    </row>
    <row r="8" spans="1:9" ht="12" customHeight="1" x14ac:dyDescent="0.2">
      <c r="A8" s="3" t="s">
        <v>17</v>
      </c>
      <c r="B8" s="25" t="s">
        <v>22</v>
      </c>
      <c r="C8" s="4">
        <v>2010</v>
      </c>
      <c r="D8" s="27" t="s">
        <v>8</v>
      </c>
      <c r="E8" s="5">
        <v>2000</v>
      </c>
      <c r="F8" s="5" t="s">
        <v>12</v>
      </c>
      <c r="G8" s="23" t="s">
        <v>12</v>
      </c>
      <c r="H8" s="5">
        <v>1000</v>
      </c>
      <c r="I8" s="19">
        <v>0.5</v>
      </c>
    </row>
    <row r="9" spans="1:9" ht="12" customHeight="1" thickBot="1" x14ac:dyDescent="0.25">
      <c r="A9" s="6" t="s">
        <v>18</v>
      </c>
      <c r="B9" s="26" t="s">
        <v>23</v>
      </c>
      <c r="C9" s="7">
        <v>2010</v>
      </c>
      <c r="D9" s="28" t="s">
        <v>24</v>
      </c>
      <c r="E9" s="8">
        <v>12000</v>
      </c>
      <c r="F9" s="8" t="s">
        <v>12</v>
      </c>
      <c r="G9" s="24" t="s">
        <v>12</v>
      </c>
      <c r="H9" s="8">
        <v>9500</v>
      </c>
      <c r="I9" s="20">
        <v>0.79200000000000004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 x14ac:dyDescent="0.2"/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>
        <v>1</v>
      </c>
      <c r="B2">
        <v>1</v>
      </c>
      <c r="C2">
        <v>4</v>
      </c>
      <c r="D2">
        <v>8</v>
      </c>
      <c r="E2" t="s">
        <v>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sqref="A1:D8"/>
    </sheetView>
  </sheetViews>
  <sheetFormatPr defaultColWidth="11.42578125" defaultRowHeight="12.75" x14ac:dyDescent="0.2"/>
  <cols>
    <col min="1" max="1" width="28.140625" customWidth="1"/>
    <col min="2" max="4" width="15.28515625" customWidth="1"/>
  </cols>
  <sheetData>
    <row r="1" spans="1:4" ht="19.5" customHeight="1" x14ac:dyDescent="0.2">
      <c r="A1" s="10" t="s">
        <v>45</v>
      </c>
      <c r="B1" s="9"/>
      <c r="C1" s="9"/>
      <c r="D1" s="11"/>
    </row>
    <row r="2" spans="1:4" ht="29.25" customHeight="1" x14ac:dyDescent="0.2">
      <c r="A2" s="12" t="s">
        <v>34</v>
      </c>
      <c r="B2" s="14" t="s">
        <v>43</v>
      </c>
      <c r="C2" s="13" t="s">
        <v>35</v>
      </c>
      <c r="D2" s="15" t="s">
        <v>44</v>
      </c>
    </row>
    <row r="3" spans="1:4" ht="12" customHeight="1" x14ac:dyDescent="0.2">
      <c r="A3" s="3" t="s">
        <v>36</v>
      </c>
      <c r="B3" s="5">
        <v>9000</v>
      </c>
      <c r="C3" s="5">
        <v>40</v>
      </c>
      <c r="D3" s="29">
        <v>9040</v>
      </c>
    </row>
    <row r="4" spans="1:4" ht="12" customHeight="1" x14ac:dyDescent="0.2">
      <c r="A4" s="3" t="s">
        <v>37</v>
      </c>
      <c r="B4" s="5">
        <v>2650</v>
      </c>
      <c r="C4" s="5">
        <v>560</v>
      </c>
      <c r="D4" s="29">
        <v>3210</v>
      </c>
    </row>
    <row r="5" spans="1:4" ht="12" customHeight="1" x14ac:dyDescent="0.2">
      <c r="A5" s="32" t="s">
        <v>38</v>
      </c>
      <c r="B5" s="22">
        <v>0.29399999999999998</v>
      </c>
      <c r="C5" s="22">
        <v>6.2E-2</v>
      </c>
      <c r="D5" s="19">
        <v>0.35499999999999998</v>
      </c>
    </row>
    <row r="6" spans="1:4" ht="12" customHeight="1" x14ac:dyDescent="0.2">
      <c r="A6" s="3" t="s">
        <v>39</v>
      </c>
      <c r="B6" s="30">
        <v>1350</v>
      </c>
      <c r="C6" s="30">
        <v>-290</v>
      </c>
      <c r="D6" s="31">
        <v>1060</v>
      </c>
    </row>
    <row r="7" spans="1:4" ht="12" customHeight="1" x14ac:dyDescent="0.2">
      <c r="A7" s="32" t="s">
        <v>40</v>
      </c>
      <c r="B7" s="33">
        <v>0.15</v>
      </c>
      <c r="C7" s="33">
        <v>-3.2000000000000001E-2</v>
      </c>
      <c r="D7" s="34">
        <v>0.11700000000000001</v>
      </c>
    </row>
    <row r="8" spans="1:4" ht="12" customHeight="1" thickBot="1" x14ac:dyDescent="0.25">
      <c r="A8" s="35" t="s">
        <v>41</v>
      </c>
      <c r="B8" s="36">
        <v>0.14399999999999999</v>
      </c>
      <c r="C8" s="36">
        <v>9.4E-2</v>
      </c>
      <c r="D8" s="37">
        <v>0.23799999999999999</v>
      </c>
    </row>
  </sheetData>
  <pageMargins left="0.7" right="0.7" top="0.78740157499999996" bottom="0.78740157499999996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 x14ac:dyDescent="0.2"/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>
        <v>1</v>
      </c>
      <c r="B2">
        <v>1</v>
      </c>
      <c r="C2">
        <v>7</v>
      </c>
      <c r="D2">
        <v>21</v>
      </c>
      <c r="E2" t="s">
        <v>53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H31" sqref="H31"/>
    </sheetView>
  </sheetViews>
  <sheetFormatPr defaultColWidth="11.42578125" defaultRowHeight="12.75" x14ac:dyDescent="0.2"/>
  <cols>
    <col min="1" max="1" width="24.140625" customWidth="1"/>
    <col min="2" max="2" width="15.42578125" bestFit="1" customWidth="1"/>
    <col min="3" max="3" width="6.7109375" customWidth="1"/>
    <col min="4" max="7" width="6.85546875" customWidth="1"/>
  </cols>
  <sheetData>
    <row r="1" spans="1:7" ht="19.5" customHeight="1" x14ac:dyDescent="0.2">
      <c r="A1" s="10" t="s">
        <v>55</v>
      </c>
      <c r="B1" s="9"/>
      <c r="C1" s="9"/>
      <c r="D1" s="9"/>
      <c r="E1" s="9"/>
      <c r="F1" s="9"/>
      <c r="G1" s="11"/>
    </row>
    <row r="2" spans="1:7" ht="12" customHeight="1" x14ac:dyDescent="0.2">
      <c r="A2" s="12" t="s">
        <v>46</v>
      </c>
      <c r="B2" s="13" t="s">
        <v>47</v>
      </c>
      <c r="C2" s="13">
        <v>1</v>
      </c>
      <c r="D2" s="13">
        <v>2</v>
      </c>
      <c r="E2" s="13">
        <v>3</v>
      </c>
      <c r="F2" s="13">
        <v>4</v>
      </c>
      <c r="G2" s="42">
        <v>5</v>
      </c>
    </row>
    <row r="3" spans="1:7" ht="12" customHeight="1" x14ac:dyDescent="0.2">
      <c r="A3" s="17" t="s">
        <v>56</v>
      </c>
      <c r="B3" s="4"/>
      <c r="C3" s="38"/>
      <c r="D3" s="38"/>
      <c r="E3" s="38"/>
      <c r="F3" s="38"/>
      <c r="G3" s="39"/>
    </row>
    <row r="4" spans="1:7" ht="12" customHeight="1" x14ac:dyDescent="0.2">
      <c r="A4" s="16" t="s">
        <v>36</v>
      </c>
      <c r="B4" s="4"/>
      <c r="C4" s="38"/>
      <c r="D4" s="38"/>
      <c r="E4" s="38"/>
      <c r="F4" s="38"/>
      <c r="G4" s="39"/>
    </row>
    <row r="5" spans="1:7" ht="12" customHeight="1" x14ac:dyDescent="0.2">
      <c r="A5" s="3" t="s">
        <v>48</v>
      </c>
      <c r="B5" s="4"/>
      <c r="C5" s="38">
        <v>0.25</v>
      </c>
      <c r="D5" s="38">
        <v>0.5</v>
      </c>
      <c r="E5" s="38">
        <v>0.75</v>
      </c>
      <c r="F5" s="38">
        <v>1</v>
      </c>
      <c r="G5" s="39">
        <v>1</v>
      </c>
    </row>
    <row r="6" spans="1:7" ht="12" customHeight="1" x14ac:dyDescent="0.2">
      <c r="A6" s="16" t="s">
        <v>49</v>
      </c>
      <c r="B6" s="4"/>
      <c r="C6" s="38"/>
      <c r="D6" s="38"/>
      <c r="E6" s="38"/>
      <c r="F6" s="38"/>
      <c r="G6" s="39"/>
    </row>
    <row r="7" spans="1:7" ht="12" customHeight="1" x14ac:dyDescent="0.2">
      <c r="A7" s="3" t="s">
        <v>48</v>
      </c>
      <c r="B7" s="4"/>
      <c r="C7" s="38">
        <v>0.28000000000000003</v>
      </c>
      <c r="D7" s="38">
        <v>0.5</v>
      </c>
      <c r="E7" s="38">
        <v>0.76</v>
      </c>
      <c r="F7" s="38">
        <v>0.91</v>
      </c>
      <c r="G7" s="39">
        <v>1</v>
      </c>
    </row>
    <row r="8" spans="1:7" ht="12" customHeight="1" x14ac:dyDescent="0.2">
      <c r="A8" s="16" t="s">
        <v>50</v>
      </c>
      <c r="B8" s="4"/>
      <c r="C8" s="38"/>
      <c r="D8" s="38"/>
      <c r="E8" s="38"/>
      <c r="F8" s="38"/>
      <c r="G8" s="39"/>
    </row>
    <row r="9" spans="1:7" ht="12" customHeight="1" x14ac:dyDescent="0.2">
      <c r="A9" s="3" t="s">
        <v>48</v>
      </c>
      <c r="B9" s="4"/>
      <c r="C9" s="38">
        <v>0.48</v>
      </c>
      <c r="D9" s="38">
        <v>0.66</v>
      </c>
      <c r="E9" s="38">
        <v>0.93</v>
      </c>
      <c r="F9" s="38">
        <v>1</v>
      </c>
      <c r="G9" s="39">
        <v>1</v>
      </c>
    </row>
    <row r="10" spans="1:7" ht="12" customHeight="1" x14ac:dyDescent="0.2">
      <c r="A10" s="16" t="s">
        <v>51</v>
      </c>
      <c r="B10" s="4"/>
      <c r="C10" s="38"/>
      <c r="D10" s="38"/>
      <c r="E10" s="38"/>
      <c r="F10" s="38"/>
      <c r="G10" s="39"/>
    </row>
    <row r="11" spans="1:7" ht="12" customHeight="1" x14ac:dyDescent="0.2">
      <c r="A11" s="3" t="s">
        <v>52</v>
      </c>
      <c r="B11" s="4"/>
      <c r="C11" s="38">
        <v>0.56000000000000005</v>
      </c>
      <c r="D11" s="38">
        <v>0.25</v>
      </c>
      <c r="E11" s="38">
        <v>0.12</v>
      </c>
      <c r="F11" s="38">
        <v>0.04</v>
      </c>
      <c r="G11" s="39">
        <v>0.04</v>
      </c>
    </row>
    <row r="12" spans="1:7" ht="6" customHeight="1" x14ac:dyDescent="0.2">
      <c r="A12" s="3"/>
      <c r="B12" s="4"/>
      <c r="C12" s="38"/>
      <c r="D12" s="38"/>
      <c r="E12" s="38"/>
      <c r="F12" s="38"/>
      <c r="G12" s="39"/>
    </row>
    <row r="13" spans="1:7" ht="12" customHeight="1" x14ac:dyDescent="0.2">
      <c r="A13" s="43" t="s">
        <v>54</v>
      </c>
      <c r="B13" s="4"/>
      <c r="C13" s="38"/>
      <c r="D13" s="38"/>
      <c r="E13" s="38"/>
      <c r="F13" s="38"/>
      <c r="G13" s="39"/>
    </row>
    <row r="14" spans="1:7" ht="12" customHeight="1" x14ac:dyDescent="0.2">
      <c r="A14" s="16" t="s">
        <v>36</v>
      </c>
      <c r="B14" s="4"/>
      <c r="C14" s="38"/>
      <c r="D14" s="38"/>
      <c r="E14" s="38"/>
      <c r="F14" s="38"/>
      <c r="G14" s="39"/>
    </row>
    <row r="15" spans="1:7" ht="12" customHeight="1" x14ac:dyDescent="0.2">
      <c r="A15" s="3" t="s">
        <v>48</v>
      </c>
      <c r="B15" s="4"/>
      <c r="C15" s="38">
        <v>0.1</v>
      </c>
      <c r="D15" s="38">
        <v>0.2</v>
      </c>
      <c r="E15" s="38">
        <v>0.75</v>
      </c>
      <c r="F15" s="38">
        <v>1</v>
      </c>
      <c r="G15" s="39">
        <v>1</v>
      </c>
    </row>
    <row r="16" spans="1:7" ht="12" customHeight="1" x14ac:dyDescent="0.2">
      <c r="A16" s="16" t="s">
        <v>49</v>
      </c>
      <c r="B16" s="4"/>
      <c r="C16" s="38"/>
      <c r="D16" s="38"/>
      <c r="E16" s="38"/>
      <c r="F16" s="38"/>
      <c r="G16" s="39"/>
    </row>
    <row r="17" spans="1:7" ht="12" customHeight="1" x14ac:dyDescent="0.2">
      <c r="A17" s="3" t="s">
        <v>48</v>
      </c>
      <c r="B17" s="4"/>
      <c r="C17" s="38">
        <v>0.15</v>
      </c>
      <c r="D17" s="38">
        <v>0.3</v>
      </c>
      <c r="E17" s="38">
        <v>0.75</v>
      </c>
      <c r="F17" s="38">
        <v>0.95</v>
      </c>
      <c r="G17" s="39">
        <v>1</v>
      </c>
    </row>
    <row r="18" spans="1:7" ht="12" customHeight="1" x14ac:dyDescent="0.2">
      <c r="A18" s="16" t="s">
        <v>39</v>
      </c>
      <c r="B18" s="4"/>
      <c r="C18" s="38"/>
      <c r="D18" s="38"/>
      <c r="E18" s="38"/>
      <c r="F18" s="38"/>
      <c r="G18" s="39"/>
    </row>
    <row r="19" spans="1:7" ht="12" customHeight="1" x14ac:dyDescent="0.2">
      <c r="A19" s="3" t="s">
        <v>48</v>
      </c>
      <c r="B19" s="4"/>
      <c r="C19" s="38"/>
      <c r="D19" s="38"/>
      <c r="E19" s="38"/>
      <c r="F19" s="38"/>
      <c r="G19" s="39"/>
    </row>
    <row r="20" spans="1:7" ht="12" customHeight="1" x14ac:dyDescent="0.2">
      <c r="A20" s="16" t="s">
        <v>51</v>
      </c>
      <c r="B20" s="4"/>
      <c r="C20" s="38"/>
      <c r="D20" s="38"/>
      <c r="E20" s="38"/>
      <c r="F20" s="38"/>
      <c r="G20" s="39"/>
    </row>
    <row r="21" spans="1:7" ht="12" customHeight="1" thickBot="1" x14ac:dyDescent="0.25">
      <c r="A21" s="6" t="s">
        <v>52</v>
      </c>
      <c r="B21" s="7"/>
      <c r="C21" s="40">
        <v>0.7</v>
      </c>
      <c r="D21" s="40">
        <v>0.25</v>
      </c>
      <c r="E21" s="40">
        <v>0.1</v>
      </c>
      <c r="F21" s="40">
        <v>0.05</v>
      </c>
      <c r="G21" s="41">
        <v>0.05</v>
      </c>
    </row>
  </sheetData>
  <pageMargins left="0.7" right="0.7" top="0.78740157499999996" bottom="0.78740157499999996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Composition of synergies</vt:lpstr>
      <vt:lpstr>Synergy case 1</vt:lpstr>
      <vt:lpstr>Synergy case 2</vt:lpstr>
      <vt:lpstr>Synergy benchmarking</vt:lpstr>
      <vt:lpstr>Uplift on profitability</vt:lpstr>
      <vt:lpstr>Ramp-up of synergies</vt:lpstr>
      <vt:lpstr>Sales and EBIT synergies</vt:lpstr>
      <vt:lpstr>Synergies gap analysis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Bordt, Mark</dc:creator>
  <cp:lastModifiedBy>Karien Jansen</cp:lastModifiedBy>
  <dcterms:created xsi:type="dcterms:W3CDTF">2016-08-30T09:54:05Z</dcterms:created>
  <dcterms:modified xsi:type="dcterms:W3CDTF">2017-06-21T14:12:05Z</dcterms:modified>
  <cp:category>KPMG Confidential</cp:category>
</cp:coreProperties>
</file>