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onedrive-global.kpmg.com/personal/tkim93_kr_kpmg_com/Documents/Project Vina/05 Dashboard/"/>
    </mc:Choice>
  </mc:AlternateContent>
  <xr:revisionPtr revIDLastSave="37" documentId="13_ncr:1_{0E5BC74C-B2DB-43EE-B9AB-FA1E091F465F}" xr6:coauthVersionLast="47" xr6:coauthVersionMax="47" xr10:uidLastSave="{D49E5E36-9BE7-4087-BCD5-82662688795B}"/>
  <bookViews>
    <workbookView xWindow="-120" yWindow="-120" windowWidth="28110" windowHeight="16440" activeTab="2" xr2:uid="{DDB60DB5-93AE-4CD7-9EC4-948DEADFF5A6}"/>
  </bookViews>
  <sheets>
    <sheet name="0. 프로젝트개요" sheetId="1" r:id="rId1"/>
    <sheet name="1. Assignment" sheetId="2" r:id="rId2"/>
    <sheet name="1.1 Model 논의사항" sheetId="22" r:id="rId3"/>
    <sheet name="2. 보고서목차(수정)" sheetId="26" r:id="rId4"/>
    <sheet name="2. 보고서목차" sheetId="18" r:id="rId5"/>
    <sheet name="2.1. 보고서 review" sheetId="21" r:id="rId6"/>
    <sheet name="Review F.U" sheetId="20" state="hidden" r:id="rId7"/>
    <sheet name="시나리오" sheetId="19" state="hidden" r:id="rId8"/>
    <sheet name="3. 내부미팅" sheetId="16" r:id="rId9"/>
    <sheet name="산업분석 자료" sheetId="23" r:id="rId10"/>
    <sheet name="분석적 검토" sheetId="24" r:id="rId11"/>
  </sheets>
  <definedNames>
    <definedName name="_xlnm._FilterDatabase" localSheetId="4" hidden="1">'2. 보고서목차'!$B$5:$E$118</definedName>
    <definedName name="_xlnm._FilterDatabase" localSheetId="3" hidden="1">'2. 보고서목차(수정)'!$B$5:$E$116</definedName>
    <definedName name="_xlnm._FilterDatabase" localSheetId="5" hidden="1">'2.1. 보고서 review'!$B$5:$G$50</definedName>
    <definedName name="CIQWBGuid" hidden="1">"a5c9eb5c-77e4-46c1-a923-1d26e83bf692"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CQUIRED_BY_REPORTING_BANK_FDIC" hidden="1">"c6535"</definedName>
    <definedName name="IQ_ADDIN" hidden="1">"AUTO"</definedName>
    <definedName name="IQ_ADDITIONAL_NON_INT_INC_FDIC" hidden="1">"c6574"</definedName>
    <definedName name="IQ_ADJUSTABLE_RATE_LOANS_FDIC" hidden="1">"c6375"</definedName>
    <definedName name="IQ_AE_BR" hidden="1">"c10"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MENDED_BALANCE_PREVIOUS_YR_FDIC" hidden="1">"c6499"</definedName>
    <definedName name="IQ_AMORT_EXPENSE_FDIC" hidden="1">"c6677"</definedName>
    <definedName name="IQ_AMORTIZED_COST_FDIC" hidden="1">"c6426"</definedName>
    <definedName name="IQ_AP_BR" hidden="1">"c34"</definedName>
    <definedName name="IQ_AR_BR" hidden="1">"c41"</definedName>
    <definedName name="IQ_ASSET_BACKED_FDIC" hidden="1">"c6301"</definedName>
    <definedName name="IQ_ASSET_WRITEDOWN_BR" hidden="1">"c50"</definedName>
    <definedName name="IQ_ASSET_WRITEDOWN_CF_BR" hidden="1">"c53"</definedName>
    <definedName name="IQ_ASSETS_HELD_FDIC" hidden="1">"c6305"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ROKERED_DEPOSITS_FDIC" hidden="1">"c6486"</definedName>
    <definedName name="IQ_CAPEX_BR" hidden="1">"c111"</definedName>
    <definedName name="IQ_CASH_DIVIDENDS_NET_INCOME_FDIC" hidden="1">"c6738"</definedName>
    <definedName name="IQ_CASH_IN_PROCESS_FDIC" hidden="1">"c6386"</definedName>
    <definedName name="IQ_CCE_FDIC" hidden="1">"c6296"</definedName>
    <definedName name="IQ_CHANGE_AP_BR" hidden="1">"c135"</definedName>
    <definedName name="IQ_CHANGE_AR_BR" hidden="1">"c142"</definedName>
    <definedName name="IQ_CHANGE_OTHER_NET_OPER_ASSETS_BR" hidden="1">"c3595"</definedName>
    <definedName name="IQ_CHANGE_OTHER_WORK_CAP_BR" hidden="1">"c154"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MO_FDIC" hidden="1">"c6406"</definedName>
    <definedName name="IQ_COLLECTION_DOMESTIC_FDIC" hidden="1">"c6387"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_APIC_BR" hidden="1">"c185"</definedName>
    <definedName name="IQ_COMMON_FDIC" hidden="1">"c6350"</definedName>
    <definedName name="IQ_COMMON_ISSUED_BR" hidden="1">"c199"</definedName>
    <definedName name="IQ_COMMON_REP_BR" hidden="1">"c208"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TRACTS_OTHER_COMMODITIES_EQUITIES._FDIC" hidden="1">"c6522"</definedName>
    <definedName name="IQ_CONVEYED_TO_OTHERS_FDIC" hidden="1">"c6534"</definedName>
    <definedName name="IQ_CORE_CAPITAL_RATIO_FDIC" hidden="1">"c6745"</definedName>
    <definedName name="IQ_COST_OF_FUNDING_ASSETS_FDIC" hidden="1">"c6725"</definedName>
    <definedName name="IQ_CREDIT_CARD_CHARGE_OFFS_FDIC" hidden="1">"c6652"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PROVISION_NET_CHARGE_OFFS_FDIC" hidden="1">"c6734"</definedName>
    <definedName name="IQ_CURRENCY_COIN_DOMESTIC_FDIC" hidden="1">"c6388"</definedName>
    <definedName name="IQ_CURRENCY_GAIN_BR" hidden="1">"c236"</definedName>
    <definedName name="IQ_CURRENT_PORT_DEBT_BR" hidden="1">"c1567"</definedName>
    <definedName name="IQ_DA_BR" hidden="1">"c248"</definedName>
    <definedName name="IQ_DA_CF_BR" hidden="1">"c251"</definedName>
    <definedName name="IQ_DA_SUPPL_BR" hidden="1">"c260"</definedName>
    <definedName name="IQ_DA_SUPPL_CF_BR" hidden="1">"c263"</definedName>
    <definedName name="IQ_DEF_AMORT_BR" hidden="1">"c278"</definedName>
    <definedName name="IQ_DEF_CHARGES_BR" hidden="1">"c288"</definedName>
    <definedName name="IQ_DEF_CHARGES_LT_BR" hidden="1">"c294"</definedName>
    <definedName name="IQ_DEF_TAX_ASSET_LT_BR" hidden="1">"c304"</definedName>
    <definedName name="IQ_DEF_TAX_LIAB_LT_BR" hidden="1">"c315"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HELD_DOMESTIC_FDIC" hidden="1">"c6340"</definedName>
    <definedName name="IQ_DEPOSITS_HELD_FOREIGN_FDIC" hidden="1">"c6341"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RIVATIVES_FDIC" hidden="1">"c6523"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EARNING_ASSETS_FDIC" hidden="1">"c6360"</definedName>
    <definedName name="IQ_EARNING_ASSETS_YIELD_FDIC" hidden="1">"c6724"</definedName>
    <definedName name="IQ_EARNINGS_COVERAGE_NET_CHARGE_OFFS_FDIC" hidden="1">"c6735"</definedName>
    <definedName name="IQ_EBT_BR" hidden="1">"c378"</definedName>
    <definedName name="IQ_EBT_EXCL_BR" hidden="1">"c381"</definedName>
    <definedName name="IQ_EFFICIENCY_RATIO_FDIC" hidden="1">"c6736"</definedName>
    <definedName name="IQ_EQUITY_CAPITAL_ASSETS_FDIC" hidden="1">"c6744"</definedName>
    <definedName name="IQ_EQUITY_FDIC" hidden="1">"c6353"</definedName>
    <definedName name="IQ_EQUITY_SECURITIES_FDIC" hidden="1">"c6304"</definedName>
    <definedName name="IQ_EQUITY_SECURITY_EXPOSURES_FDIC" hidden="1">"c6664"</definedName>
    <definedName name="IQ_ESTIMATED_ASSESSABLE_DEPOSITS_FDIC" hidden="1">"c6490"</definedName>
    <definedName name="IQ_ESTIMATED_INSURED_DEPOSITS_FDIC" hidden="1">"c6491"</definedName>
    <definedName name="IQ_EXTRA_ACC_ITEMS_BR" hidden="1">"c412"</definedName>
    <definedName name="IQ_EXTRAORDINARY_GAINS_FDIC" hidden="1">"c6586"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ED_FUNDS_PURCHASED_FDIC" hidden="1">"c6343"</definedName>
    <definedName name="IQ_FED_FUNDS_SOLD_FDIC" hidden="1">"c6307"</definedName>
    <definedName name="IQ_FHLB_ADVANCES_FDIC" hidden="1">"c6366"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VE_YEAR_FIXED_AND_FLOATING_RATE_FDIC" hidden="1">"c6422"</definedName>
    <definedName name="IQ_FIVE_YEAR_MORTGAGE_PASS_THROUGHS_FDIC" hidden="1">"c6414"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COUNTRIES_BANKS_TOTAL_LOANS_FOREIGN_FDIC" hidden="1">"c6445"</definedName>
    <definedName name="IQ_FOREIGN_DEBT_SECURITIES_FDIC" hidden="1">"c6303"</definedName>
    <definedName name="IQ_FOREIGN_DEPOSITS_NONTRANSACTION_ACCOUNTS_FDIC" hidden="1">"c6549"</definedName>
    <definedName name="IQ_FOREIGN_DEPOSITS_TRANSACTION_ACCOUNTS_FDIC" hidden="1">"c6541"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_CONTRACTS_FDIC" hidden="1">"c6517"</definedName>
    <definedName name="IQ_FX_CONTRACTS_SPOT_FDIC" hidden="1">"c6356"</definedName>
    <definedName name="IQ_GAIN_ASSETS_BR" hidden="1">"c454"</definedName>
    <definedName name="IQ_GAIN_ASSETS_CF_BR" hidden="1">"c457"</definedName>
    <definedName name="IQ_GAIN_ASSETS_REV_BR" hidden="1">"c474"</definedName>
    <definedName name="IQ_GAIN_INVEST_BR" hidden="1">"c1464"</definedName>
    <definedName name="IQ_GAIN_INVEST_CF_BR" hidden="1">"c482"</definedName>
    <definedName name="IQ_GAIN_INVEST_REV_BR" hidden="1">"c496"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W_AMORT_BR" hidden="1">"c532"</definedName>
    <definedName name="IQ_GW_INTAN_AMORT_BR" hidden="1">"c1470"</definedName>
    <definedName name="IQ_GW_INTAN_AMORT_CF_BR" hidden="1">"c1473"</definedName>
    <definedName name="IQ_HELD_MATURITY_FDIC" hidden="1">"c6408"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INC_EQUITY_BR" hidden="1">"c550"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S_SETTLE_BR" hidden="1">"c572"</definedName>
    <definedName name="IQ_INSIDER_LOANS_FDIC" hidden="1">"c6365"</definedName>
    <definedName name="IQ_INSTITUTIONS_EARNINGS_GAINS_FDIC" hidden="1">"c6723"</definedName>
    <definedName name="IQ_INSURANCE_COMMISSION_FEES_FDIC" hidden="1">"c6670"</definedName>
    <definedName name="IQ_INSURANCE_UNDERWRITING_INCOME_FDIC" hidden="1">"c6671"</definedName>
    <definedName name="IQ_INT_DEMAND_NOTES_FDIC" hidden="1">"c6567"</definedName>
    <definedName name="IQ_INT_DOMESTIC_DEPOSITS_FDIC" hidden="1">"c6564"</definedName>
    <definedName name="IQ_INT_EXP_BR" hidden="1">"c586"</definedName>
    <definedName name="IQ_INT_EXP_TOTAL_FDIC" hidden="1">"c6569"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OREIGN_LOANS_FDIC" hidden="1">"c6556"</definedName>
    <definedName name="IQ_INT_INC_LEASE_RECEIVABLES_FDIC" hidden="1">"c6557"</definedName>
    <definedName name="IQ_INT_INC_OTHER_FDIC" hidden="1">"c6562"</definedName>
    <definedName name="IQ_INT_INC_SECURITIES_FDIC" hidden="1">"c6559"</definedName>
    <definedName name="IQ_INT_INC_TOTAL_FDIC" hidden="1">"c6563"</definedName>
    <definedName name="IQ_INT_INC_TRADING_ACCOUNTS_FDIC" hidden="1">"c6560"</definedName>
    <definedName name="IQ_INT_SUB_NOTES_FDIC" hidden="1">"c6568"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RATE_CONTRACTS_FDIC" hidden="1">"c6512"</definedName>
    <definedName name="IQ_INTEREST_RATE_EXPOSURES_FDIC" hidden="1">"c6662"</definedName>
    <definedName name="IQ_INVEST_LOANS_CF_BR" hidden="1">"c630"</definedName>
    <definedName name="IQ_INVEST_SECURITY_CF_BR" hidden="1">"c639"</definedName>
    <definedName name="IQ_INVESTMENT_BANKING_OTHER_FEES_FDIC" hidden="1">"c6666"</definedName>
    <definedName name="IQ_IRA_KEOGH_ACCOUNTS_FDIC" hidden="1">"c6496"</definedName>
    <definedName name="IQ_ISSUED_GUARANTEED_US_FDIC" hidden="1">"c6404"</definedName>
    <definedName name="IQ_LATESTK" hidden="1">1000</definedName>
    <definedName name="IQ_LATESTQ" hidden="1">500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_BR" hidden="1">"c649"</definedName>
    <definedName name="IQ_LIFE_INSURANCE_ASSETS_FDIC" hidden="1">"c6372"</definedName>
    <definedName name="IQ_LOAN_COMMITMENTS_REVOLVING_FDIC" hidden="1">"c6524"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S_AND_LEASES_HELD_FDIC" hidden="1">"c6367"</definedName>
    <definedName name="IQ_LOANS_CF_BR" hidden="1">"c661"</definedName>
    <definedName name="IQ_LOANS_DEPOSITORY_INSTITUTIONS_FDIC" hidden="1">"c6382"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SS_ALLOWANCE_LOANS_FDIC" hidden="1">"c6739"</definedName>
    <definedName name="IQ_LT_DEBT_BR" hidden="1">"c676"</definedName>
    <definedName name="IQ_LT_DEBT_ISSUED_BR" hidden="1">"c683"</definedName>
    <definedName name="IQ_LT_DEBT_REPAID_BR" hidden="1">"c691"</definedName>
    <definedName name="IQ_LT_INVEST_BR" hidden="1">"c698"</definedName>
    <definedName name="IQ_LTMMONTH" hidden="1">120000</definedName>
    <definedName name="IQ_MATURITY_ONE_YEAR_LESS_FDIC" hidden="1">"c6425"</definedName>
    <definedName name="IQ_MERGER_BR" hidden="1">"c715"</definedName>
    <definedName name="IQ_MERGER_RESTRUCTURE_BR" hidden="1">"c721"</definedName>
    <definedName name="IQ_MINORITY_INTEREST_BR" hidden="1">"c729"</definedName>
    <definedName name="IQ_MONEY_MARKET_DEPOSIT_ACCOUNTS_FDIC" hidden="1">"c6553"</definedName>
    <definedName name="IQ_MORTGAGE_BACKED_SECURITIES_FDIC" hidden="1">"c6402"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43133.973125</definedName>
    <definedName name="IQ_NET_CHARGE_OFFS_FDIC" hidden="1">"c6641"</definedName>
    <definedName name="IQ_NET_CHARGE_OFFS_LOANS_FDIC" hidden="1">"c6751"</definedName>
    <definedName name="IQ_NET_DEBT_ISSUED_BR" hidden="1">"c753"</definedName>
    <definedName name="IQ_NET_INCOME_FDIC" hidden="1">"c6587"</definedName>
    <definedName name="IQ_NET_INT_INC_BNK_FDIC" hidden="1">"c6570"</definedName>
    <definedName name="IQ_NET_INT_INC_BR" hidden="1">"c765"</definedName>
    <definedName name="IQ_NET_INTEREST_MARGIN_FDIC" hidden="1">"c6726"</definedName>
    <definedName name="IQ_NET_LOANS_LEASES_CORE_DEPOSITS_FDIC" hidden="1">"c6743"</definedName>
    <definedName name="IQ_NET_LOANS_LEASES_DEPOSITS_FDIC" hidden="1">"c6742"</definedName>
    <definedName name="IQ_NET_OPERATING_INCOME_ASSETS_FDIC" hidden="1">"c6729"</definedName>
    <definedName name="IQ_NET_SECURITIZATION_INCOME_FDIC" hidden="1">"c6669"</definedName>
    <definedName name="IQ_NET_SERVICING_FEES_FDIC" hidden="1">"c6668"</definedName>
    <definedName name="IQ_NON_INT_EXP_FDIC" hidden="1">"c6579"</definedName>
    <definedName name="IQ_NON_INT_INC_FDIC" hidden="1">"c6575"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TRANSACTION_ACCOUNTS_FDIC" hidden="1">"c6552"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UMBER_DEPOSITS_LESS_THAN_100K_FDIC" hidden="1">"c6495"</definedName>
    <definedName name="IQ_NUMBER_DEPOSITS_MORE_THAN_100K_FDIC" hidden="1">"c6493"</definedName>
    <definedName name="IQ_OBLIGATIONS_OF_STATES_TOTAL_LOANS_FOREIGN_FDIC" hidden="1">"c6447"</definedName>
    <definedName name="IQ_OBLIGATIONS_STATES_FDIC" hidden="1">"c6431"</definedName>
    <definedName name="IQ_OPER_INC_BR" hidden="1">"c850"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MORT_BR" hidden="1">"c5566"</definedName>
    <definedName name="IQ_OTHER_ASSETS_BR" hidden="1">"c862"</definedName>
    <definedName name="IQ_OTHER_ASSETS_FDIC" hidden="1">"c6338"</definedName>
    <definedName name="IQ_OTHER_BORROWED_FUNDS_FDIC" hidden="1">"c6345"</definedName>
    <definedName name="IQ_OTHER_CA_SUPPL_BR" hidden="1">"c871"</definedName>
    <definedName name="IQ_OTHER_CL_SUPPL_BR" hidden="1">"c880"</definedName>
    <definedName name="IQ_OTHER_COMPREHENSIVE_INCOME_FDIC" hidden="1">"c6503"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QUITY_BR" hidden="1">"c888"</definedName>
    <definedName name="IQ_OTHER_FINANCE_ACT_BR" hidden="1">"c895"</definedName>
    <definedName name="IQ_OTHER_FINANCE_ACT_SUPPL_BR" hidden="1">"c901"</definedName>
    <definedName name="IQ_OTHER_INSURANCE_FEES_FDIC" hidden="1">"c6672"</definedName>
    <definedName name="IQ_OTHER_INTAN_BR" hidden="1">"c909"</definedName>
    <definedName name="IQ_OTHER_INTANGIBLE_FDIC" hidden="1">"c6337"</definedName>
    <definedName name="IQ_OTHER_INVEST_ACT_BR" hidden="1">"c918"</definedName>
    <definedName name="IQ_OTHER_INVEST_ACT_SUPPL_BR" hidden="1">"c924"</definedName>
    <definedName name="IQ_OTHER_LIAB_BR" hidden="1">"c932"</definedName>
    <definedName name="IQ_OTHER_LIAB_LT_BR" hidden="1">"c937"</definedName>
    <definedName name="IQ_OTHER_LIABILITIES_FDIC" hidden="1">"c6347"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T_ASSETS_BR" hidden="1">"c948"</definedName>
    <definedName name="IQ_OTHER_NON_INT_EXP_FDIC" hidden="1">"c6578"</definedName>
    <definedName name="IQ_OTHER_NON_INT_EXPENSE_FDIC" hidden="1">"c6679"</definedName>
    <definedName name="IQ_OTHER_NON_INT_INC_FDIC" hidden="1">"c6676"</definedName>
    <definedName name="IQ_OTHER_NON_OPER_EXP_BR" hidden="1">"c957"</definedName>
    <definedName name="IQ_OTHER_NON_OPER_EXP_SUPPL_BR" hidden="1">"c962"</definedName>
    <definedName name="IQ_OTHER_OFF_BS_LIAB_FDIC" hidden="1">"c6533"</definedName>
    <definedName name="IQ_OTHER_OPER_ACT_BR" hidden="1">"c985"</definedName>
    <definedName name="IQ_OTHER_OPER_BR" hidden="1">"c990"</definedName>
    <definedName name="IQ_OTHER_OPER_SUPPL_BR" hidden="1">"c994"</definedName>
    <definedName name="IQ_OTHER_OPER_TOT_BR" hidden="1">"c1000"</definedName>
    <definedName name="IQ_OTHER_RE_OWNED_FDIC" hidden="1">"c6330"</definedName>
    <definedName name="IQ_OTHER_REV_BR" hidden="1">"c1011"</definedName>
    <definedName name="IQ_OTHER_REV_SUPPL_BR" hidden="1">"c1016"</definedName>
    <definedName name="IQ_OTHER_SAVINGS_DEPOSITS_FDIC" hidden="1">"c6554"</definedName>
    <definedName name="IQ_OTHER_TRANSACTIONS_FDIC" hidden="1">"c6504"</definedName>
    <definedName name="IQ_OTHER_UNUSED_COMMITMENTS_FDIC" hidden="1">"c6530"</definedName>
    <definedName name="IQ_OTHER_UNUSUAL_BR" hidden="1">"c1561"</definedName>
    <definedName name="IQ_OTHER_UNUSUAL_SUPPL_BR" hidden="1">"c1496"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C_WRITTEN" hidden="1">"c1027"</definedName>
    <definedName name="IQ_PERCENT_INSURED_FDIC" hidden="1">"c6374"</definedName>
    <definedName name="IQ_PLEDGED_SECURITIES_FDIC" hidden="1">"c6401"</definedName>
    <definedName name="IQ_PRE_TAX_INCOME_FDIC" hidden="1">"c6581"</definedName>
    <definedName name="IQ_PREF_ISSUED_BR" hidden="1">"c1047"</definedName>
    <definedName name="IQ_PREF_OTHER_BR" hidden="1">"c1055"</definedName>
    <definedName name="IQ_PREF_REP_BR" hidden="1">"c1062"</definedName>
    <definedName name="IQ_PREFERRED_FDIC" hidden="1">"c6349"</definedName>
    <definedName name="IQ_PREMISES_EQUIPMENT_FDIC" hidden="1">"c6577"</definedName>
    <definedName name="IQ_PRETAX_RETURN_ASSETS_FDIC" hidden="1">"c6731"</definedName>
    <definedName name="IQ_PRIVATELY_ISSUED_MORTGAGE_BACKED_SECURITIES_FDIC" hidden="1">"c6407"</definedName>
    <definedName name="IQ_PRIVATELY_ISSUED_MORTGAGE_PASS_THROUGHS_FDIC" hidden="1">"c6405"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QTD" hidden="1">750000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LATED_PLANS_FDIC" hidden="1">"c6320"</definedName>
    <definedName name="IQ_RESIDENTIAL_LOANS" hidden="1">"c1102"</definedName>
    <definedName name="IQ_RESTATEMENTS_NET_FDIC" hidden="1">"c6500"</definedName>
    <definedName name="IQ_RESTRUCTURE_BR" hidden="1">"c1106"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DEPOSITS_FDIC" hidden="1">"c6488"</definedName>
    <definedName name="IQ_RETAINED_EARNINGS_AVERAGE_EQUITY_FDIC" hidden="1">"c6733"</definedName>
    <definedName name="IQ_RETURN_ASSETS_BROK" hidden="1">"c1115"</definedName>
    <definedName name="IQ_RETURN_ASSETS_FDIC" hidden="1">"c6730"</definedName>
    <definedName name="IQ_RETURN_EQUITY_BROK" hidden="1">"c1120"</definedName>
    <definedName name="IQ_RETURN_EQUITY_FDIC" hidden="1">"c6732"</definedName>
    <definedName name="IQ_REVALUATION_GAINS_FDIC" hidden="1">"c6428"</definedName>
    <definedName name="IQ_REVALUATION_LOSSES_FDIC" hidden="1">"c6429"</definedName>
    <definedName name="IQ_RISK_WEIGHTED_ASSETS_FDIC" hidden="1">"c6370"</definedName>
    <definedName name="IQ_SALARY_FDIC" hidden="1">"c6576"</definedName>
    <definedName name="IQ_SALE_CONVERSION_RETIREMENT_STOCK_FDIC" hidden="1">"c6661"</definedName>
    <definedName name="IQ_SALE_INTAN_CF_BR" hidden="1">"c1133"</definedName>
    <definedName name="IQ_SALE_PPE_CF_BR" hidden="1">"c1139"</definedName>
    <definedName name="IQ_SALE_REAL_ESTATE_CF_BR" hidden="1">"c1145"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RVICE_CHARGES_FDIC" hidden="1">"c6572"</definedName>
    <definedName name="IQ_SPECIAL_DIV_CF_BR" hidden="1">"c1171"</definedName>
    <definedName name="IQ_ST_DEBT_BR" hidden="1">"c1178"</definedName>
    <definedName name="IQ_ST_DEBT_ISSUED_BR" hidden="1">"c1183"</definedName>
    <definedName name="IQ_ST_DEBT_REPAID_BR" hidden="1">"c1191"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UB_DEBT_FDIC" hidden="1">"c6346"</definedName>
    <definedName name="IQ_SURPLUS_FDIC" hidden="1">"c6351"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FDIC" hidden="1">"c6369"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AL_AR_BR" hidden="1">"c1231"</definedName>
    <definedName name="IQ_TOTAL_ASSETS_FDIC" hidden="1">"c6339"</definedName>
    <definedName name="IQ_TOTAL_CHARGE_OFFS_FDIC" hidden="1">"c6603"</definedName>
    <definedName name="IQ_TOTAL_DEBT_ISSUED_BR" hidden="1">"c1253"</definedName>
    <definedName name="IQ_TOTAL_DEBT_REPAID_BR" hidden="1">"c1260"</definedName>
    <definedName name="IQ_TOTAL_DEBT_SECURITIES_FDIC" hidden="1">"c6410"</definedName>
    <definedName name="IQ_TOTAL_DEPOSITS_FDIC" hidden="1">"c6342"</definedName>
    <definedName name="IQ_TOTAL_EMPLOYEES_FDIC" hidden="1">"c6355"</definedName>
    <definedName name="IQ_TOTAL_LIAB_BR" hidden="1">"c1278"</definedName>
    <definedName name="IQ_TOTAL_LIAB_EQUITY_FDIC" hidden="1">"c6354"</definedName>
    <definedName name="IQ_TOTAL_LIABILITIES_FDIC" hidden="1">"c6348"</definedName>
    <definedName name="IQ_TOTAL_OPER_EXP_BR" hidden="1">"c1284"</definedName>
    <definedName name="IQ_TOTAL_RECOVERIES_FDIC" hidden="1">"c6622"</definedName>
    <definedName name="IQ_TOTAL_REV_BNK_FDIC" hidden="1">"c6786"</definedName>
    <definedName name="IQ_TOTAL_REV_BR" hidden="1">"c1303"</definedName>
    <definedName name="IQ_TOTAL_RISK_BASED_CAPITAL_RATIO_FDIC" hidden="1">"c6747"</definedName>
    <definedName name="IQ_TOTAL_SECURITIES_FDIC" hidden="1">"c6306"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_BR" hidden="1">"c5517"</definedName>
    <definedName name="IQ_TRADING_ACCOUNT_GAINS_FEES_FDIC" hidden="1">"c6573"</definedName>
    <definedName name="IQ_TRADING_ASSETS_FDIC" hidden="1">"c6328"</definedName>
    <definedName name="IQ_TRADING_LIABILITIES_FDIC" hidden="1">"c6344"</definedName>
    <definedName name="IQ_TRANSACTION_ACCOUNTS_FDIC" hidden="1">"c6544"</definedName>
    <definedName name="IQ_TREASURY_OTHER_EQUITY_BR" hidden="1">"c1314"</definedName>
    <definedName name="IQ_TREASURY_STOCK_TRANSACTIONS_FDIC" hidden="1">"c6501"</definedName>
    <definedName name="IQ_TWELVE_MONTHS_FIXED_AND_FLOATING_FDIC" hidden="1">"c6420"</definedName>
    <definedName name="IQ_TWELVE_MONTHS_MORTGAGE_PASS_THROUGHS_FDIC" hidden="1">"c6412"</definedName>
    <definedName name="IQ_UNDIVIDED_PROFITS_FDIC" hidden="1">"c6352"</definedName>
    <definedName name="IQ_UNEARN_REV_CURRENT_BR" hidden="1">"c1324"</definedName>
    <definedName name="IQ_UNEARNED_INCOME_FDIC" hidden="1">"c6324"</definedName>
    <definedName name="IQ_UNEARNED_INCOME_FOREIGN_FDIC" hidden="1">"c6385"</definedName>
    <definedName name="IQ_UNPROFITABLE_INSTITUTIONS_FDIC" hidden="1">"c6722"</definedName>
    <definedName name="IQ_UNUSED_LOAN_COMMITMENTS_FDIC" hidden="1">"c6368"</definedName>
    <definedName name="IQ_US_BRANCHES_FOREIGN_BANK_LOANS_FDIC" hidden="1">"c6435"</definedName>
    <definedName name="IQ_US_BRANCHES_FOREIGN_BANKS_FDIC" hidden="1">"c6390"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VALUATION_ALLOWANCES_FDIC" hidden="1">"c6400"</definedName>
    <definedName name="IQ_VC_REVENUE_FDIC" hidden="1">"c6667"</definedName>
    <definedName name="IQ_VOLATILE_LIABILITIES_FDIC" hidden="1">"c6364"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YTDMONTH" hidden="1">130000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5" i="26" l="1"/>
  <c r="C46" i="26" s="1"/>
  <c r="C47" i="26" s="1"/>
  <c r="C48" i="26" s="1"/>
  <c r="C49" i="26" s="1"/>
  <c r="C50" i="26" s="1"/>
  <c r="C51" i="26" s="1"/>
  <c r="C52" i="26" s="1"/>
  <c r="C114" i="26" l="1"/>
  <c r="C115" i="26" s="1"/>
  <c r="C86" i="26"/>
  <c r="C87" i="26" s="1"/>
  <c r="C88" i="26" s="1"/>
  <c r="C89" i="26" s="1"/>
  <c r="C90" i="26" s="1"/>
  <c r="C91" i="26" s="1"/>
  <c r="C92" i="26" s="1"/>
  <c r="C93" i="26" s="1"/>
  <c r="C94" i="26" s="1"/>
  <c r="C95" i="26" s="1"/>
  <c r="C96" i="26" s="1"/>
  <c r="C97" i="26" s="1"/>
  <c r="C98" i="26" s="1"/>
  <c r="C99" i="26" s="1"/>
  <c r="C100" i="26" s="1"/>
  <c r="C101" i="26" s="1"/>
  <c r="C102" i="26" s="1"/>
  <c r="C103" i="26" s="1"/>
  <c r="C104" i="26" s="1"/>
  <c r="C105" i="26" s="1"/>
  <c r="C106" i="26" s="1"/>
  <c r="C107" i="26" s="1"/>
  <c r="C108" i="26" s="1"/>
  <c r="C109" i="26" s="1"/>
  <c r="C110" i="26" s="1"/>
  <c r="C56" i="26"/>
  <c r="C57" i="26" s="1"/>
  <c r="C58" i="26" s="1"/>
  <c r="C59" i="26" s="1"/>
  <c r="C28" i="26"/>
  <c r="C29" i="26" s="1"/>
  <c r="C30" i="26" s="1"/>
  <c r="C31" i="26" s="1"/>
  <c r="C32" i="26" s="1"/>
  <c r="C33" i="26" s="1"/>
  <c r="C34" i="26" s="1"/>
  <c r="C20" i="26"/>
  <c r="C21" i="26" s="1"/>
  <c r="C22" i="26" s="1"/>
  <c r="C23" i="26" s="1"/>
  <c r="C24" i="26" s="1"/>
  <c r="C8" i="26"/>
  <c r="C9" i="26" s="1"/>
  <c r="C10" i="26" s="1"/>
  <c r="C11" i="26" s="1"/>
  <c r="C12" i="26" s="1"/>
  <c r="C13" i="26" s="1"/>
  <c r="C14" i="26" s="1"/>
  <c r="C15" i="26" s="1"/>
  <c r="C16" i="26" s="1"/>
  <c r="C38" i="26" l="1"/>
  <c r="C39" i="26" s="1"/>
  <c r="C40" i="26" s="1"/>
  <c r="C41" i="26" s="1"/>
  <c r="C42" i="26" s="1"/>
  <c r="C43" i="26" s="1"/>
  <c r="C44" i="26" s="1"/>
  <c r="C60" i="26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C82" i="26" s="1"/>
  <c r="C90" i="18" l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88" i="18"/>
  <c r="C89" i="18" s="1"/>
  <c r="L75" i="1" l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J75" i="1"/>
  <c r="I75" i="1" s="1"/>
  <c r="H75" i="1" s="1"/>
  <c r="G75" i="1" s="1"/>
  <c r="F75" i="1" s="1"/>
  <c r="C116" i="18"/>
  <c r="C117" i="18" s="1"/>
  <c r="C55" i="18"/>
  <c r="C56" i="18" s="1"/>
  <c r="C57" i="18" s="1"/>
  <c r="C58" i="18" s="1"/>
  <c r="C29" i="18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20" i="18"/>
  <c r="C21" i="18" s="1"/>
  <c r="C22" i="18" s="1"/>
  <c r="C23" i="18" s="1"/>
  <c r="C24" i="18" s="1"/>
  <c r="C25" i="18" s="1"/>
  <c r="C8" i="18"/>
  <c r="C9" i="18" s="1"/>
  <c r="C10" i="18" s="1"/>
  <c r="C11" i="18" s="1"/>
  <c r="C12" i="18" s="1"/>
  <c r="C13" i="18" s="1"/>
  <c r="C14" i="18" s="1"/>
  <c r="C15" i="18" s="1"/>
  <c r="C16" i="18" s="1"/>
  <c r="C62" i="18" l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59" i="18"/>
  <c r="C60" i="18" s="1"/>
  <c r="C61" i="18" s="1"/>
  <c r="C6" i="20"/>
  <c r="C7" i="20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5" i="20"/>
  <c r="C74" i="18" l="1"/>
  <c r="C76" i="18" s="1"/>
  <c r="C77" i="18" s="1"/>
  <c r="C75" i="18"/>
  <c r="H11" i="16"/>
  <c r="F11" i="16"/>
  <c r="G11" i="16"/>
  <c r="E11" i="16"/>
  <c r="C78" i="18" l="1"/>
  <c r="C79" i="18" s="1"/>
  <c r="C80" i="18" s="1"/>
  <c r="C81" i="18" s="1"/>
  <c r="C82" i="18" s="1"/>
  <c r="C83" i="18" s="1"/>
  <c r="C84" i="18" s="1"/>
</calcChain>
</file>

<file path=xl/sharedStrings.xml><?xml version="1.0" encoding="utf-8"?>
<sst xmlns="http://schemas.openxmlformats.org/spreadsheetml/2006/main" count="886" uniqueCount="410">
  <si>
    <t>프로젝트 개요</t>
    <phoneticPr fontId="1" type="noConversion"/>
  </si>
  <si>
    <t>1주차</t>
    <phoneticPr fontId="1" type="noConversion"/>
  </si>
  <si>
    <t>No</t>
    <phoneticPr fontId="1" type="noConversion"/>
  </si>
  <si>
    <t>No.</t>
    <phoneticPr fontId="1" type="noConversion"/>
  </si>
  <si>
    <t>No.</t>
  </si>
  <si>
    <t>담당</t>
    <phoneticPr fontId="1" type="noConversion"/>
  </si>
  <si>
    <t>완료여부</t>
    <phoneticPr fontId="1" type="noConversion"/>
  </si>
  <si>
    <t>비고</t>
    <phoneticPr fontId="1" type="noConversion"/>
  </si>
  <si>
    <t>F/U 사항</t>
    <phoneticPr fontId="1" type="noConversion"/>
  </si>
  <si>
    <t>김태민</t>
    <phoneticPr fontId="1" type="noConversion"/>
  </si>
  <si>
    <t>Y</t>
  </si>
  <si>
    <t>N</t>
  </si>
  <si>
    <t>O</t>
    <phoneticPr fontId="1" type="noConversion"/>
  </si>
  <si>
    <t>1. 중간보고</t>
    <phoneticPr fontId="1" type="noConversion"/>
  </si>
  <si>
    <t>리뷰일자</t>
    <phoneticPr fontId="1" type="noConversion"/>
  </si>
  <si>
    <t>구분</t>
    <phoneticPr fontId="1" type="noConversion"/>
  </si>
  <si>
    <t>Review 사항</t>
    <phoneticPr fontId="1" type="noConversion"/>
  </si>
  <si>
    <t>답변</t>
    <phoneticPr fontId="1" type="noConversion"/>
  </si>
  <si>
    <t>1. 총괄</t>
    <phoneticPr fontId="1" type="noConversion"/>
  </si>
  <si>
    <t>1.	총괄
-	표지: 금호고속 경영정상화 방안 검토 
-	예상 상환기간 관련 내용은 일단 전부 삭제 
(EY 보고서 스타일이며, 결과로서 중요한 의미는 없다고 판단됨 -&gt; 향후 KDB 요청 시 별도 제공)</t>
    <phoneticPr fontId="1" type="noConversion"/>
  </si>
  <si>
    <t>네, 수정하겠습니다</t>
    <phoneticPr fontId="1" type="noConversion"/>
  </si>
  <si>
    <t>수정 필요</t>
    <phoneticPr fontId="1" type="noConversion"/>
  </si>
  <si>
    <t>2. 기본 현황자료 추가</t>
    <phoneticPr fontId="1" type="noConversion"/>
  </si>
  <si>
    <t>-	지분구조
-	차입금 현황 및 EOD 사유 (EY 보고서 33, 34P 참고)
-	담보 제공 현황
-	보증현황, 소송 현황
-	금호고속 영업권 현황
-	현대차 주주간 약정 , S&amp;LB 등 주요 기본 사항 설명 추가</t>
    <phoneticPr fontId="1" type="noConversion"/>
  </si>
  <si>
    <t>네, 추가하겠습니다</t>
    <phoneticPr fontId="1" type="noConversion"/>
  </si>
  <si>
    <t>추가 필요
(오전 회의 때 말씀주신 목차 기준으로 추가)</t>
    <phoneticPr fontId="1" type="noConversion"/>
  </si>
  <si>
    <t xml:space="preserve">3. 실사 및 청산가치 </t>
    <phoneticPr fontId="1" type="noConversion"/>
  </si>
  <si>
    <t xml:space="preserve">-	낙찰율 산정 장표 추가 
-	8, 10 페이지 조정 내역에 낙찰율 기재 </t>
    <phoneticPr fontId="1" type="noConversion"/>
  </si>
  <si>
    <t>4. 계속기업가치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</si>
  <si>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비영업용자산 세부 내역 장표 추가</t>
    </r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</si>
  <si>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Case 별로 비영업용자산이 차이가 나는지요?</t>
    </r>
  </si>
  <si>
    <t>Case 별로 금호고속이 보유한 익스프레스 지분가치 변동분만큼 차이가 발생합니다.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</si>
  <si>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고속 ‘24년 매출액이 Base&gt;W&gt;Best 순서인 이유는?</t>
    </r>
  </si>
  <si>
    <t>시나리오별 운임 가정 차이 때문입니다. (이는 익스프레스도 동일합니다)
- Best : 익스프레스 사업계획상 운임상승률 준용 (’23 년 4%, ‘25 년 6%)
- Base : 매년 EIU CPI 만큼 상승하되 , 2 년 주기운임 협상을 고려하여 ’23 년 , ’25 년 CPI 와 임금상승률 평균치만큼 상승 가정
- Worst : 매년 EIU CPI 물가상승률만큼 상승 가정(프리미엄버스 도입 효과)</t>
    <phoneticPr fontId="1" type="noConversion"/>
  </si>
  <si>
    <t>운임 가정 전반적으로 재검토 필요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</si>
  <si>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GS칼텍스 유류대 미지급금은 어떻게 반영이 되어 있나요?</t>
    </r>
  </si>
  <si>
    <t>WC의 변동을 통해 상환하는 것으로 반영되어있습니다.(영업부채의 감소)</t>
    <phoneticPr fontId="1" type="noConversion"/>
  </si>
  <si>
    <t>Net Debt 으로 반영
(추가 인터뷰 필요)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</si>
  <si>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21페이지 금호익스프레스 투자 CF 금액은 27페이지 금액과 어떻게 맞춰봐야 하나요?</t>
    </r>
  </si>
  <si>
    <t>27페이지 계속기업가치 산정시에는 버스 취득시 금액을 즉시 지출하는 것으로 가정되어있고,
21페이지 자금수지추정에는 실제 회사의 조달방식인 5년 할부를 적용한 투자현금흐름이 반영되어 있어 Refer되지 않습니다.
(EY보고서도 동일)</t>
    <phoneticPr fontId="1" type="noConversion"/>
  </si>
  <si>
    <t>valuation &lt;&gt; 자금수지추정 일치시켜야 하지 않을지 확인 필요 (항공사 val 등 참조)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</si>
  <si>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19페이지 차입금 잔액은 어떤 숫자와 Refer가 되는지요?</t>
    </r>
  </si>
  <si>
    <t>19페이지 차입금상환계획은 명목가액 기준으로 정리되어 있으며, BS 금액과는 현할차 등으로 인해 차이가 발생합니다. BS와 refer 가능하도록 현할차 등 금액은 별도로 추가하겠습니다.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</si>
  <si>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19페이지에서 KDB/차파트너스 등을 2열로 구분한 이유가 있나요? 차입일 등이 달라서 구분 한거면 관련 정보 기재 필요</t>
    </r>
  </si>
  <si>
    <t>차입일 및 담보현황 등이 달라 구분한 것이며, 관련 정보 추가하도록 하겠습니다.</t>
    <phoneticPr fontId="1" type="noConversion"/>
  </si>
  <si>
    <t>수정 필요
(오전 회의 때 말씀주신 내용으로 차입금 현황 전반적으로 수정)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</si>
  <si>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24~29페이지:  ‘26년 영업이익이 ‘25년 대비 감소하는 사유는?</t>
    </r>
  </si>
  <si>
    <t>매출금액을 산정하는 P는 CPI만큼 증가하나, Q에서 타 운송수단으로의 대체효과 (-0.9%)가 반영되므로, 영업비용(임금, CPI) 증가율보다 매출증가율이 적기 때문입니다. EIU를 기준으로하면 26년의 임금상승률이 4.1% 특히나 높아 그 차이가 조금 더 큰 편입니다.</t>
    <phoneticPr fontId="1" type="noConversion"/>
  </si>
  <si>
    <t>재확인 필요</t>
    <phoneticPr fontId="1" type="noConversion"/>
  </si>
  <si>
    <t>5. 회수율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</si>
  <si>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31P : 청산자산가치 금액은 5페이지와 어떻게 refer가 되나요?</t>
    </r>
  </si>
  <si>
    <t>단순 오류로 5페이지를 기준으로 수정될 예정입니다.</t>
    <phoneticPr fontId="1" type="noConversion"/>
  </si>
  <si>
    <t>수정필요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</si>
  <si>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33P : Spring~ 계속 기업 채권액을 현재가치로 할인한 이유는?</t>
    </r>
  </si>
  <si>
    <t>계속기업 가정 시 현재가치 할인 수행</t>
    <phoneticPr fontId="1" type="noConversion"/>
  </si>
  <si>
    <t>6. 자구안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</si>
  <si>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 xml:space="preserve">35P: 임대보증금 상환은 매각 시나리오 칸에 넣고 그 이후 금액을 차입금 상환 재원으로 표기 </t>
    </r>
  </si>
  <si>
    <t>수정 필요
(오전 회의 때 말씀주신 내용으로 수정)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</si>
  <si>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TAX 납부 시점은 어떻게 되나요? 연기 가능한가요?</t>
    </r>
  </si>
  <si>
    <r>
      <t xml:space="preserve">법인세법에 따라 납부할 법인세가 1천만원을 초과하는 경우 50% 씩 분할납부가 가능하나, 분할납부 기한은 1개월 연장에 불과합니다. 이에 Tax 분할납부로 인한 효과가 결론에 유의적인 영향을 미치지 않을 것으로 판단하여 자구안에 포함하지 않았습니다.
</t>
    </r>
    <r>
      <rPr>
        <i/>
        <sz val="10"/>
        <color theme="1"/>
        <rFont val="맑은 고딕"/>
        <family val="3"/>
        <charset val="129"/>
        <scheme val="minor"/>
      </rPr>
      <t xml:space="preserve">&lt;참고 : 법인세법 제64조&gt;
② 내국법인이 제1항에 따라 납부할 세액이 1천만원을 초과하는 경우에는 대통령령으로 정하는 바에 따라 납부할 세액의 일부를 </t>
    </r>
    <r>
      <rPr>
        <b/>
        <i/>
        <u/>
        <sz val="10"/>
        <color theme="1"/>
        <rFont val="맑은 고딕"/>
        <family val="3"/>
        <charset val="129"/>
        <scheme val="minor"/>
      </rPr>
      <t>납부기한이 지난 날부터 1개월(중소기업의 경우에는 2개월) 이내에 분납</t>
    </r>
    <r>
      <rPr>
        <i/>
        <sz val="10"/>
        <color theme="1"/>
        <rFont val="맑은 고딕"/>
        <family val="3"/>
        <charset val="129"/>
        <scheme val="minor"/>
      </rPr>
      <t>할 수 있다.</t>
    </r>
    <phoneticPr fontId="1" type="noConversion"/>
  </si>
  <si>
    <t>김주현 위원님 문의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</si>
  <si>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유스퀘어 매각 시 결손금을 사용하면 고속의 기업가치에 영향을 주는 거죠? 익스프레스는 어떻게 되나요?</t>
    </r>
  </si>
  <si>
    <r>
      <t xml:space="preserve">네, 현재 산정한 고속의 기업가치에는 결손금 사용으로 인한 향후 cash 절감액이 반영되어 있으나, 유스퀘어 매각 시 결손금을 전액 사용하게 되므로 기업가치가 감소하는 효과가 있습니다.
익스프레스의 경우 분할 시 고속/전세사업부의 결손금을 승계받았으나, 해당 결손금은 아래 법인세법에 따라 승계받은 사업(고속/전세사업부)의 소득에서만 공제 가능하므로 유스퀘어 매각에 따른 세효과 계산 시 익스프레스의 결손금은 공제 대상에 포함하지 않았습니다. 결국 유스퀘어 매각 시 결손금 사용에 따라 익스프레스의 기업가치에는 영향이 없습니다.
&lt;참고 : 법인세법 제46조의4&gt;
</t>
    </r>
    <r>
      <rPr>
        <i/>
        <sz val="10"/>
        <color theme="1"/>
        <rFont val="맑은 고딕"/>
        <family val="3"/>
        <charset val="129"/>
        <scheme val="minor"/>
      </rPr>
      <t>② 제46조의3제2항에 따라 분할신설법인등이 승계한 분할법인등의 결손금은 분할법인등으로부터 승계받은 사업에서 발생한 소득금액의 범위에서 분할신설법인등의 각 사업연도의 과세표준을 계산할 때 공제한다.</t>
    </r>
    <phoneticPr fontId="1" type="noConversion"/>
  </si>
  <si>
    <t>우측 참조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</si>
  <si>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36P~39P: 자구안에 따른 효과는 기존에 영업/투자/재무 CF를 조정하지 말고 자구안 CF로 별도로 구분 표시</t>
    </r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</si>
  <si>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40~41P: 대면 미팅으로 논의 합시다.</t>
    </r>
  </si>
  <si>
    <t>7. 금호건설 Val.</t>
    <phoneticPr fontId="1" type="noConversion"/>
  </si>
  <si>
    <t>-	Market Cap, GPCM, GTM 요약 장표 1장 추가</t>
    <phoneticPr fontId="1" type="noConversion"/>
  </si>
  <si>
    <t>8. 할인율 산정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</si>
  <si>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59, 60에 천일고속, 동양고속의 내역이 다른 이유는?</t>
    </r>
  </si>
  <si>
    <t>아래의 사유로 Re-levered beta에 차이가 발생합니다.
1. IBD에 리스부채의 포함여부(고속: 미포함 / 익스: 포함)
2. 고속 / 익스의 목표자본구조 차이(고속의 경우 임대업 영위 대용기업 추가)</t>
    <phoneticPr fontId="1" type="noConversion"/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</si>
  <si>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60페이지: 우측 하단 표 오류</t>
    </r>
  </si>
  <si>
    <r>
      <t>-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맑은 고딕"/>
        <family val="3"/>
        <charset val="129"/>
        <scheme val="minor"/>
      </rPr>
      <t>Q) 익스프레스 WACC이 예상보다 낮은데 의견은?</t>
    </r>
  </si>
  <si>
    <t>1. 동종기업(동양/천일)의 unlevered beta가 너무 낮은 수준으로 산정되었는데, 이는 평가기준일 시점의 동종기업 부채비율이 코로나 이전 대비 일시적으로 크게 높아졌기 때문인 것으로 보입니다(코로나 피해업종). 베타 등 산정 시 적용할 부채비율을 평가기준일 시점(spot)이 아닌 과거 5개년 평균 기준 등으로 산정하여 적용해보도록 하겠습니다.
2. 다만, 이 경우 고속/익스프레스의 계속기업가치가 낮아져 채권회수율이 청산가치 기준 대비 낮아질 우려가 있어, 이 부분은 결과 산정 후 추가 논의드리겠습니다.</t>
    <phoneticPr fontId="1" type="noConversion"/>
  </si>
  <si>
    <t>Y/N/PENDING</t>
  </si>
  <si>
    <t>담당자</t>
    <phoneticPr fontId="1" type="noConversion"/>
  </si>
  <si>
    <t>PENDING</t>
  </si>
  <si>
    <t>중간보고</t>
    <phoneticPr fontId="1" type="noConversion"/>
  </si>
  <si>
    <t>1. 기본 시나리오</t>
    <phoneticPr fontId="1" type="noConversion"/>
  </si>
  <si>
    <t>회사</t>
    <phoneticPr fontId="1" type="noConversion"/>
  </si>
  <si>
    <t>대분류</t>
    <phoneticPr fontId="1" type="noConversion"/>
  </si>
  <si>
    <t>소분류</t>
    <phoneticPr fontId="1" type="noConversion"/>
  </si>
  <si>
    <t>주요 가정</t>
    <phoneticPr fontId="1" type="noConversion"/>
  </si>
  <si>
    <t>경영정상화 항목</t>
    <phoneticPr fontId="1" type="noConversion"/>
  </si>
  <si>
    <t>Best</t>
    <phoneticPr fontId="1" type="noConversion"/>
  </si>
  <si>
    <t>Base</t>
    <phoneticPr fontId="1" type="noConversion"/>
  </si>
  <si>
    <t>Worst</t>
    <phoneticPr fontId="1" type="noConversion"/>
  </si>
  <si>
    <t>고속</t>
    <phoneticPr fontId="1" type="noConversion"/>
  </si>
  <si>
    <t>매출액</t>
    <phoneticPr fontId="1" type="noConversion"/>
  </si>
  <si>
    <t>매표수수료수입</t>
    <phoneticPr fontId="1" type="noConversion"/>
  </si>
  <si>
    <t>COVID 회복</t>
    <phoneticPr fontId="1" type="noConversion"/>
  </si>
  <si>
    <t>X</t>
    <phoneticPr fontId="1" type="noConversion"/>
  </si>
  <si>
    <t>익스 참고</t>
  </si>
  <si>
    <t>운임</t>
    <phoneticPr fontId="1" type="noConversion"/>
  </si>
  <si>
    <t>임대수입 - 수수료</t>
    <phoneticPr fontId="1" type="noConversion"/>
  </si>
  <si>
    <t>P</t>
    <phoneticPr fontId="1" type="noConversion"/>
  </si>
  <si>
    <t>Q</t>
    <phoneticPr fontId="1" type="noConversion"/>
  </si>
  <si>
    <t>터미널 이용객수</t>
    <phoneticPr fontId="1" type="noConversion"/>
  </si>
  <si>
    <t>임대수입 - 일반</t>
    <phoneticPr fontId="1" type="noConversion"/>
  </si>
  <si>
    <t>임대료 (P)</t>
    <phoneticPr fontId="1" type="noConversion"/>
  </si>
  <si>
    <t>22년 : 임대료인하</t>
    <phoneticPr fontId="1" type="noConversion"/>
  </si>
  <si>
    <t>22년 : 임대료 인하 효과 반영
23년~ : 임대료 인하 효과 제거 및 CPI</t>
    <phoneticPr fontId="1" type="noConversion"/>
  </si>
  <si>
    <t>자료 받아보고</t>
  </si>
  <si>
    <t>공실률 (Q)</t>
    <phoneticPr fontId="1" type="noConversion"/>
  </si>
  <si>
    <t>코로나 회복 가정에 연동</t>
  </si>
  <si>
    <t>기타수입</t>
    <phoneticPr fontId="1" type="noConversion"/>
  </si>
  <si>
    <t>관리비 (P)</t>
    <phoneticPr fontId="1" type="noConversion"/>
  </si>
  <si>
    <t>CPI</t>
    <phoneticPr fontId="1" type="noConversion"/>
  </si>
  <si>
    <t>관리비 - 공실률(Q)</t>
    <phoneticPr fontId="1" type="noConversion"/>
  </si>
  <si>
    <t>비용</t>
    <phoneticPr fontId="1" type="noConversion"/>
  </si>
  <si>
    <t>인건비</t>
    <phoneticPr fontId="1" type="noConversion"/>
  </si>
  <si>
    <t>임금반납</t>
    <phoneticPr fontId="1" type="noConversion"/>
  </si>
  <si>
    <t>현 경영정상화 약정 종료('22년)까지</t>
    <phoneticPr fontId="1" type="noConversion"/>
  </si>
  <si>
    <t>요건 추후 유스퀘어 매각 이후 방안 제시할 때만?</t>
    <phoneticPr fontId="1" type="noConversion"/>
  </si>
  <si>
    <t>유급,무급 휴직</t>
    <phoneticPr fontId="1" type="noConversion"/>
  </si>
  <si>
    <t>임금인상동결</t>
    <phoneticPr fontId="1" type="noConversion"/>
  </si>
  <si>
    <t>기타경비(COGS,판관)</t>
    <phoneticPr fontId="1" type="noConversion"/>
  </si>
  <si>
    <t>비용 절감</t>
    <phoneticPr fontId="1" type="noConversion"/>
  </si>
  <si>
    <t>CAPEX</t>
    <phoneticPr fontId="1" type="noConversion"/>
  </si>
  <si>
    <t>CAPEX 투자</t>
    <phoneticPr fontId="1" type="noConversion"/>
  </si>
  <si>
    <t>경상투자</t>
    <phoneticPr fontId="1" type="noConversion"/>
  </si>
  <si>
    <t>연 4억 ? 15억 ?</t>
    <phoneticPr fontId="1" type="noConversion"/>
  </si>
  <si>
    <t>인터뷰 후</t>
  </si>
  <si>
    <t>재무</t>
    <phoneticPr fontId="1" type="noConversion"/>
  </si>
  <si>
    <t>차입금 상환</t>
    <phoneticPr fontId="1" type="noConversion"/>
  </si>
  <si>
    <t>차입금 상환</t>
  </si>
  <si>
    <t>1. 산은 만기 연장
2. 담보대출 : 리파이낸싱
3. BW 1040억 22년 조기상환
4. BW 228억 26년 만기상환</t>
    <phoneticPr fontId="1" type="noConversion"/>
  </si>
  <si>
    <t>익스프레스</t>
  </si>
  <si>
    <r>
      <t xml:space="preserve">- 영구타격 10%
- 영향정도 : </t>
    </r>
    <r>
      <rPr>
        <sz val="10"/>
        <color rgb="FFFF0000"/>
        <rFont val="맑은 고딕"/>
        <family val="3"/>
        <charset val="129"/>
        <scheme val="minor"/>
      </rPr>
      <t>22년 26%</t>
    </r>
    <r>
      <rPr>
        <sz val="10"/>
        <color theme="1"/>
        <rFont val="맑은 고딕"/>
        <family val="2"/>
        <charset val="129"/>
        <scheme val="minor"/>
      </rPr>
      <t xml:space="preserve">, 23년 ~ 10% </t>
    </r>
    <phoneticPr fontId="1" type="noConversion"/>
  </si>
  <si>
    <r>
      <t xml:space="preserve">- 영구타격 10%
- 영향정도 : </t>
    </r>
    <r>
      <rPr>
        <sz val="10"/>
        <color rgb="FFFF0000"/>
        <rFont val="맑은 고딕"/>
        <family val="3"/>
        <charset val="129"/>
        <scheme val="minor"/>
      </rPr>
      <t>22년 35%</t>
    </r>
    <r>
      <rPr>
        <sz val="10"/>
        <color theme="1"/>
        <rFont val="맑은 고딕"/>
        <family val="2"/>
        <charset val="129"/>
        <scheme val="minor"/>
      </rPr>
      <t>, 23년 17%  ,24년~ 10%</t>
    </r>
    <phoneticPr fontId="1" type="noConversion"/>
  </si>
  <si>
    <t>좌동</t>
    <phoneticPr fontId="1" type="noConversion"/>
  </si>
  <si>
    <t>회사제시</t>
    <phoneticPr fontId="1" type="noConversion"/>
  </si>
  <si>
    <t>cpi base &amp; 2년주기로 임금상승률 +@고려</t>
    <phoneticPr fontId="1" type="noConversion"/>
  </si>
  <si>
    <t>cpi only</t>
    <phoneticPr fontId="1" type="noConversion"/>
  </si>
  <si>
    <t>직행</t>
    <phoneticPr fontId="1" type="noConversion"/>
  </si>
  <si>
    <r>
      <t xml:space="preserve">- 영구타격 10%
- 영향정도 : </t>
    </r>
    <r>
      <rPr>
        <sz val="10"/>
        <color rgb="FFFF0000"/>
        <rFont val="맑은 고딕"/>
        <family val="3"/>
        <charset val="129"/>
        <scheme val="minor"/>
      </rPr>
      <t>22년 24%</t>
    </r>
    <r>
      <rPr>
        <sz val="10"/>
        <color theme="1"/>
        <rFont val="맑은 고딕"/>
        <family val="2"/>
        <charset val="129"/>
        <scheme val="minor"/>
      </rPr>
      <t xml:space="preserve">, 23년 ~ 10% </t>
    </r>
    <phoneticPr fontId="1" type="noConversion"/>
  </si>
  <si>
    <r>
      <t xml:space="preserve">- 영구타격 10%
- 영향정도 : </t>
    </r>
    <r>
      <rPr>
        <sz val="10"/>
        <color rgb="FFFF0000"/>
        <rFont val="맑은 고딕"/>
        <family val="3"/>
        <charset val="129"/>
        <scheme val="minor"/>
      </rPr>
      <t>22년 46%</t>
    </r>
    <r>
      <rPr>
        <sz val="10"/>
        <color theme="1"/>
        <rFont val="맑은 고딕"/>
        <family val="2"/>
        <charset val="129"/>
        <scheme val="minor"/>
      </rPr>
      <t>, 23년 16%  ,24년~ 10%</t>
    </r>
    <phoneticPr fontId="1" type="noConversion"/>
  </si>
  <si>
    <t>전세 및 기타수입</t>
    <phoneticPr fontId="1" type="noConversion"/>
  </si>
  <si>
    <t>전체매출수준추정</t>
    <phoneticPr fontId="1" type="noConversion"/>
  </si>
  <si>
    <t>회사제시</t>
  </si>
  <si>
    <r>
      <t>인건비</t>
    </r>
    <r>
      <rPr>
        <b/>
        <sz val="10"/>
        <color rgb="FFFF0000"/>
        <rFont val="맑은 고딕"/>
        <family val="3"/>
        <charset val="129"/>
        <scheme val="minor"/>
      </rPr>
      <t>(판관비only)</t>
    </r>
    <phoneticPr fontId="1" type="noConversion"/>
  </si>
  <si>
    <t>사업계획 수준 유지 (합리성검토 완)</t>
    <phoneticPr fontId="1" type="noConversion"/>
  </si>
  <si>
    <t>2. 유스퀘어 매각 시나리오</t>
    <phoneticPr fontId="1" type="noConversion"/>
  </si>
  <si>
    <t>(단위: 억원)</t>
    <phoneticPr fontId="1" type="noConversion"/>
  </si>
  <si>
    <t>시나리오</t>
    <phoneticPr fontId="1" type="noConversion"/>
  </si>
  <si>
    <t>매각가액</t>
    <phoneticPr fontId="1" type="noConversion"/>
  </si>
  <si>
    <t>Assignment</t>
    <phoneticPr fontId="1" type="noConversion"/>
  </si>
  <si>
    <t>담당인원</t>
    <phoneticPr fontId="1" type="noConversion"/>
  </si>
  <si>
    <t>공통 - Admin</t>
    <phoneticPr fontId="1" type="noConversion"/>
  </si>
  <si>
    <t>내부 미팅 정리</t>
    <phoneticPr fontId="1" type="noConversion"/>
  </si>
  <si>
    <t>1. RFI 회신현황</t>
    <phoneticPr fontId="1" type="noConversion"/>
  </si>
  <si>
    <t>회신완료</t>
    <phoneticPr fontId="1" type="noConversion"/>
  </si>
  <si>
    <t>부분회신</t>
    <phoneticPr fontId="1" type="noConversion"/>
  </si>
  <si>
    <t>미회신</t>
    <phoneticPr fontId="1" type="noConversion"/>
  </si>
  <si>
    <t>Total</t>
    <phoneticPr fontId="1" type="noConversion"/>
  </si>
  <si>
    <t>주요 미회신 RFI</t>
    <phoneticPr fontId="1" type="noConversion"/>
  </si>
  <si>
    <t>개수</t>
    <phoneticPr fontId="1" type="noConversion"/>
  </si>
  <si>
    <t>%</t>
    <phoneticPr fontId="1" type="noConversion"/>
  </si>
  <si>
    <t>2. 업무진행상황</t>
    <phoneticPr fontId="1" type="noConversion"/>
  </si>
  <si>
    <t>Status</t>
    <phoneticPr fontId="1" type="noConversion"/>
  </si>
  <si>
    <t>3. 내부 논의 필요 사항</t>
    <phoneticPr fontId="1" type="noConversion"/>
  </si>
  <si>
    <t>Discussion</t>
    <phoneticPr fontId="1" type="noConversion"/>
  </si>
  <si>
    <t>보고서 목차</t>
  </si>
  <si>
    <t>기타</t>
    <phoneticPr fontId="1" type="noConversion"/>
  </si>
  <si>
    <t>업무 상세</t>
    <phoneticPr fontId="1" type="noConversion"/>
  </si>
  <si>
    <t>업무 구분</t>
    <phoneticPr fontId="1" type="noConversion"/>
  </si>
  <si>
    <t>YYYY.MM.DD</t>
    <phoneticPr fontId="1" type="noConversion"/>
  </si>
  <si>
    <t>&lt;YYMMDD 기준&gt;</t>
    <phoneticPr fontId="1" type="noConversion"/>
  </si>
  <si>
    <t>4. 기타논의사항 및 차주 업무 진행 사항</t>
    <phoneticPr fontId="1" type="noConversion"/>
  </si>
  <si>
    <t>목차 헤더</t>
    <phoneticPr fontId="1" type="noConversion"/>
  </si>
  <si>
    <t>1. 업무 개요</t>
    <phoneticPr fontId="1" type="noConversion"/>
  </si>
  <si>
    <t>업무</t>
    <phoneticPr fontId="1" type="noConversion"/>
  </si>
  <si>
    <t>Val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</si>
  <si>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</si>
  <si>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</si>
  <si>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</si>
  <si>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</si>
  <si>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</si>
  <si>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2주차</t>
    <phoneticPr fontId="1" type="noConversion"/>
  </si>
  <si>
    <t>3주차</t>
    <phoneticPr fontId="1" type="noConversion"/>
  </si>
  <si>
    <t>주요 일정</t>
    <phoneticPr fontId="1" type="noConversion"/>
  </si>
  <si>
    <t>1.0. 업무 목적</t>
    <phoneticPr fontId="1" type="noConversion"/>
  </si>
  <si>
    <t>보고서 리뷰</t>
    <phoneticPr fontId="1" type="noConversion"/>
  </si>
  <si>
    <t>3. 주요 일정</t>
    <phoneticPr fontId="1" type="noConversion"/>
  </si>
  <si>
    <t>업무 Details 및 Client 요청사항</t>
    <phoneticPr fontId="1" type="noConversion"/>
  </si>
  <si>
    <t>: 중요 일정</t>
    <phoneticPr fontId="1" type="noConversion"/>
  </si>
  <si>
    <t>V</t>
    <phoneticPr fontId="1" type="noConversion"/>
  </si>
  <si>
    <t>: 실무 일정</t>
    <phoneticPr fontId="1" type="noConversion"/>
  </si>
  <si>
    <t>공통</t>
    <phoneticPr fontId="1" type="noConversion"/>
  </si>
  <si>
    <t>PM</t>
    <phoneticPr fontId="1" type="noConversion"/>
  </si>
  <si>
    <t>O</t>
  </si>
  <si>
    <t>V</t>
  </si>
  <si>
    <t>TBD</t>
    <phoneticPr fontId="1" type="noConversion"/>
  </si>
  <si>
    <t>In-charge</t>
  </si>
  <si>
    <t>산업분석</t>
    <phoneticPr fontId="1" type="noConversion"/>
  </si>
  <si>
    <t>구분 상세</t>
    <phoneticPr fontId="1" type="noConversion"/>
  </si>
  <si>
    <t>Sales</t>
    <phoneticPr fontId="1" type="noConversion"/>
  </si>
  <si>
    <t>COGS</t>
    <phoneticPr fontId="1" type="noConversion"/>
  </si>
  <si>
    <t>SG&amp;A</t>
    <phoneticPr fontId="1" type="noConversion"/>
  </si>
  <si>
    <t>논의사항</t>
    <phoneticPr fontId="1" type="noConversion"/>
  </si>
  <si>
    <t>Tax</t>
    <phoneticPr fontId="1" type="noConversion"/>
  </si>
  <si>
    <t>Capex</t>
    <phoneticPr fontId="1" type="noConversion"/>
  </si>
  <si>
    <t>NWC</t>
    <phoneticPr fontId="1" type="noConversion"/>
  </si>
  <si>
    <t>박제홍</t>
    <phoneticPr fontId="1" type="noConversion"/>
  </si>
  <si>
    <t>Project Vina</t>
    <phoneticPr fontId="1" type="noConversion"/>
  </si>
  <si>
    <t>1.2. 재무추정기간</t>
    <phoneticPr fontId="1" type="noConversion"/>
  </si>
  <si>
    <t>하나마이크론</t>
    <phoneticPr fontId="1" type="noConversion"/>
  </si>
  <si>
    <t>H.M.Vina</t>
    <phoneticPr fontId="1" type="noConversion"/>
  </si>
  <si>
    <t>TBU</t>
    <phoneticPr fontId="1" type="noConversion"/>
  </si>
  <si>
    <t>김유진</t>
    <phoneticPr fontId="1" type="noConversion"/>
  </si>
  <si>
    <t>0주차</t>
    <phoneticPr fontId="1" type="noConversion"/>
  </si>
  <si>
    <t>5. 모델링 Draft 완료 및 ICA/PM 리뷰</t>
    <phoneticPr fontId="1" type="noConversion"/>
  </si>
  <si>
    <t>3. 사전 준비 - 회사 및 산업 이해</t>
    <phoneticPr fontId="1" type="noConversion"/>
  </si>
  <si>
    <t>2. Kick-off 미팅</t>
    <phoneticPr fontId="1" type="noConversion"/>
  </si>
  <si>
    <t>1. RFI 송부</t>
    <phoneticPr fontId="1" type="noConversion"/>
  </si>
  <si>
    <t>6. 중간보고 Draft 완료 및 Ptr 리뷰 - 중간보고 여부 확인 필요</t>
    <phoneticPr fontId="1" type="noConversion"/>
  </si>
  <si>
    <t>Entity</t>
    <phoneticPr fontId="1" type="noConversion"/>
  </si>
  <si>
    <t>특관자 미수금/대여금</t>
    <phoneticPr fontId="1" type="noConversion"/>
  </si>
  <si>
    <t>Modelling - Capex</t>
    <phoneticPr fontId="1" type="noConversion"/>
  </si>
  <si>
    <t>Modelling - 재무, 특관자</t>
    <phoneticPr fontId="1" type="noConversion"/>
  </si>
  <si>
    <t>2023-04-01 ~ 2027-12-31(5개년)</t>
    <phoneticPr fontId="1" type="noConversion"/>
  </si>
  <si>
    <t>2023-04-01 ~ 2029-12-31(SK Hynix향 계약기간)</t>
    <phoneticPr fontId="1" type="noConversion"/>
  </si>
  <si>
    <t>H.M.Vina 공장 투자를 위한 산업은행/수출입은행 Syndicated Loan에 대한 차입금 상환 가능성 검토 / 신용보강 제공자인 모회사 하나마이크론의 지급보증 여력 검토</t>
    <phoneticPr fontId="1" type="noConversion"/>
  </si>
  <si>
    <t>1.1. 기준일</t>
    <phoneticPr fontId="1" type="noConversion"/>
  </si>
  <si>
    <t>2. 업무 Scope 및 Details</t>
    <phoneticPr fontId="1" type="noConversion"/>
  </si>
  <si>
    <t>TBU</t>
  </si>
  <si>
    <t>고객사와 협의 완료</t>
    <phoneticPr fontId="1" type="noConversion"/>
  </si>
  <si>
    <t>&lt;참고&gt; '21년 차입금상환가능성 검토 보고서(NICE)</t>
    <phoneticPr fontId="1" type="noConversion"/>
  </si>
  <si>
    <t>Executive Summary</t>
    <phoneticPr fontId="1" type="noConversion"/>
  </si>
  <si>
    <t>Industry Overview</t>
    <phoneticPr fontId="1" type="noConversion"/>
  </si>
  <si>
    <t>H.M.Vina 분석 및 추정</t>
    <phoneticPr fontId="1" type="noConversion"/>
  </si>
  <si>
    <t>하나마이크론㈜ 분석 및 추정</t>
    <phoneticPr fontId="1" type="noConversion"/>
  </si>
  <si>
    <t>김유진(박제홍)</t>
    <phoneticPr fontId="1" type="noConversion"/>
  </si>
  <si>
    <t>회사 재무 현황 - BS</t>
    <phoneticPr fontId="1" type="noConversion"/>
  </si>
  <si>
    <t>회사 재무 현황 - PL</t>
    <phoneticPr fontId="1" type="noConversion"/>
  </si>
  <si>
    <t>본 건 투자 개요</t>
    <phoneticPr fontId="1" type="noConversion"/>
  </si>
  <si>
    <t>주요 제품</t>
    <phoneticPr fontId="1" type="noConversion"/>
  </si>
  <si>
    <t>차입금 현황</t>
    <phoneticPr fontId="1" type="noConversion"/>
  </si>
  <si>
    <t>관계사 거래 현황</t>
    <phoneticPr fontId="1" type="noConversion"/>
  </si>
  <si>
    <t>재무추정 주요 가정</t>
    <phoneticPr fontId="1" type="noConversion"/>
  </si>
  <si>
    <t>추정 현금흐름표</t>
    <phoneticPr fontId="1" type="noConversion"/>
  </si>
  <si>
    <t>추정 재무상태표</t>
    <phoneticPr fontId="1" type="noConversion"/>
  </si>
  <si>
    <t>추정 손익계산서</t>
    <phoneticPr fontId="1" type="noConversion"/>
  </si>
  <si>
    <t>회사 일반 현황 - 개요 및 연혁</t>
    <phoneticPr fontId="1" type="noConversion"/>
  </si>
  <si>
    <t>SK Hynix와의 주요 계약 내용 요약</t>
    <phoneticPr fontId="1" type="noConversion"/>
  </si>
  <si>
    <t>Citibank 차입금 주요 금융 조건</t>
    <phoneticPr fontId="1" type="noConversion"/>
  </si>
  <si>
    <t>본 건 차입금 주요 금융 조건</t>
    <phoneticPr fontId="1" type="noConversion"/>
  </si>
  <si>
    <t>각 차입금 관련 지급보장 조건</t>
    <phoneticPr fontId="1" type="noConversion"/>
  </si>
  <si>
    <t>SK Hynix와의 임가공계약서 주요 조건</t>
    <phoneticPr fontId="1" type="noConversion"/>
  </si>
  <si>
    <t>주요 생산시설 현황 및 향후 준공 일정</t>
    <phoneticPr fontId="1" type="noConversion"/>
  </si>
  <si>
    <t>본 건 투자 실적/계획</t>
    <phoneticPr fontId="1" type="noConversion"/>
  </si>
  <si>
    <t>재원 조달 현황 및 상환 스케쥴</t>
    <phoneticPr fontId="1" type="noConversion"/>
  </si>
  <si>
    <t>H.M.Vina - 회사 제시 사업계획</t>
    <phoneticPr fontId="1" type="noConversion"/>
  </si>
  <si>
    <t>하나마이크론㈜ - 회사 제시 사업계획</t>
    <phoneticPr fontId="1" type="noConversion"/>
  </si>
  <si>
    <t>회사 일반 현황 - 개요 및 연혁, 주주구성</t>
    <phoneticPr fontId="1" type="noConversion"/>
  </si>
  <si>
    <t>회사 일반 현황 - 조직도</t>
    <phoneticPr fontId="1" type="noConversion"/>
  </si>
  <si>
    <t>회사 일반 현황 - 계열사 지분구조</t>
    <phoneticPr fontId="1" type="noConversion"/>
  </si>
  <si>
    <t>주요 생산시설 현황 및 가동률 추이</t>
    <phoneticPr fontId="1" type="noConversion"/>
  </si>
  <si>
    <t>사업 개요(1/4) - 사업 전반 요약</t>
    <phoneticPr fontId="1" type="noConversion"/>
  </si>
  <si>
    <t>사업 개요(2/4) - PKG 사업</t>
    <phoneticPr fontId="1" type="noConversion"/>
  </si>
  <si>
    <t>사업 개요(3/4) - 테스트 사업</t>
    <phoneticPr fontId="1" type="noConversion"/>
  </si>
  <si>
    <t>사업 개요(4/4) - 기타 사업(HT/HE 및 H.M.Vina향 매출)</t>
    <phoneticPr fontId="1" type="noConversion"/>
  </si>
  <si>
    <t>매출 분석적 검토</t>
    <phoneticPr fontId="1" type="noConversion"/>
  </si>
  <si>
    <t>매출원가 분석적 검토</t>
    <phoneticPr fontId="1" type="noConversion"/>
  </si>
  <si>
    <t>회사 재무 현황 - CF</t>
    <phoneticPr fontId="1" type="noConversion"/>
  </si>
  <si>
    <t>담보제공/지급보증 제공 현황</t>
    <phoneticPr fontId="1" type="noConversion"/>
  </si>
  <si>
    <t>담보/지급보증 제공 현황</t>
    <phoneticPr fontId="1" type="noConversion"/>
  </si>
  <si>
    <t>자금보충약정 현황</t>
    <phoneticPr fontId="1" type="noConversion"/>
  </si>
  <si>
    <t>관계사 거래 및 채권/채무 현황</t>
    <phoneticPr fontId="1" type="noConversion"/>
  </si>
  <si>
    <t>차입금 상환 여력 분석</t>
    <phoneticPr fontId="1" type="noConversion"/>
  </si>
  <si>
    <t>지급보증 여력 분석</t>
    <phoneticPr fontId="1" type="noConversion"/>
  </si>
  <si>
    <r>
      <t xml:space="preserve">▶ 자금수지 - 환율 : 실사기준일 or EIU/Bloomberg 향후 5개년 추정치 평균 </t>
    </r>
    <r>
      <rPr>
        <sz val="10"/>
        <color rgb="FFFF0000"/>
        <rFont val="KoPub돋움체 Medium"/>
        <family val="3"/>
        <charset val="129"/>
      </rPr>
      <t>(협의)</t>
    </r>
    <r>
      <rPr>
        <sz val="10"/>
        <color theme="1"/>
        <rFont val="KoPub돋움체 Medium"/>
        <family val="3"/>
        <charset val="129"/>
      </rPr>
      <t xml:space="preserve">
▶ DCF - Structure : 하나마이크론 별도 Basis</t>
    </r>
    <r>
      <rPr>
        <sz val="10"/>
        <color rgb="FFFF0000"/>
        <rFont val="KoPub돋움체 Medium"/>
        <family val="3"/>
        <charset val="129"/>
      </rPr>
      <t xml:space="preserve"> (협의)</t>
    </r>
    <r>
      <rPr>
        <sz val="10"/>
        <color theme="1"/>
        <rFont val="KoPub돋움체 Medium"/>
        <family val="3"/>
        <charset val="129"/>
      </rPr>
      <t xml:space="preserve">
▶ DCF - 시나리오 : </t>
    </r>
    <r>
      <rPr>
        <sz val="10"/>
        <color rgb="FFFF0000"/>
        <rFont val="KoPub돋움체 Medium"/>
        <family val="3"/>
        <charset val="129"/>
      </rPr>
      <t>협의</t>
    </r>
    <r>
      <rPr>
        <sz val="10"/>
        <color theme="1"/>
        <rFont val="KoPub돋움체 Medium"/>
        <family val="3"/>
        <charset val="129"/>
      </rPr>
      <t xml:space="preserve">
▶ DCF - 매출 : ➀</t>
    </r>
    <r>
      <rPr>
        <sz val="8.5"/>
        <color theme="1"/>
        <rFont val="KoPub돋움체 Medium"/>
        <family val="3"/>
        <charset val="129"/>
      </rPr>
      <t xml:space="preserve"> </t>
    </r>
    <r>
      <rPr>
        <sz val="10"/>
        <color theme="1"/>
        <rFont val="KoPub돋움체 Medium"/>
        <family val="3"/>
        <charset val="129"/>
      </rPr>
      <t xml:space="preserve">국내 - 거래처별 / 품목별로 구분 후 추정(산업분석 자료와 연관)
                     ➁ HT/HE(본사의 브라질 현지 법인向 Wafer 매출) - 
                        사업 Nature 인터뷰 후 브라질 법인 판매 예상치와 연동해서 추정
                     </t>
    </r>
    <r>
      <rPr>
        <sz val="10"/>
        <rFont val="KoPub돋움체 Medium"/>
        <family val="3"/>
        <charset val="129"/>
      </rPr>
      <t>➂</t>
    </r>
    <r>
      <rPr>
        <sz val="10"/>
        <color theme="1"/>
        <rFont val="KoPub돋움체 Medium"/>
        <family val="3"/>
        <charset val="129"/>
      </rPr>
      <t xml:space="preserve"> H.M.Vina(베트남 공장에서 사용하는 원/부자재에 대한 매출) - 
                        H.M.Vina 추정 상 반영된 매출/생산량과 연동해서 원/부자재 매출 추정
▶ DCF - 원가 : 사업계획 수령 후 과거 관리손익 자료와 일관성 있는 지 검토 후, 보완해서 추정에 반영
▶ DCF - Capex : '23년 1분기 기점으로 삼성전자向 비메모리 테스트 매출을 발생시키기 위한 대규모 설비 투자 집행 完 -&gt; 향후 기술 개발 위해 추가 투자 필요성 있는 지 확인 후 반영, 경상 투자 항목 반영 
▶ DCF - 재무 : 추정 기간 내 H.M.Vina 및 타 자회사에 대한 추가 출자 계획 존재하는 지 확인 / 자회사 (주)하나더블유엘에스 발행 전환우선주에 대한 자금유출 필요성 검토
▶ DCF - NWC : '23년 1분기 기준 특관자 향 미수금/매출채권 약 1,800억원 존재, 이외에도 미수금 및 장기대여금 액수가 큰 편
                     H.M.Vina의 경우 KPMG 추정치 상 베트남 법인의 지급 계획과 일치하도록 회수 가정
                     이외 자회사의 경우 '23년 1분기 말 재무제표 확인 후 회수 가능성 검토(현재 대부분 
                     연결자회사가 자본잠식 상태인 바, 회수 가능성이 낮을 것으로 예상되는 바, 이 경우 추정 
                     기간 동안의 Cash-in에 미반영) </t>
    </r>
    <phoneticPr fontId="1" type="noConversion"/>
  </si>
  <si>
    <r>
      <t xml:space="preserve">▶ 자금수지 - 환율 : 실사기준일 or EIU/Bloomberg 향후 5개년 추정치 평균 </t>
    </r>
    <r>
      <rPr>
        <sz val="10"/>
        <color rgb="FFFF0000"/>
        <rFont val="KoPub돋움체 Medium"/>
        <family val="3"/>
        <charset val="129"/>
      </rPr>
      <t>(협의)</t>
    </r>
    <r>
      <rPr>
        <sz val="10"/>
        <color theme="1"/>
        <rFont val="KoPub돋움체 Medium"/>
        <family val="3"/>
        <charset val="129"/>
      </rPr>
      <t xml:space="preserve">
▶ DCF - Structure : H.M.Vina 별도 Basis</t>
    </r>
    <r>
      <rPr>
        <sz val="10"/>
        <color rgb="FFFF0000"/>
        <rFont val="KoPub돋움체 Medium"/>
        <family val="3"/>
        <charset val="129"/>
      </rPr>
      <t xml:space="preserve"> (협의)</t>
    </r>
    <r>
      <rPr>
        <sz val="10"/>
        <color theme="1"/>
        <rFont val="KoPub돋움체 Medium"/>
        <family val="3"/>
        <charset val="129"/>
      </rPr>
      <t xml:space="preserve">
▶ DCF - 시나리오 : </t>
    </r>
    <r>
      <rPr>
        <sz val="10"/>
        <color rgb="FFFF0000"/>
        <rFont val="KoPub돋움체 Medium"/>
        <family val="3"/>
        <charset val="129"/>
      </rPr>
      <t>협의</t>
    </r>
    <r>
      <rPr>
        <sz val="10"/>
        <color theme="1"/>
        <rFont val="KoPub돋움체 Medium"/>
        <family val="3"/>
        <charset val="129"/>
      </rPr>
      <t xml:space="preserve">
▶ DCF - 매출 : SK Hynix와 체결한 임가공계약서 기준 추정
▶ DCF - 원가 : 사업계획 원가율 적정성 검토 후 수정 준용
▶ DCF - Capex : 본 사업 투자건 관련, '23년 3월 말 기준 기투입/미투입 금액 구분 -&gt; 미투입 금액 투자 후 공장 준공 이후 감가상각에 반영
▶ DCF - 재무 : 본 건 차입금 USD 200M 및 Citibank 추가 차입금 USD 240M 차입 스케쥴 반영 / (if any) 모회사 및 관계사로부터의 유상증자 반영
▶ DCF - NWC : '23년 1분기 기준 하나마이크론向 매입채무/미지급금 약 1,100억원 규모 존재 -&gt; 해당 금액 지급 스케쥴 문의 후 추정 반영
▶ DCF - Tax : 베트남 현지 하이테크기업에 대한 세제혜택 적용 여부 검토 후 반영</t>
    </r>
    <phoneticPr fontId="1" type="noConversion"/>
  </si>
  <si>
    <r>
      <t xml:space="preserve">4. 업무 착수 - </t>
    </r>
    <r>
      <rPr>
        <b/>
        <sz val="10"/>
        <color rgb="FFFF0000"/>
        <rFont val="KoPub돋움체 Medium"/>
        <family val="3"/>
        <charset val="129"/>
      </rPr>
      <t>7/3일</t>
    </r>
    <phoneticPr fontId="1" type="noConversion"/>
  </si>
  <si>
    <r>
      <t xml:space="preserve">8. 최종보고 Draft 완료 및 Ptr 리뷰 - </t>
    </r>
    <r>
      <rPr>
        <b/>
        <sz val="10"/>
        <color rgb="FFFF0000"/>
        <rFont val="KoPub돋움체 Medium"/>
        <family val="3"/>
        <charset val="129"/>
      </rPr>
      <t>TBD</t>
    </r>
    <phoneticPr fontId="1" type="noConversion"/>
  </si>
  <si>
    <r>
      <t xml:space="preserve">8. Client 보고서 제출 Due Date - </t>
    </r>
    <r>
      <rPr>
        <b/>
        <sz val="10"/>
        <color rgb="FFFF0000"/>
        <rFont val="KoPub돋움체 Medium"/>
        <family val="3"/>
        <charset val="129"/>
      </rPr>
      <t>TBD</t>
    </r>
    <phoneticPr fontId="1" type="noConversion"/>
  </si>
  <si>
    <t>단위</t>
    <phoneticPr fontId="1" type="noConversion"/>
  </si>
  <si>
    <t>USDK</t>
    <phoneticPr fontId="1" type="noConversion"/>
  </si>
  <si>
    <t>KRW Million</t>
    <phoneticPr fontId="1" type="noConversion"/>
  </si>
  <si>
    <t>NICE 보고서 9 페이지 참조</t>
    <phoneticPr fontId="1" type="noConversion"/>
  </si>
  <si>
    <t>반도체 산업 기업 유형 분류 - IDM, 팹리스, 파운드리, OSAT</t>
    <phoneticPr fontId="1" type="noConversion"/>
  </si>
  <si>
    <t>반도체 생산 공정 - 전공정/후공정 분류</t>
    <phoneticPr fontId="1" type="noConversion"/>
  </si>
  <si>
    <t>Flow Chart 상 전공정 / 후공정 분류하여 후공정이 무엇인지 확인할 수 있도록</t>
    <phoneticPr fontId="1" type="noConversion"/>
  </si>
  <si>
    <t>SK Hynix향 과거 매출 추이 분석적 검토</t>
    <phoneticPr fontId="1" type="noConversion"/>
  </si>
  <si>
    <t>SK Hynix향 매출원가/판관비 추이 분석적 검토</t>
    <phoneticPr fontId="1" type="noConversion"/>
  </si>
  <si>
    <t>반도체 분류 - 메모리/시스템반도체 분류</t>
    <phoneticPr fontId="1" type="noConversion"/>
  </si>
  <si>
    <t>반도체 후공정 산업 개요</t>
    <phoneticPr fontId="1" type="noConversion"/>
  </si>
  <si>
    <t>반도체 후공정 패러다임 변화</t>
    <phoneticPr fontId="1" type="noConversion"/>
  </si>
  <si>
    <t>국내외 OSAT 주요 기업 동향</t>
    <phoneticPr fontId="1" type="noConversion"/>
  </si>
  <si>
    <t>반도체 시장규모 추이 및 전망</t>
    <phoneticPr fontId="1" type="noConversion"/>
  </si>
  <si>
    <t>메모리 반도체 시장 규모 전망(시장 전체 기준)</t>
    <phoneticPr fontId="1" type="noConversion"/>
  </si>
  <si>
    <t>Yole 기준 Top 25 / 국가별 점유율</t>
    <phoneticPr fontId="1" type="noConversion"/>
  </si>
  <si>
    <t>좌 - 글로벌 반도체 시장 규모 추이/전망 / 우 - 국내 반도체 시장 메모리/비메모리 비중</t>
    <phoneticPr fontId="1" type="noConversion"/>
  </si>
  <si>
    <t>비메모리 반도체 시장 규모 및 전망</t>
    <phoneticPr fontId="1" type="noConversion"/>
  </si>
  <si>
    <t>좌 - 비메모리 반도체 시장 규모 추이 / 우 - 비메모리 반도체 시장 전망(Application 별)</t>
    <phoneticPr fontId="1" type="noConversion"/>
  </si>
  <si>
    <t>재고 일수 추이 - 이베스트 투자 증권, 한화투자증권 / DDR5 침투율 예상치 - 이베스트 투자 증권</t>
    <phoneticPr fontId="1" type="noConversion"/>
  </si>
  <si>
    <t>후공정 중요도 부각 / IDM, 파운드리 업체의 전공정 및 첨단패키징 집중에 따른 외주 물량 증가(메모리 vs 비메모리)</t>
    <phoneticPr fontId="1" type="noConversion"/>
  </si>
  <si>
    <t>비메모리 Value-Chain</t>
    <phoneticPr fontId="1" type="noConversion"/>
  </si>
  <si>
    <t>DRAM 수급 전망</t>
    <phoneticPr fontId="1" type="noConversion"/>
  </si>
  <si>
    <t>반도체 패권전쟁 - 주요국(미/중/유럽) 반도체 정책 현황</t>
    <phoneticPr fontId="1" type="noConversion"/>
  </si>
  <si>
    <t>좌 - 시스템 반도체 시장 점유율 / 우 - 파운드리 시장 점유율</t>
    <phoneticPr fontId="1" type="noConversion"/>
  </si>
  <si>
    <t>비메모리 반도체 성장 전망 - AI 및 전력반도체 중심으로</t>
    <phoneticPr fontId="1" type="noConversion"/>
  </si>
  <si>
    <t>미중 반도체 분쟁 흐름</t>
    <phoneticPr fontId="1" type="noConversion"/>
  </si>
  <si>
    <t>국내 OSAT 기업 매출 포트폴리오</t>
    <phoneticPr fontId="1" type="noConversion"/>
  </si>
  <si>
    <t>좌 - 해외 Peer Group 동향 정리 / 우 - 국내 Peer Group 동향 정리</t>
    <phoneticPr fontId="1" type="noConversion"/>
  </si>
  <si>
    <t>세계 OSAT 기업 규모 및 국가별 점유율</t>
    <phoneticPr fontId="1" type="noConversion"/>
  </si>
  <si>
    <t>주요 기업별 후공정 관련 CAPEX 규모</t>
    <phoneticPr fontId="1" type="noConversion"/>
  </si>
  <si>
    <t>반도체 Application별 규모 및 CAGR</t>
    <phoneticPr fontId="1" type="noConversion"/>
  </si>
  <si>
    <t>좌 - 글로벌 반도체 Application별 규모 / 우 - 각 Application별 CAGR</t>
    <phoneticPr fontId="1" type="noConversion"/>
  </si>
  <si>
    <t>Gartner 자료 사용</t>
    <phoneticPr fontId="1" type="noConversion"/>
  </si>
  <si>
    <t>좌 - Gartner 자료 사용</t>
    <phoneticPr fontId="1" type="noConversion"/>
  </si>
  <si>
    <t>좌 - DRAM 수급 및 Bit Growth Rate 추이 / 우 - 삼성전자/하이닉스 DRAM 재고 일수 추이</t>
    <phoneticPr fontId="1" type="noConversion"/>
  </si>
  <si>
    <t>비메모리 반도체 시장 점유율 및 파운드리 시장 점유율</t>
    <phoneticPr fontId="1" type="noConversion"/>
  </si>
  <si>
    <t>삼성전자 파운드리 매출 &amp; OSAT 매출 / 파운드리 시장 투자 계획</t>
    <phoneticPr fontId="1" type="noConversion"/>
  </si>
  <si>
    <t>메모리 반도체 시장 규모 추이 및 전망</t>
    <phoneticPr fontId="1" type="noConversion"/>
  </si>
  <si>
    <t>좌 - 메모리 반도체 시장 규모 추이 / 우 - 메모리 반도체 시장 전망</t>
    <phoneticPr fontId="1" type="noConversion"/>
  </si>
  <si>
    <t>좌 - DRAM, NAND 메모리 반도체 시장 규모 추이 / 우 - 메모리 반도체 글로벌 점유율</t>
    <phoneticPr fontId="1" type="noConversion"/>
  </si>
  <si>
    <t>AI 서버 출하량 &amp; 연간 HBM 시장 전망 / HBM 점유율 전망</t>
    <phoneticPr fontId="1" type="noConversion"/>
  </si>
  <si>
    <t>좌 - AI 서버 출하량 &amp; HBM 시장 전망 / 우 - HBM 점유율 전망</t>
    <phoneticPr fontId="1" type="noConversion"/>
  </si>
  <si>
    <t>NAND 수급 추이 &amp; 전망 / NAND 가격 추이 및 전망</t>
    <phoneticPr fontId="1" type="noConversion"/>
  </si>
  <si>
    <t>DRAM 수급 추이 &amp; 전망 / DRAM 재고 일수 추이</t>
    <phoneticPr fontId="1" type="noConversion"/>
  </si>
  <si>
    <t>좌 - NAND 수급 추이 &amp; 전망 / 우 - NAND 가격 추이 &amp; 전망</t>
    <phoneticPr fontId="1" type="noConversion"/>
  </si>
  <si>
    <t>반도체 후공정 산업 추이 및 전망</t>
    <phoneticPr fontId="1" type="noConversion"/>
  </si>
  <si>
    <t>좌 - 글로벌 OSAT 시장 규모 추이 및 전망 / 우 - 후공정</t>
    <phoneticPr fontId="1" type="noConversion"/>
  </si>
  <si>
    <t>미/중 무역분쟁 Timeline</t>
    <phoneticPr fontId="1" type="noConversion"/>
  </si>
  <si>
    <t>미/중 무역분쟁이 한국 반도체 산업에 미치는 영향 분석</t>
    <phoneticPr fontId="1" type="noConversion"/>
  </si>
  <si>
    <t>한국 반도체 육성/지원 정책 정리</t>
    <phoneticPr fontId="1" type="noConversion"/>
  </si>
  <si>
    <t>Appendix - 회사제시 사업계획</t>
    <phoneticPr fontId="1" type="noConversion"/>
  </si>
  <si>
    <t>1. PL vs CF</t>
    <phoneticPr fontId="1" type="noConversion"/>
  </si>
  <si>
    <t>EBITDA 약 900억, 그러나 현금흐름은….</t>
    <phoneticPr fontId="1" type="noConversion"/>
  </si>
  <si>
    <t>왜?</t>
    <phoneticPr fontId="1" type="noConversion"/>
  </si>
  <si>
    <t>내부거래 매출</t>
    <phoneticPr fontId="1" type="noConversion"/>
  </si>
  <si>
    <t>별도기준 매출</t>
    <phoneticPr fontId="1" type="noConversion"/>
  </si>
  <si>
    <t>특수관계자에 대한 채권/채무</t>
    <phoneticPr fontId="1" type="noConversion"/>
  </si>
  <si>
    <t>회수가능성은? 낮음</t>
    <phoneticPr fontId="1" type="noConversion"/>
  </si>
  <si>
    <t>2. 연결 영업이익은 사실상 하나머티리얼즈</t>
    <phoneticPr fontId="1" type="noConversion"/>
  </si>
  <si>
    <t>3. 하나머티리얼즈㈜ 주식 담보로 차입</t>
    <phoneticPr fontId="1" type="noConversion"/>
  </si>
  <si>
    <t>4. 매출채권 유동화</t>
    <phoneticPr fontId="1" type="noConversion"/>
  </si>
  <si>
    <t>5. '23년 3월 15일 신종자본증권 발행</t>
    <phoneticPr fontId="1" type="noConversion"/>
  </si>
  <si>
    <t>6. 특관자 이외에도 미수금/대여금 존재</t>
    <phoneticPr fontId="1" type="noConversion"/>
  </si>
  <si>
    <t>7. ㈜하나더블유엘에스 CPS 인수인에 대한 자금 지출 가능성</t>
    <phoneticPr fontId="1" type="noConversion"/>
  </si>
  <si>
    <t>㈜하나더블유엘에스 실적은?</t>
    <phoneticPr fontId="1" type="noConversion"/>
  </si>
  <si>
    <t>반도체 산업 Value Chain</t>
    <phoneticPr fontId="1" type="noConversion"/>
  </si>
  <si>
    <t>이베스트 투자증권 증권사리포트 29 페이지 참고</t>
    <phoneticPr fontId="1" type="noConversion"/>
  </si>
  <si>
    <t>정상지</t>
    <phoneticPr fontId="1" type="noConversion"/>
  </si>
  <si>
    <t>송채림</t>
    <phoneticPr fontId="1" type="noConversion"/>
  </si>
  <si>
    <t>Modelling - 총괄(매출, 원가)</t>
    <phoneticPr fontId="1" type="noConversion"/>
  </si>
  <si>
    <t>송채림, 김유진</t>
    <phoneticPr fontId="1" type="noConversion"/>
  </si>
  <si>
    <t>특관자 매입채무/미지급금</t>
    <phoneticPr fontId="1" type="noConversion"/>
  </si>
  <si>
    <t>Labor Costs</t>
    <phoneticPr fontId="1" type="noConversion"/>
  </si>
  <si>
    <t>1. '23년 3월 말 시점H.M.Vina의 본사에 대한 매입채무/미지급금 등 약 1,300억원 수준 -&gt; 혹시 6월말 or 최근 시점에서는 본사 입장에서의 미수금/매출채권 잔액이 감소하였는지
2. 본사 입장에서 매출채권/미수금의 회수 계획은?</t>
    <phoneticPr fontId="1" type="noConversion"/>
  </si>
  <si>
    <t>최초 계획 대비 실행 진척도 확인 必 → 이후 계획은 변동 및 차질 없는지</t>
    <phoneticPr fontId="1" type="noConversion"/>
  </si>
  <si>
    <t>1. 판관비 추정 Back-data 송부 요청</t>
    <phoneticPr fontId="1" type="noConversion"/>
  </si>
  <si>
    <t>Finance</t>
    <phoneticPr fontId="1" type="noConversion"/>
  </si>
  <si>
    <r>
      <rPr>
        <b/>
        <sz val="9"/>
        <rFont val="KoPub돋움체 Medium"/>
        <family val="3"/>
        <charset val="129"/>
      </rPr>
      <t xml:space="preserve">1. '21년 6월 사업계획 대비 '23년 사업계획상 인건비가 크게 증가한 사유는 무엇인지? '23년 사업게획 288억원(인건비성 경비 제외) vs. '21년 사업계획상 '23년 인건비 143억원 -&gt; </t>
    </r>
    <r>
      <rPr>
        <b/>
        <u/>
        <sz val="9"/>
        <rFont val="KoPub돋움체 Medium"/>
        <family val="3"/>
        <charset val="129"/>
      </rPr>
      <t>중장기 추정 시 '23년 사업게획 수치 기준으로 추정할 것인데, As-is, 추정기간 동안의 인원 수 필요</t>
    </r>
    <r>
      <rPr>
        <sz val="9"/>
        <rFont val="KoPub돋움체 Medium"/>
        <family val="3"/>
        <charset val="129"/>
      </rPr>
      <t xml:space="preserve">
2. '22년 or '23년1분기 기간 평균 인원 수 제공 가능한지?(매출원가/판관 구분 하)</t>
    </r>
    <phoneticPr fontId="1" type="noConversion"/>
  </si>
  <si>
    <r>
      <t xml:space="preserve">1. '21년 중장기 추정 시 Assy / Test / Module / Module Test 및 제품별로 나눠서 재료비 별도 추정 / '23년 사업계획 작성 시 DRAM / NAND / eMCP 3개 구분 하 조립/테스트 구분 X -&gt; </t>
    </r>
    <r>
      <rPr>
        <sz val="9"/>
        <rFont val="KoPub돋움체 Medium"/>
        <family val="3"/>
        <charset val="129"/>
      </rPr>
      <t>중장기 추정은 어떤 방식으로 하는 게 적절할지?</t>
    </r>
    <r>
      <rPr>
        <b/>
        <sz val="9"/>
        <rFont val="KoPub돋움체 Medium"/>
        <family val="3"/>
        <charset val="129"/>
      </rPr>
      <t xml:space="preserve">
</t>
    </r>
    <r>
      <rPr>
        <sz val="9"/>
        <rFont val="KoPub돋움체 Medium"/>
        <family val="3"/>
        <charset val="129"/>
      </rPr>
      <t>2. '23년 12월 사업계획상 반영된 수량 기준 월 단위 DIe 생산량은? (Max 2억개 대비)
3. 월 2억개의 생산 Capa는 '25년 기준인 것인지? '24년 추정 시 반영은 어떻게 하는 게 적절하다고 생각하시는지?
4. '24~'29년 제품군별/품목별 매출 수량 비중은? (DRAM(DDR4 vs. DDR5) vs. NAND vs. eMCP)
5. 재료비의 경우에도 '21년에는 제품별로 상이, Test 공정은 재료비 없는 것 가정 / '23년에는 품목별 단순 비율 이용해서 추정 -&gt; 중장기 추정 시 어떤 것 준용?</t>
    </r>
    <phoneticPr fontId="1" type="noConversion"/>
  </si>
  <si>
    <r>
      <t xml:space="preserve">1. 최신 기준의 운영계획 및 Rolling Forecast, 기준단가 등 -&gt; '23년 단기 사업계획 대비 업데이트 된 사항은 없는 것인지?
</t>
    </r>
    <r>
      <rPr>
        <b/>
        <sz val="9"/>
        <rFont val="KoPub돋움체 Medium"/>
        <family val="3"/>
        <charset val="129"/>
      </rPr>
      <t>2. PPT상 거래단가 표 확인 시 DRAM은 '23년 상반기 대비 '23년 하반기 21%p 단가 하락 가정, 단기 사업계획 추정 시 미달한 사유는?</t>
    </r>
    <r>
      <rPr>
        <sz val="9"/>
        <rFont val="KoPub돋움체 Medium"/>
        <family val="3"/>
        <charset val="129"/>
      </rPr>
      <t xml:space="preserve">
</t>
    </r>
    <r>
      <rPr>
        <b/>
        <sz val="9"/>
        <rFont val="KoPub돋움체 Medium"/>
        <family val="3"/>
        <charset val="129"/>
      </rPr>
      <t>3. 1Q 기준 보상금액 52억원이 발생한 것으로 파악, 1공장만 가동된 걸로 알고 있는데 그럼에도 가동률 85%에 미달한 것인지? 가동률 미달에 따른 정산인지, 아니면 기준단가 변동(중국 생산물량 감소로 인한 생산단가 상승)에 따른 사후정산인지</t>
    </r>
    <r>
      <rPr>
        <sz val="9"/>
        <rFont val="KoPub돋움체 Medium"/>
        <family val="3"/>
        <charset val="129"/>
      </rPr>
      <t xml:space="preserve">
</t>
    </r>
    <r>
      <rPr>
        <b/>
        <sz val="9"/>
        <rFont val="KoPub돋움체 Medium"/>
        <family val="3"/>
        <charset val="129"/>
      </rPr>
      <t>4 '23년 사업계획 대비 1Q 기준 매출액 미달성 사유는? 653억원 vs. 468억원(72%)</t>
    </r>
    <phoneticPr fontId="1" type="noConversion"/>
  </si>
  <si>
    <r>
      <t>1.</t>
    </r>
    <r>
      <rPr>
        <b/>
        <sz val="9"/>
        <rFont val="KoPub돋움체 Medium"/>
        <family val="3"/>
        <charset val="129"/>
      </rPr>
      <t>'23년 단기 사업계획 작성 시  재료비 이외 경비 추정 관련 Back-data 송부 요청</t>
    </r>
    <r>
      <rPr>
        <sz val="9"/>
        <rFont val="KoPub돋움체 Medium"/>
        <family val="3"/>
        <charset val="129"/>
      </rPr>
      <t xml:space="preserve">
</t>
    </r>
    <r>
      <rPr>
        <b/>
        <u/>
        <sz val="9"/>
        <rFont val="KoPub돋움체 Medium"/>
        <family val="3"/>
        <charset val="129"/>
      </rPr>
      <t>2. 본사로부터 원부자재 매입시 가격 결정방식 - '21년 사업계획 작성 시 본사 마진 5% 가정, SK Hynix에서 원부자재 구매 시 필요한 Guideline 제시하는 것으로 파악하고 있는데, 마진을 확보하는 것이 가능한 구조인지?</t>
    </r>
    <phoneticPr fontId="1" type="noConversion"/>
  </si>
  <si>
    <r>
      <t xml:space="preserve">1. </t>
    </r>
    <r>
      <rPr>
        <b/>
        <u/>
        <sz val="9"/>
        <rFont val="KoPub돋움체 Medium"/>
        <family val="3"/>
        <charset val="129"/>
      </rPr>
      <t>SK Hynix향 매출채권의 회수 정책</t>
    </r>
    <r>
      <rPr>
        <sz val="9"/>
        <rFont val="KoPub돋움체 Medium"/>
        <family val="3"/>
        <charset val="129"/>
      </rPr>
      <t>은?
2. 양산 본격화 시 정상 수준의 재고자산 보유고는?
3. 본사향 매입채무의 경우 지속적으로 감소를 가정? 이후에는 30일?</t>
    </r>
    <phoneticPr fontId="1" type="noConversion"/>
  </si>
  <si>
    <r>
      <t xml:space="preserve">1. 본 건 차입금 및 Citi은행 차입금 최종 약정서, 현재까지의 인출 실적 및 향후 인출 계획 &amp;  상환 스케쥴
</t>
    </r>
    <r>
      <rPr>
        <b/>
        <sz val="9"/>
        <rFont val="KoPub돋움체 Medium"/>
        <family val="3"/>
        <charset val="129"/>
      </rPr>
      <t>2. 본사 대여금0.78M USD -&gt; '24년 내 만기 도래하는데, Vina 자금 수지 여력 없을 경우 Roll-Over 가정? 본사 자금수지 작성 시에도 해당 대여금의 경우 회수 지연을 가정해서 작성하시는지?</t>
    </r>
    <r>
      <rPr>
        <sz val="9"/>
        <rFont val="KoPub돋움체 Medium"/>
        <family val="3"/>
        <charset val="129"/>
      </rPr>
      <t xml:space="preserve">
</t>
    </r>
    <r>
      <rPr>
        <b/>
        <sz val="9"/>
        <rFont val="KoPub돋움체 Medium"/>
        <family val="3"/>
        <charset val="129"/>
      </rPr>
      <t>3. 본사로부터의 추가 증자 및 대여금은 가정하고 있지 않은 것인지?</t>
    </r>
    <phoneticPr fontId="1" type="noConversion"/>
  </si>
  <si>
    <t>Appendices</t>
    <phoneticPr fontId="1" type="noConversion"/>
  </si>
  <si>
    <t>왼쪽 표 / 오른쪽 간략한 description</t>
    <phoneticPr fontId="1" type="noConversion"/>
  </si>
  <si>
    <t>매출 유형별 / 주요 거래처별</t>
    <phoneticPr fontId="1" type="noConversion"/>
  </si>
  <si>
    <t>H.M Vina - Company Overview</t>
    <phoneticPr fontId="1" type="noConversion"/>
  </si>
  <si>
    <t>H.M Vina - 자금수지 추정</t>
    <phoneticPr fontId="1" type="noConversion"/>
  </si>
  <si>
    <t>사업협력계약서 / 외주임가공계약서 / 장비임대차계약서
손실보전, 판가 조정 등 수익성 보장 관련 주요 조항에 대해서는 계약서 검토 &amp; 인터뷰 등을 바탕으로 보다 상세히 정리</t>
    <phoneticPr fontId="1" type="noConversion"/>
  </si>
  <si>
    <t>유상증자 / 대여금 잔액 및 history ('~23.03)
관계사 채권 및 채무 잔액 및 history (~'23.03)</t>
    <phoneticPr fontId="1" type="noConversion"/>
  </si>
  <si>
    <t>지급보증, 담보제공 등 포함</t>
    <phoneticPr fontId="1" type="noConversion"/>
  </si>
  <si>
    <t>위 표 / 아래 간략한 description</t>
    <phoneticPr fontId="1" type="noConversion"/>
  </si>
  <si>
    <t>위 표 / 아래 간략한 description
Case 별 자금수지 수준에 따라 Capex 지출 시점이 상이할 수 있음</t>
    <phoneticPr fontId="1" type="noConversion"/>
  </si>
  <si>
    <t>위 표 / 아래 간략한 description
Case 별 자금수지 수준에 따라 차입금 인출/상환 시점이 상이할 수 있음</t>
    <phoneticPr fontId="1" type="noConversion"/>
  </si>
  <si>
    <t>과거 매출액 및 손익 분석</t>
    <phoneticPr fontId="1" type="noConversion"/>
  </si>
  <si>
    <t>0710 논의사항</t>
    <phoneticPr fontId="1" type="noConversion"/>
  </si>
  <si>
    <t>월 / 분기 / 연단위 변동 여부 체크
시점 변동은 체크 필요
설비(장비 등) 단가 / 대수 등 최초 계획 대비 변동 여부 체크</t>
    <phoneticPr fontId="1" type="noConversion"/>
  </si>
  <si>
    <t>우리가 직접 계약서 검토는 X
나이스 보고서 등 참고하여 계약 내용 요약 후 회사 송부 → 변동 여부 확인 요청</t>
    <phoneticPr fontId="1" type="noConversion"/>
  </si>
  <si>
    <t>SK 인원이 set-up을 위해서 파견나와 있는 상황 / 세법 issue로 인해서 일정 기간 이상 근무하는 경우에는 Vina 직원으로 신고 필요
→ SKH 인원 구분하여 '23 1Q 인건비 자료 및 경영계획 자료 요청</t>
    <phoneticPr fontId="1" type="noConversion"/>
  </si>
  <si>
    <t>1. RFI 요청함
2. 본사 대여금의 경우 상환하려면 대주(은행)의 상환 동의가 필요함 → 향후 출자전환 혹은 Roll-over 가정
3. 추가 증자는 가정하지 않음 / 대여금은 향후 자금 상황에 따라 추가 지출될 수도</t>
    <phoneticPr fontId="1" type="noConversion"/>
  </si>
  <si>
    <t>1. SK 채권회수정책은 45일보다 짧음 &gt;&gt; RFI 통해 질의
2. RFI 요청함</t>
    <phoneticPr fontId="1" type="noConversion"/>
  </si>
  <si>
    <t>확인사항</t>
    <phoneticPr fontId="1" type="noConversion"/>
  </si>
  <si>
    <t xml:space="preserve">1) 계약구조에 대한 이해 : BEP 수준 등 확인 필요
2) Capex 업데이트 / 상각비 계산
3) 차입금/이자비용 등은 최대한 디테일 추정 </t>
    <phoneticPr fontId="1" type="noConversion"/>
  </si>
  <si>
    <t>추정 자금수지</t>
    <phoneticPr fontId="1" type="noConversion"/>
  </si>
  <si>
    <t>재무추정 주요 가정 - 85% 로딩률 가정 시</t>
    <phoneticPr fontId="1" type="noConversion"/>
  </si>
  <si>
    <t>(공통) 추정기간 : ~ '29년
(기본 가정) 회사사업계획 기준</t>
    <phoneticPr fontId="1" type="noConversion"/>
  </si>
  <si>
    <t>위 표 / 아래 간략한 description
Case 별 자금수지 수준에 따라 Capex 지출 시점이 상이한 경우 장표 추가</t>
    <phoneticPr fontId="1" type="noConversion"/>
  </si>
  <si>
    <t>위 표 / 아래 간략한 description
Case 별 자금수지 수준에 따라 차입금 인출/상환 시점이 상이한 경우 장표 추가</t>
    <phoneticPr fontId="1" type="noConversion"/>
  </si>
  <si>
    <t>추정 자금수지 - 85% 로딩률 가정 시</t>
    <phoneticPr fontId="1" type="noConversion"/>
  </si>
  <si>
    <t>추정 손익계산서 - 85% 로딩률 가정 시</t>
    <phoneticPr fontId="1" type="noConversion"/>
  </si>
  <si>
    <t>추정 재무상태표 - 85% 로딩률 가정 시</t>
    <phoneticPr fontId="1" type="noConversion"/>
  </si>
  <si>
    <t>85% 로딩률 기준(생산능력 대비 투입물량) - TBD
기본가정 대비 가정 상이한 부분만 정리</t>
    <phoneticPr fontId="1" type="noConversion"/>
  </si>
  <si>
    <t>1. 3월 말 -&gt; 6월 말 or 7월 최근 시점까지의 CAPEX 투자 실적 / 향후 추가 투자 필요액 -&gt; Cut-off 시점을 정해서 전체 투자 예산 중 기투자액, 추가 투자 필요액, 해당 시점의 현금 보유고, 미지급금 잔액(하나마이크론 본사向) 관련 정보 필요 
2. 건중 항목 및 추가 투자 필요 항목들에 대해서도 감가상각비를 계산하기 위한 목적으로 상세 계정별 구분 및 건설중인 자산의 계정대체 시점(공장 가동 시점) 제공 필요
3. '23년 Vina 투자 필요액은 5,153억원이라고 기재되어 있는데, 단기 사업계획상 '23년 누적 투자액은 3,000억원 수준인데 어느 것이 맞는지? 이 중 투자가 얼마나 이루어졌는지?
4. Capex 추가적인 구매대행이 있을 것으로 예상하시는지?
5. 2공장의 경우 99.8% 완공되었다고 말씀주셨는데, '24~'25년 지속적으로 큰 규모의 후속 투자가 필요한 사유는 무엇인지?</t>
  </si>
  <si>
    <t>1. 부문별 구분된 매출 및 손익 자료 제공받을 수 있는지
  - 'NICE 신용평가 2차 질의 관련-부문별 매출 및 손익 구분-별도 제출-20230623' 자료에서 22년, 23년1Q 부문별 손익 제공받았으나, 매출원가 및 판관비의 상세 계정 파악이 불가함. 비용 관련 상세 계정과목 파악이 가능한 관리손익 제공 가능한지
 - 2020년, 2021년도 동일한 수준의 관리손익 자료제공 가능한지
2. 중장기사업계획 자료제공 가능한지</t>
  </si>
  <si>
    <t>매출 추정 상세</t>
  </si>
  <si>
    <t>매출원가 추정 상세</t>
  </si>
  <si>
    <t>Capex/감가상각비 추정 상세</t>
  </si>
  <si>
    <t>재무(차입금 및 유상증자)추정 상세</t>
  </si>
  <si>
    <t>매출 추정 상세 - 85% 로딩률 가정 시</t>
  </si>
  <si>
    <t>매출원가 추정 상세 - 85% 로딩률 가정 시</t>
  </si>
  <si>
    <t>Capex/감가상각비 추정 상세 - Case 2</t>
  </si>
  <si>
    <t>재무(차입금 및 유상증자)추정 상세 - Case 2</t>
  </si>
  <si>
    <t>판매비와 관리비 추정 상세</t>
  </si>
  <si>
    <t>인건비 추정 상세</t>
  </si>
  <si>
    <t>Capex/감가상각비 가정 상세</t>
  </si>
  <si>
    <t>차입금 추가 인출/상환 가정 상세</t>
  </si>
  <si>
    <t>재무(차입금 및 유상증자, 추가 출자)추정 상세</t>
  </si>
  <si>
    <t>NWC 추정 상세</t>
  </si>
  <si>
    <t>관계사 미수금/대여금 추정 상세</t>
  </si>
  <si>
    <t>자금 조달 및 상환 추정 상세</t>
    <phoneticPr fontId="1" type="noConversion"/>
  </si>
  <si>
    <r>
      <t xml:space="preserve">본사 매출원가 추정 시 (1)패키징 / (2)테스트 / (3)Wafer-브라질 / (4)원부자재-베트남 / (5)기타의 사업부문으로 구분하여 추정 계획
</t>
    </r>
    <r>
      <rPr>
        <b/>
        <u/>
        <sz val="9"/>
        <color theme="1"/>
        <rFont val="KoPub돋움체 Medium"/>
        <family val="3"/>
        <charset val="129"/>
      </rPr>
      <t>[공통]</t>
    </r>
    <r>
      <rPr>
        <sz val="9"/>
        <color theme="1"/>
        <rFont val="KoPub돋움체 Medium"/>
        <family val="3"/>
        <charset val="129"/>
      </rPr>
      <t xml:space="preserve">
1. 부문별로 구분된 매출원가 세부내역 제공 가능 여부(최소 재료비, 상각비, 인건비, 기타 변고정비 )
</t>
    </r>
    <r>
      <rPr>
        <b/>
        <u/>
        <sz val="9"/>
        <color theme="1"/>
        <rFont val="KoPub돋움체 Medium"/>
        <family val="3"/>
        <charset val="129"/>
      </rPr>
      <t>[패키징]</t>
    </r>
    <r>
      <rPr>
        <sz val="9"/>
        <color theme="1"/>
        <rFont val="KoPub돋움체 Medium"/>
        <family val="3"/>
        <charset val="129"/>
      </rPr>
      <t xml:space="preserve">
2. 비메모리 패키징의 매출총이익 (-) 사유?
3. 전반적인 패키징 매출총이익율 23년 1Q에 22년 대비 감소함 &gt; 원부자재 상승으로 인한 일시적 영향인지? 적정수준?
</t>
    </r>
    <r>
      <rPr>
        <b/>
        <u/>
        <sz val="9"/>
        <color theme="1"/>
        <rFont val="KoPub돋움체 Medium"/>
        <family val="3"/>
        <charset val="129"/>
      </rPr>
      <t>[테스트]</t>
    </r>
    <r>
      <rPr>
        <sz val="9"/>
        <color theme="1"/>
        <rFont val="KoPub돋움체 Medium"/>
        <family val="3"/>
        <charset val="129"/>
      </rPr>
      <t xml:space="preserve">
4. Phase 2,3 양산 시 추가인원 충원 계획?
</t>
    </r>
    <r>
      <rPr>
        <b/>
        <u/>
        <sz val="9"/>
        <color theme="1"/>
        <rFont val="KoPub돋움체 Medium"/>
        <family val="3"/>
        <charset val="129"/>
      </rPr>
      <t>[Wafer, 원부자재-베트남]</t>
    </r>
    <r>
      <rPr>
        <sz val="9"/>
        <color theme="1"/>
        <rFont val="KoPub돋움체 Medium"/>
        <family val="3"/>
        <charset val="129"/>
      </rPr>
      <t xml:space="preserve">
5. 적정 마진수준 -&gt; 연결기준으로 자회사와 이익을 Share하는 개념이고, 세법상 이전가격 Issue 등으로 인하여 적정 판매가격 및 이익율 수준 존재할 것
6. 23.1Q에  마진조정 사유?
(1. 삼성 WAFER 마진 조정: 2022년 5% -&gt; 2023년 3%, 2. HMV 원부자재 마진 조정: 2022년 10% -&gt; 2023년 5%)</t>
    </r>
    <phoneticPr fontId="1" type="noConversion"/>
  </si>
  <si>
    <t>1. 인원 분류 및 채용 계획</t>
    <phoneticPr fontId="1" type="noConversion"/>
  </si>
  <si>
    <r>
      <t xml:space="preserve">본사 매출 추정 시 (1)패키징 / (2)테스트 / (3)Wafer-브라질 / (4)원부자재-베트남 / (5)기타의 부문으로 구분하여 추정 계획
</t>
    </r>
    <r>
      <rPr>
        <b/>
        <u/>
        <sz val="9"/>
        <color theme="1"/>
        <rFont val="KoPub돋움체 Medium"/>
        <family val="3"/>
        <charset val="129"/>
      </rPr>
      <t>[패키징]</t>
    </r>
    <r>
      <rPr>
        <sz val="9"/>
        <color theme="1"/>
        <rFont val="KoPub돋움체 Medium"/>
        <family val="3"/>
        <charset val="129"/>
      </rPr>
      <t xml:space="preserve">
 1. 현재 기준 패키징 Capa 및 가동율 요청드립니다.메모리와 비메모리 패키징 용역에 별도의 설비가 요구된다면 각각 구분하여 요청
 2. 삼성전자, Hynix, 기타 Fabless로부터 가장 최근시점 제공받은 단기생산계획
</t>
    </r>
    <r>
      <rPr>
        <b/>
        <u/>
        <sz val="9"/>
        <color theme="1"/>
        <rFont val="KoPub돋움체 Medium"/>
        <family val="3"/>
        <charset val="129"/>
      </rPr>
      <t>[테스트]</t>
    </r>
    <r>
      <rPr>
        <sz val="9"/>
        <color theme="1"/>
        <rFont val="KoPub돋움체 Medium"/>
        <family val="3"/>
        <charset val="129"/>
      </rPr>
      <t xml:space="preserve">
</t>
    </r>
    <r>
      <rPr>
        <sz val="9"/>
        <color rgb="FFFF0000"/>
        <rFont val="KoPub돋움체 Medium"/>
        <family val="3"/>
        <charset val="129"/>
      </rPr>
      <t xml:space="preserve">3.Phase 1,2 시간가동율 확정 Data 및 보상금엑 산정 내역, 보상조건 명확히, 정상유지관리 Loss 수준 / 보상이랑 실제 매출은 단가결정방식 다른지? / Process 별 Output 수량으로 산출된 단가와 보상에 기준이 되는 단가의 차이수준?
</t>
    </r>
    <r>
      <rPr>
        <sz val="9"/>
        <color theme="1"/>
        <rFont val="KoPub돋움체 Medium"/>
        <family val="3"/>
        <charset val="129"/>
      </rPr>
      <t xml:space="preserve">4. 재계약 현황 - 재계약시 조건 변경여부
5. 보상받지 않는 "Phase 2 - AVI, T&amp;R (MVP향)"에 대하여  발생하는 매출수준
6. Phase1~3 외 테스트 매출에 대한 Capa 및 가동율
</t>
    </r>
    <r>
      <rPr>
        <sz val="9"/>
        <color rgb="FFFF0000"/>
        <rFont val="KoPub돋움체 Medium"/>
        <family val="3"/>
        <charset val="129"/>
      </rPr>
      <t xml:space="preserve">7. Schedule 대비 2022년, 2023년 1Q Test 매출 수준 낮다 &gt;&gt;&gt; Phase 1재계약 때문인지?
</t>
    </r>
    <r>
      <rPr>
        <sz val="9"/>
        <color theme="1"/>
        <rFont val="KoPub돋움체 Medium"/>
        <family val="3"/>
        <charset val="129"/>
      </rPr>
      <t xml:space="preserve">
</t>
    </r>
    <r>
      <rPr>
        <b/>
        <u/>
        <sz val="9"/>
        <color theme="1"/>
        <rFont val="KoPub돋움체 Medium"/>
        <family val="3"/>
        <charset val="129"/>
      </rPr>
      <t>[Wafer]</t>
    </r>
    <r>
      <rPr>
        <sz val="9"/>
        <color theme="1"/>
        <rFont val="KoPub돋움체 Medium"/>
        <family val="3"/>
        <charset val="129"/>
      </rPr>
      <t xml:space="preserve">
5. 상품/제품(중간가공 후 판매) 매출 구분
5. 2022년 HT향 매출 및 HT 별도 매출이 전년 대비 2배가량 증가한 사유 및 2023년 1분기 매출 감소 사유(HT향: FY21 -&gt; FY22 -&gt; FY23.1Q )
</t>
    </r>
    <r>
      <rPr>
        <b/>
        <sz val="9"/>
        <color theme="1"/>
        <rFont val="KoPub돋움체 Medium"/>
        <family val="3"/>
        <charset val="129"/>
      </rPr>
      <t xml:space="preserve">[원부자재-베트남]
</t>
    </r>
    <r>
      <rPr>
        <sz val="9"/>
        <color theme="1"/>
        <rFont val="KoPub돋움체 Medium"/>
        <family val="3"/>
        <charset val="129"/>
      </rPr>
      <t>1. VINA향 매출 및 재고수준 적정여부?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</si>
</sst>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1" formatCode="_-* #,##0_-;\-* #,##0_-;_-* &quot;-&quot;_-;_-@_-"/>
    <numFmt numFmtId="176" formatCode="_-[$€-2]* #,##0.00_-;\-[$€-2]* #,##0.00_-;_-[$€-2]* &quot;-&quot;??_-"/>
    <numFmt numFmtId="177" formatCode="General\)"/>
    <numFmt numFmtId="178" formatCode="m&quot;/&quot;d;@"/>
  </numFmts>
  <fonts count="53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Arial"/>
      <family val="2"/>
    </font>
    <font>
      <sz val="18"/>
      <color theme="3"/>
      <name val="맑은 고딕"/>
      <family val="2"/>
      <charset val="129"/>
      <scheme val="maj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1"/>
      <color rgb="FF000000"/>
      <name val="Calibri"/>
      <family val="2"/>
    </font>
    <font>
      <b/>
      <sz val="11"/>
      <color indexed="9"/>
      <name val="Calibri"/>
      <family val="2"/>
    </font>
    <font>
      <u/>
      <sz val="11"/>
      <color theme="10"/>
      <name val="Calibri"/>
      <family val="2"/>
    </font>
    <font>
      <sz val="10"/>
      <name val="Frutiger 45 Light"/>
      <family val="2"/>
    </font>
    <font>
      <b/>
      <u val="singleAccounting"/>
      <sz val="9"/>
      <color indexed="9"/>
      <name val="Arial"/>
      <family val="2"/>
    </font>
    <font>
      <sz val="11"/>
      <name val="돋움"/>
      <family val="3"/>
      <charset val="129"/>
    </font>
    <font>
      <sz val="11"/>
      <name val="바탕체"/>
      <family val="1"/>
      <charset val="129"/>
    </font>
    <font>
      <sz val="11"/>
      <name val="돋움체"/>
      <family val="3"/>
      <charset val="129"/>
    </font>
    <font>
      <sz val="10"/>
      <color theme="1"/>
      <name val="맑은 고딕"/>
      <family val="2"/>
      <scheme val="minor"/>
    </font>
    <font>
      <b/>
      <sz val="9"/>
      <color indexed="9"/>
      <name val="Arial"/>
      <family val="2"/>
    </font>
    <font>
      <b/>
      <sz val="8"/>
      <name val="Arial"/>
      <family val="2"/>
    </font>
    <font>
      <i/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scheme val="major"/>
    </font>
    <font>
      <sz val="10"/>
      <color indexed="8"/>
      <name val="Arial"/>
      <family val="2"/>
    </font>
    <font>
      <b/>
      <sz val="10"/>
      <color theme="0"/>
      <name val="맑은 고딕"/>
      <family val="3"/>
      <charset val="129"/>
      <scheme val="major"/>
    </font>
    <font>
      <sz val="7"/>
      <color theme="1"/>
      <name val="Times New Roman"/>
      <family val="1"/>
    </font>
    <font>
      <b/>
      <i/>
      <u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0"/>
      <color theme="0"/>
      <name val="KoPub돋움체 Medium"/>
      <family val="3"/>
      <charset val="129"/>
    </font>
    <font>
      <b/>
      <sz val="10"/>
      <color rgb="FFFF0000"/>
      <name val="KoPub돋움체 Medium"/>
      <family val="3"/>
      <charset val="129"/>
    </font>
    <font>
      <sz val="10"/>
      <color theme="1"/>
      <name val="KoPub돋움체 Medium"/>
      <family val="3"/>
      <charset val="129"/>
    </font>
    <font>
      <b/>
      <sz val="10"/>
      <color theme="1"/>
      <name val="KoPub돋움체 Medium"/>
      <family val="3"/>
      <charset val="129"/>
    </font>
    <font>
      <sz val="10"/>
      <color rgb="FFFF0000"/>
      <name val="KoPub돋움체 Medium"/>
      <family val="3"/>
      <charset val="129"/>
    </font>
    <font>
      <i/>
      <sz val="10"/>
      <color theme="1"/>
      <name val="KoPub돋움체 Medium"/>
      <family val="3"/>
      <charset val="129"/>
    </font>
    <font>
      <sz val="8.5"/>
      <color theme="1"/>
      <name val="KoPub돋움체 Medium"/>
      <family val="3"/>
      <charset val="129"/>
    </font>
    <font>
      <sz val="10"/>
      <name val="KoPub돋움체 Medium"/>
      <family val="3"/>
      <charset val="129"/>
    </font>
    <font>
      <sz val="10"/>
      <color theme="1"/>
      <name val="KoPub돋움체 Medium"/>
      <family val="3"/>
    </font>
    <font>
      <sz val="9"/>
      <color theme="1"/>
      <name val="KoPub돋움체 Medium"/>
      <family val="3"/>
      <charset val="129"/>
    </font>
    <font>
      <b/>
      <sz val="9"/>
      <color theme="0"/>
      <name val="KoPub돋움체 Medium"/>
      <family val="3"/>
      <charset val="129"/>
    </font>
    <font>
      <b/>
      <sz val="9"/>
      <color rgb="FFFF0000"/>
      <name val="KoPub돋움체 Medium"/>
      <family val="3"/>
      <charset val="129"/>
    </font>
    <font>
      <b/>
      <sz val="9"/>
      <color theme="1"/>
      <name val="KoPub돋움체 Medium"/>
      <family val="3"/>
      <charset val="129"/>
    </font>
    <font>
      <sz val="9"/>
      <color theme="1"/>
      <name val="KoPub돋움체 Medium"/>
      <family val="3"/>
    </font>
    <font>
      <b/>
      <sz val="9"/>
      <color theme="1"/>
      <name val="KoPub돋움체 Medium"/>
      <family val="3"/>
    </font>
    <font>
      <b/>
      <u/>
      <sz val="9"/>
      <name val="KoPub돋움체 Medium"/>
      <family val="3"/>
      <charset val="129"/>
    </font>
    <font>
      <b/>
      <sz val="9"/>
      <name val="KoPub돋움체 Medium"/>
      <family val="3"/>
      <charset val="129"/>
    </font>
    <font>
      <sz val="9"/>
      <name val="KoPub돋움체 Medium"/>
      <family val="3"/>
      <charset val="129"/>
    </font>
    <font>
      <sz val="10"/>
      <color theme="0" tint="-0.249977111117893"/>
      <name val="KoPub돋움체 Medium"/>
      <family val="3"/>
      <charset val="129"/>
    </font>
    <font>
      <b/>
      <u/>
      <sz val="9"/>
      <color theme="1"/>
      <name val="KoPub돋움체 Medium"/>
      <family val="3"/>
      <charset val="129"/>
    </font>
    <font>
      <sz val="9"/>
      <color rgb="FFFF0000"/>
      <name val="KoPub돋움체 Medium"/>
      <family val="3"/>
      <charset val="129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00338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91DA"/>
        <bgColor indexed="64"/>
      </patternFill>
    </fill>
    <fill>
      <patternFill patternType="solid">
        <fgColor rgb="FF005EB8"/>
        <bgColor indexed="64"/>
      </patternFill>
    </fill>
    <fill>
      <patternFill patternType="solid">
        <fgColor rgb="FF00A3A1"/>
        <bgColor indexed="64"/>
      </patternFill>
    </fill>
    <fill>
      <patternFill patternType="solid">
        <fgColor rgb="FF48369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lightGray"/>
    </fill>
  </fills>
  <borders count="28">
    <border>
      <left/>
      <right/>
      <top/>
      <bottom/>
      <diagonal/>
    </border>
    <border>
      <left style="thin">
        <color rgb="FF005EB8"/>
      </left>
      <right style="thin">
        <color rgb="FF005EB8"/>
      </right>
      <top style="thin">
        <color rgb="FF005EB8"/>
      </top>
      <bottom style="thin">
        <color rgb="FF005EB8"/>
      </bottom>
      <diagonal/>
    </border>
    <border>
      <left/>
      <right/>
      <top/>
      <bottom style="thin">
        <color rgb="FF005EB8"/>
      </bottom>
      <diagonal/>
    </border>
    <border>
      <left style="thin">
        <color rgb="FF005EB8"/>
      </left>
      <right style="thin">
        <color rgb="FF005EB8"/>
      </right>
      <top style="thin">
        <color rgb="FF005EB8"/>
      </top>
      <bottom/>
      <diagonal/>
    </border>
    <border>
      <left style="thin">
        <color rgb="FF005EB8"/>
      </left>
      <right style="thin">
        <color rgb="FF005EB8"/>
      </right>
      <top/>
      <bottom style="thin">
        <color rgb="FF005EB8"/>
      </bottom>
      <diagonal/>
    </border>
    <border>
      <left style="thin">
        <color rgb="FF005EB8"/>
      </left>
      <right/>
      <top style="thin">
        <color rgb="FF005EB8"/>
      </top>
      <bottom style="thin">
        <color rgb="FF005EB8"/>
      </bottom>
      <diagonal/>
    </border>
    <border>
      <left/>
      <right/>
      <top style="thin">
        <color rgb="FF005EB8"/>
      </top>
      <bottom style="thin">
        <color rgb="FF005EB8"/>
      </bottom>
      <diagonal/>
    </border>
    <border>
      <left/>
      <right style="thin">
        <color rgb="FF005EB8"/>
      </right>
      <top style="thin">
        <color rgb="FF005EB8"/>
      </top>
      <bottom style="thin">
        <color rgb="FF005EB8"/>
      </bottom>
      <diagonal/>
    </border>
    <border>
      <left style="thin">
        <color rgb="FF005EB8"/>
      </left>
      <right/>
      <top style="thin">
        <color rgb="FF005EB8"/>
      </top>
      <bottom/>
      <diagonal/>
    </border>
    <border>
      <left/>
      <right/>
      <top style="thin">
        <color rgb="FF005EB8"/>
      </top>
      <bottom/>
      <diagonal/>
    </border>
    <border>
      <left/>
      <right style="thin">
        <color rgb="FF005EB8"/>
      </right>
      <top style="thin">
        <color rgb="FF005EB8"/>
      </top>
      <bottom/>
      <diagonal/>
    </border>
    <border>
      <left style="thin">
        <color rgb="FF005EB8"/>
      </left>
      <right/>
      <top/>
      <bottom style="thin">
        <color rgb="FF005EB8"/>
      </bottom>
      <diagonal/>
    </border>
    <border>
      <left/>
      <right style="thin">
        <color rgb="FF005EB8"/>
      </right>
      <top/>
      <bottom style="thin">
        <color rgb="FF005EB8"/>
      </bottom>
      <diagonal/>
    </border>
    <border>
      <left style="thin">
        <color rgb="FF005EB8"/>
      </left>
      <right style="thin">
        <color rgb="FF005EB8"/>
      </right>
      <top/>
      <bottom/>
      <diagonal/>
    </border>
    <border>
      <left style="thin">
        <color rgb="FF005EB8"/>
      </left>
      <right/>
      <top/>
      <bottom/>
      <diagonal/>
    </border>
    <border>
      <left/>
      <right/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5EB8"/>
      </left>
      <right style="thin">
        <color theme="0"/>
      </right>
      <top style="thin">
        <color rgb="FF005EB8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005EB8"/>
      </top>
      <bottom style="thin">
        <color theme="0"/>
      </bottom>
      <diagonal/>
    </border>
    <border>
      <left style="thin">
        <color theme="0"/>
      </left>
      <right style="thin">
        <color rgb="FF005EB8"/>
      </right>
      <top style="thin">
        <color rgb="FF005EB8"/>
      </top>
      <bottom style="thin">
        <color theme="0"/>
      </bottom>
      <diagonal/>
    </border>
    <border>
      <left style="thin">
        <color rgb="FF005EB8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005EB8"/>
      </right>
      <top style="thin">
        <color theme="0"/>
      </top>
      <bottom style="thin">
        <color theme="0"/>
      </bottom>
      <diagonal/>
    </border>
    <border>
      <left style="thin">
        <color rgb="FF005EB8"/>
      </left>
      <right style="thin">
        <color rgb="FF005EB8"/>
      </right>
      <top/>
      <bottom style="hair">
        <color indexed="64"/>
      </bottom>
      <diagonal/>
    </border>
    <border>
      <left style="thin">
        <color rgb="FF005EB8"/>
      </left>
      <right/>
      <top/>
      <bottom style="hair">
        <color indexed="64"/>
      </bottom>
      <diagonal/>
    </border>
    <border>
      <left/>
      <right style="thin">
        <color rgb="FF005EB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338D"/>
      </left>
      <right style="thin">
        <color rgb="FF00338D"/>
      </right>
      <top style="thin">
        <color rgb="FF00338D"/>
      </top>
      <bottom style="thin">
        <color rgb="FF00338D"/>
      </bottom>
      <diagonal/>
    </border>
  </borders>
  <cellStyleXfs count="94">
    <xf numFmtId="0" fontId="0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2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 applyBorder="0"/>
    <xf numFmtId="0" fontId="14" fillId="3" borderId="0"/>
    <xf numFmtId="0" fontId="7" fillId="0" borderId="0"/>
    <xf numFmtId="0" fontId="15" fillId="0" borderId="0" applyNumberFormat="0" applyFill="0" applyBorder="0" applyAlignment="0" applyProtection="0"/>
    <xf numFmtId="0" fontId="16" fillId="0" borderId="0"/>
    <xf numFmtId="49" fontId="17" fillId="4" borderId="0">
      <alignment horizontal="centerContinuous"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8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3" fillId="0" borderId="0" applyBorder="0"/>
    <xf numFmtId="41" fontId="1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18" fillId="0" borderId="0" applyFont="0" applyFill="0" applyBorder="0" applyAlignment="0" applyProtection="0"/>
    <xf numFmtId="0" fontId="18" fillId="0" borderId="0"/>
    <xf numFmtId="41" fontId="9" fillId="0" borderId="0" applyFont="0" applyFill="0" applyBorder="0" applyAlignment="0" applyProtection="0">
      <alignment vertical="center"/>
    </xf>
    <xf numFmtId="0" fontId="18" fillId="0" borderId="0"/>
    <xf numFmtId="41" fontId="20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7" fillId="0" borderId="0"/>
    <xf numFmtId="9" fontId="18" fillId="0" borderId="0" applyFont="0" applyFill="0" applyBorder="0" applyAlignment="0" applyProtection="0"/>
    <xf numFmtId="0" fontId="18" fillId="0" borderId="0">
      <alignment vertical="center"/>
    </xf>
    <xf numFmtId="0" fontId="9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12" fillId="0" borderId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0" borderId="0"/>
    <xf numFmtId="9" fontId="10" fillId="0" borderId="0" applyFont="0" applyFill="0" applyBorder="0" applyAlignment="0" applyProtection="0">
      <alignment vertical="center"/>
    </xf>
    <xf numFmtId="176" fontId="18" fillId="0" borderId="0"/>
    <xf numFmtId="176" fontId="21" fillId="0" borderId="0"/>
    <xf numFmtId="176" fontId="9" fillId="0" borderId="0">
      <alignment vertical="center"/>
    </xf>
    <xf numFmtId="176" fontId="21" fillId="0" borderId="0"/>
    <xf numFmtId="0" fontId="8" fillId="0" borderId="0" applyNumberFormat="0" applyFill="0" applyBorder="0" applyAlignment="0" applyProtection="0">
      <alignment vertical="center"/>
    </xf>
    <xf numFmtId="0" fontId="22" fillId="4" borderId="0">
      <alignment horizontal="right" vertical="center"/>
    </xf>
    <xf numFmtId="0" fontId="23" fillId="5" borderId="0" applyFill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41" fontId="18" fillId="0" borderId="0" applyFont="0" applyFill="0" applyBorder="0" applyAlignment="0" applyProtection="0"/>
    <xf numFmtId="0" fontId="10" fillId="0" borderId="0"/>
    <xf numFmtId="0" fontId="9" fillId="0" borderId="0">
      <alignment vertical="center"/>
    </xf>
    <xf numFmtId="0" fontId="9" fillId="0" borderId="0">
      <alignment vertical="center"/>
    </xf>
    <xf numFmtId="0" fontId="13" fillId="0" borderId="0" applyBorder="0"/>
    <xf numFmtId="0" fontId="11" fillId="0" borderId="0">
      <alignment vertical="center"/>
    </xf>
    <xf numFmtId="0" fontId="10" fillId="0" borderId="0"/>
    <xf numFmtId="41" fontId="10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0" fontId="26" fillId="0" borderId="0"/>
  </cellStyleXfs>
  <cellXfs count="25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 applyAlignment="1">
      <alignment horizontal="center" vertical="center"/>
    </xf>
    <xf numFmtId="0" fontId="2" fillId="0" borderId="0" xfId="0" applyFont="1" applyAlignment="1"/>
    <xf numFmtId="0" fontId="3" fillId="10" borderId="0" xfId="0" applyFont="1" applyFill="1" applyAlignment="1"/>
    <xf numFmtId="0" fontId="2" fillId="10" borderId="0" xfId="0" applyFont="1" applyFill="1" applyAlignment="1"/>
    <xf numFmtId="0" fontId="2" fillId="0" borderId="0" xfId="0" applyFont="1" applyAlignment="1">
      <alignment wrapText="1"/>
    </xf>
    <xf numFmtId="0" fontId="2" fillId="0" borderId="1" xfId="0" applyFont="1" applyBorder="1">
      <alignment vertical="center"/>
    </xf>
    <xf numFmtId="0" fontId="25" fillId="12" borderId="1" xfId="0" applyFont="1" applyFill="1" applyBorder="1" applyAlignment="1">
      <alignment horizontal="center" vertical="center"/>
    </xf>
    <xf numFmtId="0" fontId="25" fillId="14" borderId="1" xfId="0" applyFont="1" applyFill="1" applyBorder="1" applyAlignment="1">
      <alignment horizontal="center" vertical="center"/>
    </xf>
    <xf numFmtId="0" fontId="3" fillId="2" borderId="4" xfId="0" applyFont="1" applyFill="1" applyBorder="1">
      <alignment vertical="center"/>
    </xf>
    <xf numFmtId="0" fontId="25" fillId="12" borderId="16" xfId="0" applyFont="1" applyFill="1" applyBorder="1" applyAlignment="1">
      <alignment horizontal="center" vertical="center"/>
    </xf>
    <xf numFmtId="0" fontId="25" fillId="14" borderId="21" xfId="0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0" fontId="4" fillId="6" borderId="1" xfId="0" applyFont="1" applyFill="1" applyBorder="1">
      <alignment vertical="center"/>
    </xf>
    <xf numFmtId="0" fontId="2" fillId="0" borderId="13" xfId="0" applyFont="1" applyBorder="1">
      <alignment vertical="center"/>
    </xf>
    <xf numFmtId="0" fontId="2" fillId="0" borderId="4" xfId="0" applyFont="1" applyBorder="1">
      <alignment vertical="center"/>
    </xf>
    <xf numFmtId="0" fontId="25" fillId="15" borderId="0" xfId="0" applyFont="1" applyFill="1" applyAlignment="1">
      <alignment horizontal="centerContinuous" vertical="center"/>
    </xf>
    <xf numFmtId="0" fontId="27" fillId="13" borderId="1" xfId="93" applyFont="1" applyFill="1" applyBorder="1" applyAlignment="1">
      <alignment horizontal="centerContinuous" vertical="center"/>
    </xf>
    <xf numFmtId="0" fontId="27" fillId="13" borderId="1" xfId="93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0" fillId="0" borderId="3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11" xfId="0" quotePrefix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25" fillId="6" borderId="16" xfId="0" applyFont="1" applyFill="1" applyBorder="1" applyAlignment="1">
      <alignment horizontal="center" vertical="center"/>
    </xf>
    <xf numFmtId="0" fontId="0" fillId="8" borderId="0" xfId="0" applyFill="1">
      <alignment vertical="center"/>
    </xf>
    <xf numFmtId="0" fontId="25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2" fillId="0" borderId="1" xfId="0" quotePrefix="1" applyFont="1" applyBorder="1" applyAlignment="1">
      <alignment vertical="center" wrapText="1"/>
    </xf>
    <xf numFmtId="0" fontId="2" fillId="0" borderId="1" xfId="0" applyFont="1" applyBorder="1" applyAlignment="1">
      <alignment horizontal="justify" vertical="center"/>
    </xf>
    <xf numFmtId="0" fontId="2" fillId="10" borderId="0" xfId="0" applyFont="1" applyFill="1" applyAlignment="1">
      <alignment horizontal="center" wrapText="1"/>
    </xf>
    <xf numFmtId="14" fontId="2" fillId="0" borderId="1" xfId="0" applyNumberFormat="1" applyFont="1" applyBorder="1" applyAlignment="1">
      <alignment horizontal="center" vertical="center"/>
    </xf>
    <xf numFmtId="0" fontId="31" fillId="0" borderId="0" xfId="0" applyFont="1">
      <alignment vertical="center"/>
    </xf>
    <xf numFmtId="0" fontId="30" fillId="0" borderId="0" xfId="0" applyFont="1">
      <alignment vertical="center"/>
    </xf>
    <xf numFmtId="0" fontId="32" fillId="6" borderId="0" xfId="0" applyFont="1" applyFill="1">
      <alignment vertical="center"/>
    </xf>
    <xf numFmtId="0" fontId="33" fillId="6" borderId="0" xfId="0" applyFont="1" applyFill="1" applyAlignment="1">
      <alignment horizontal="center" vertical="center"/>
    </xf>
    <xf numFmtId="0" fontId="34" fillId="6" borderId="0" xfId="0" applyFont="1" applyFill="1">
      <alignment vertical="center"/>
    </xf>
    <xf numFmtId="0" fontId="34" fillId="6" borderId="0" xfId="0" applyFont="1" applyFill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35" fillId="2" borderId="0" xfId="0" applyFont="1" applyFill="1">
      <alignment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>
      <alignment vertical="center"/>
    </xf>
    <xf numFmtId="14" fontId="35" fillId="2" borderId="0" xfId="0" applyNumberFormat="1" applyFont="1" applyFill="1" applyAlignment="1">
      <alignment horizontal="center" vertical="center"/>
    </xf>
    <xf numFmtId="0" fontId="35" fillId="0" borderId="0" xfId="0" applyFont="1" applyFill="1">
      <alignment vertical="center"/>
    </xf>
    <xf numFmtId="0" fontId="34" fillId="0" borderId="0" xfId="0" applyFont="1" applyFill="1" applyAlignment="1">
      <alignment horizontal="center" vertical="center"/>
    </xf>
    <xf numFmtId="0" fontId="34" fillId="0" borderId="0" xfId="0" applyFont="1" applyFill="1">
      <alignment vertical="center"/>
    </xf>
    <xf numFmtId="14" fontId="35" fillId="0" borderId="0" xfId="0" applyNumberFormat="1" applyFont="1" applyFill="1" applyAlignment="1">
      <alignment horizontal="center" vertical="center"/>
    </xf>
    <xf numFmtId="0" fontId="33" fillId="0" borderId="0" xfId="0" applyFont="1" applyAlignment="1"/>
    <xf numFmtId="0" fontId="35" fillId="0" borderId="0" xfId="0" applyFont="1" applyAlignment="1"/>
    <xf numFmtId="0" fontId="34" fillId="0" borderId="0" xfId="0" applyFont="1" applyAlignment="1"/>
    <xf numFmtId="0" fontId="34" fillId="0" borderId="0" xfId="0" applyFont="1" applyAlignment="1">
      <alignment horizontal="center"/>
    </xf>
    <xf numFmtId="0" fontId="34" fillId="0" borderId="0" xfId="0" applyFont="1" applyAlignment="1">
      <alignment wrapText="1"/>
    </xf>
    <xf numFmtId="0" fontId="32" fillId="6" borderId="1" xfId="0" applyFont="1" applyFill="1" applyBorder="1" applyAlignment="1">
      <alignment horizontal="center" vertical="center"/>
    </xf>
    <xf numFmtId="0" fontId="32" fillId="6" borderId="7" xfId="0" applyFont="1" applyFill="1" applyBorder="1" applyAlignment="1">
      <alignment horizontal="center" vertical="center"/>
    </xf>
    <xf numFmtId="0" fontId="32" fillId="6" borderId="5" xfId="0" applyFont="1" applyFill="1" applyBorder="1" applyAlignment="1">
      <alignment horizontal="center" vertical="center"/>
    </xf>
    <xf numFmtId="0" fontId="32" fillId="6" borderId="1" xfId="0" applyFont="1" applyFill="1" applyBorder="1" applyAlignment="1">
      <alignment horizontal="center" vertical="center" wrapText="1"/>
    </xf>
    <xf numFmtId="0" fontId="32" fillId="6" borderId="5" xfId="0" applyFont="1" applyFill="1" applyBorder="1" applyAlignment="1">
      <alignment horizontal="center" vertical="center" wrapText="1"/>
    </xf>
    <xf numFmtId="0" fontId="35" fillId="16" borderId="14" xfId="0" applyFont="1" applyFill="1" applyBorder="1" applyAlignment="1">
      <alignment horizontal="center" vertical="center"/>
    </xf>
    <xf numFmtId="0" fontId="35" fillId="16" borderId="0" xfId="0" applyFont="1" applyFill="1" applyBorder="1">
      <alignment vertical="center"/>
    </xf>
    <xf numFmtId="0" fontId="35" fillId="16" borderId="15" xfId="0" quotePrefix="1" applyFont="1" applyFill="1" applyBorder="1" applyAlignment="1">
      <alignment vertical="center" wrapText="1"/>
    </xf>
    <xf numFmtId="0" fontId="34" fillId="16" borderId="23" xfId="0" applyFont="1" applyFill="1" applyBorder="1" applyAlignment="1">
      <alignment horizontal="center" vertical="center"/>
    </xf>
    <xf numFmtId="0" fontId="34" fillId="0" borderId="0" xfId="0" applyFont="1">
      <alignment vertical="center"/>
    </xf>
    <xf numFmtId="0" fontId="34" fillId="0" borderId="23" xfId="0" applyFont="1" applyBorder="1" applyAlignment="1">
      <alignment vertical="center" wrapText="1"/>
    </xf>
    <xf numFmtId="0" fontId="34" fillId="0" borderId="22" xfId="0" applyFont="1" applyBorder="1">
      <alignment vertical="center"/>
    </xf>
    <xf numFmtId="0" fontId="35" fillId="0" borderId="14" xfId="0" applyFont="1" applyBorder="1" applyAlignment="1">
      <alignment horizontal="center" vertical="center"/>
    </xf>
    <xf numFmtId="177" fontId="35" fillId="0" borderId="0" xfId="0" applyNumberFormat="1" applyFont="1" applyBorder="1">
      <alignment vertical="center"/>
    </xf>
    <xf numFmtId="0" fontId="34" fillId="0" borderId="15" xfId="0" quotePrefix="1" applyFont="1" applyFill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15" xfId="0" quotePrefix="1" applyFont="1" applyBorder="1" applyAlignment="1">
      <alignment vertical="center" wrapText="1"/>
    </xf>
    <xf numFmtId="0" fontId="34" fillId="0" borderId="23" xfId="0" applyFont="1" applyBorder="1" applyAlignment="1">
      <alignment horizontal="center" vertical="center"/>
    </xf>
    <xf numFmtId="177" fontId="35" fillId="16" borderId="0" xfId="0" applyNumberFormat="1" applyFont="1" applyFill="1" applyBorder="1">
      <alignment vertical="center"/>
    </xf>
    <xf numFmtId="0" fontId="34" fillId="0" borderId="23" xfId="0" applyFont="1" applyFill="1" applyBorder="1" applyAlignment="1">
      <alignment horizontal="center" vertical="center" wrapText="1"/>
    </xf>
    <xf numFmtId="0" fontId="35" fillId="0" borderId="14" xfId="0" applyFont="1" applyFill="1" applyBorder="1" applyAlignment="1">
      <alignment horizontal="center" vertical="center"/>
    </xf>
    <xf numFmtId="177" fontId="35" fillId="0" borderId="0" xfId="0" applyNumberFormat="1" applyFont="1" applyFill="1" applyBorder="1">
      <alignment vertical="center"/>
    </xf>
    <xf numFmtId="0" fontId="34" fillId="0" borderId="23" xfId="0" applyFont="1" applyFill="1" applyBorder="1" applyAlignment="1">
      <alignment vertical="center" wrapText="1"/>
    </xf>
    <xf numFmtId="0" fontId="34" fillId="0" borderId="22" xfId="0" applyFont="1" applyFill="1" applyBorder="1">
      <alignment vertical="center"/>
    </xf>
    <xf numFmtId="0" fontId="35" fillId="0" borderId="11" xfId="0" applyFont="1" applyBorder="1" applyAlignment="1">
      <alignment horizontal="center" vertical="center"/>
    </xf>
    <xf numFmtId="177" fontId="35" fillId="0" borderId="2" xfId="0" applyNumberFormat="1" applyFont="1" applyBorder="1">
      <alignment vertical="center"/>
    </xf>
    <xf numFmtId="0" fontId="34" fillId="0" borderId="2" xfId="0" quotePrefix="1" applyFont="1" applyBorder="1" applyAlignment="1">
      <alignment vertical="center" wrapText="1"/>
    </xf>
    <xf numFmtId="0" fontId="34" fillId="0" borderId="11" xfId="0" applyFont="1" applyBorder="1" applyAlignment="1">
      <alignment horizontal="center" vertical="center"/>
    </xf>
    <xf numFmtId="0" fontId="34" fillId="0" borderId="11" xfId="0" applyFont="1" applyBorder="1" applyAlignment="1">
      <alignment vertical="center" wrapText="1"/>
    </xf>
    <xf numFmtId="0" fontId="34" fillId="0" borderId="4" xfId="0" applyFont="1" applyBorder="1">
      <alignment vertical="center"/>
    </xf>
    <xf numFmtId="0" fontId="35" fillId="0" borderId="0" xfId="0" applyFont="1" applyAlignment="1">
      <alignment horizontal="center"/>
    </xf>
    <xf numFmtId="0" fontId="34" fillId="11" borderId="0" xfId="0" applyFont="1" applyFill="1">
      <alignment vertical="center"/>
    </xf>
    <xf numFmtId="14" fontId="33" fillId="8" borderId="0" xfId="0" applyNumberFormat="1" applyFont="1" applyFill="1">
      <alignment vertical="center"/>
    </xf>
    <xf numFmtId="0" fontId="36" fillId="8" borderId="0" xfId="0" applyFont="1" applyFill="1">
      <alignment vertical="center"/>
    </xf>
    <xf numFmtId="0" fontId="36" fillId="11" borderId="0" xfId="0" applyFont="1" applyFill="1">
      <alignment vertical="center"/>
    </xf>
    <xf numFmtId="0" fontId="35" fillId="0" borderId="0" xfId="0" applyFont="1">
      <alignment vertical="center"/>
    </xf>
    <xf numFmtId="0" fontId="32" fillId="6" borderId="1" xfId="0" applyFont="1" applyFill="1" applyBorder="1" applyAlignment="1">
      <alignment horizontal="centerContinuous" vertical="center"/>
    </xf>
    <xf numFmtId="0" fontId="32" fillId="6" borderId="5" xfId="0" applyFont="1" applyFill="1" applyBorder="1" applyAlignment="1">
      <alignment horizontal="center" vertical="center"/>
    </xf>
    <xf numFmtId="0" fontId="32" fillId="6" borderId="7" xfId="0" applyFont="1" applyFill="1" applyBorder="1" applyAlignment="1">
      <alignment horizontal="center" vertical="center"/>
    </xf>
    <xf numFmtId="0" fontId="35" fillId="10" borderId="1" xfId="0" applyFont="1" applyFill="1" applyBorder="1" applyAlignment="1">
      <alignment horizontal="center" vertical="center"/>
    </xf>
    <xf numFmtId="0" fontId="35" fillId="0" borderId="1" xfId="0" applyFont="1" applyBorder="1">
      <alignment vertical="center"/>
    </xf>
    <xf numFmtId="9" fontId="37" fillId="0" borderId="1" xfId="0" applyNumberFormat="1" applyFont="1" applyBorder="1">
      <alignment vertical="center"/>
    </xf>
    <xf numFmtId="0" fontId="32" fillId="6" borderId="3" xfId="0" applyFont="1" applyFill="1" applyBorder="1" applyAlignment="1">
      <alignment horizontal="centerContinuous" vertical="center"/>
    </xf>
    <xf numFmtId="0" fontId="35" fillId="10" borderId="1" xfId="0" applyFont="1" applyFill="1" applyBorder="1">
      <alignment vertical="center"/>
    </xf>
    <xf numFmtId="0" fontId="32" fillId="6" borderId="0" xfId="0" applyFont="1" applyFill="1" applyAlignment="1">
      <alignment horizontal="center" vertical="center"/>
    </xf>
    <xf numFmtId="0" fontId="34" fillId="0" borderId="0" xfId="0" quotePrefix="1" applyFont="1">
      <alignment vertical="center"/>
    </xf>
    <xf numFmtId="0" fontId="34" fillId="0" borderId="0" xfId="0" applyFont="1" applyAlignment="1">
      <alignment horizontal="center" wrapText="1"/>
    </xf>
    <xf numFmtId="14" fontId="34" fillId="0" borderId="1" xfId="0" applyNumberFormat="1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1" xfId="0" applyFont="1" applyBorder="1">
      <alignment vertical="center"/>
    </xf>
    <xf numFmtId="0" fontId="34" fillId="0" borderId="1" xfId="0" quotePrefix="1" applyFont="1" applyBorder="1" applyAlignment="1">
      <alignment vertical="center" wrapText="1"/>
    </xf>
    <xf numFmtId="0" fontId="34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vertical="center" wrapText="1"/>
    </xf>
    <xf numFmtId="0" fontId="32" fillId="13" borderId="1" xfId="0" applyFont="1" applyFill="1" applyBorder="1" applyAlignment="1">
      <alignment horizontal="center" vertical="center"/>
    </xf>
    <xf numFmtId="0" fontId="32" fillId="13" borderId="1" xfId="0" applyFont="1" applyFill="1" applyBorder="1">
      <alignment vertical="center"/>
    </xf>
    <xf numFmtId="0" fontId="35" fillId="0" borderId="1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1" xfId="0" applyFont="1" applyFill="1" applyBorder="1" applyAlignment="1">
      <alignment horizontal="center" vertical="center" wrapText="1"/>
    </xf>
    <xf numFmtId="0" fontId="34" fillId="0" borderId="1" xfId="0" applyFont="1" applyFill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6" fillId="0" borderId="0" xfId="0" applyFont="1">
      <alignment vertical="center"/>
    </xf>
    <xf numFmtId="14" fontId="34" fillId="9" borderId="0" xfId="0" applyNumberFormat="1" applyFont="1" applyFill="1" applyAlignment="1">
      <alignment horizontal="left" vertical="center"/>
    </xf>
    <xf numFmtId="0" fontId="34" fillId="9" borderId="0" xfId="0" applyFont="1" applyFill="1">
      <alignment vertical="center"/>
    </xf>
    <xf numFmtId="0" fontId="32" fillId="6" borderId="25" xfId="0" applyFont="1" applyFill="1" applyBorder="1" applyAlignment="1">
      <alignment horizontal="center" vertical="center"/>
    </xf>
    <xf numFmtId="0" fontId="34" fillId="0" borderId="26" xfId="0" applyFont="1" applyBorder="1" applyAlignment="1">
      <alignment horizontal="center" vertical="center"/>
    </xf>
    <xf numFmtId="0" fontId="34" fillId="0" borderId="26" xfId="0" applyFont="1" applyBorder="1">
      <alignment vertical="center"/>
    </xf>
    <xf numFmtId="0" fontId="34" fillId="10" borderId="25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 shrinkToFit="1"/>
    </xf>
    <xf numFmtId="0" fontId="35" fillId="7" borderId="1" xfId="0" applyFont="1" applyFill="1" applyBorder="1" applyAlignment="1">
      <alignment horizontal="centerContinuous" vertical="center"/>
    </xf>
    <xf numFmtId="178" fontId="35" fillId="7" borderId="1" xfId="0" applyNumberFormat="1" applyFont="1" applyFill="1" applyBorder="1" applyAlignment="1">
      <alignment horizontal="center" vertical="center"/>
    </xf>
    <xf numFmtId="178" fontId="35" fillId="7" borderId="5" xfId="0" applyNumberFormat="1" applyFont="1" applyFill="1" applyBorder="1" applyAlignment="1">
      <alignment horizontal="center" vertical="center"/>
    </xf>
    <xf numFmtId="0" fontId="35" fillId="8" borderId="11" xfId="0" applyFont="1" applyFill="1" applyBorder="1" applyAlignment="1">
      <alignment horizontal="centerContinuous" vertical="center"/>
    </xf>
    <xf numFmtId="0" fontId="35" fillId="8" borderId="2" xfId="0" applyFont="1" applyFill="1" applyBorder="1" applyAlignment="1">
      <alignment horizontal="centerContinuous" vertical="center"/>
    </xf>
    <xf numFmtId="0" fontId="35" fillId="8" borderId="12" xfId="0" applyFont="1" applyFill="1" applyBorder="1" applyAlignment="1">
      <alignment horizontal="centerContinuous" vertical="center"/>
    </xf>
    <xf numFmtId="178" fontId="35" fillId="8" borderId="1" xfId="0" applyNumberFormat="1" applyFont="1" applyFill="1" applyBorder="1" applyAlignment="1">
      <alignment horizontal="center" vertical="center"/>
    </xf>
    <xf numFmtId="0" fontId="35" fillId="17" borderId="1" xfId="0" applyFont="1" applyFill="1" applyBorder="1" applyAlignment="1">
      <alignment horizontal="center" vertical="center"/>
    </xf>
    <xf numFmtId="0" fontId="35" fillId="18" borderId="1" xfId="0" applyFont="1" applyFill="1" applyBorder="1" applyAlignment="1">
      <alignment horizontal="center" vertical="center"/>
    </xf>
    <xf numFmtId="0" fontId="34" fillId="0" borderId="22" xfId="0" applyFont="1" applyFill="1" applyBorder="1" applyAlignment="1">
      <alignment horizontal="center" vertical="center" wrapText="1"/>
    </xf>
    <xf numFmtId="0" fontId="34" fillId="16" borderId="22" xfId="0" applyFont="1" applyFill="1" applyBorder="1" applyAlignment="1">
      <alignment horizontal="center" vertical="center" wrapText="1"/>
    </xf>
    <xf numFmtId="0" fontId="34" fillId="0" borderId="22" xfId="0" applyFont="1" applyBorder="1" applyAlignment="1">
      <alignment horizontal="center" vertical="center" wrapText="1"/>
    </xf>
    <xf numFmtId="0" fontId="34" fillId="0" borderId="22" xfId="0" quotePrefix="1" applyFont="1" applyFill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34" fillId="0" borderId="23" xfId="0" applyFont="1" applyBorder="1" applyAlignment="1">
      <alignment horizontal="center" vertical="center" wrapText="1"/>
    </xf>
    <xf numFmtId="0" fontId="32" fillId="13" borderId="3" xfId="0" applyFont="1" applyFill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4" fillId="0" borderId="7" xfId="0" applyFont="1" applyBorder="1">
      <alignment vertical="center"/>
    </xf>
    <xf numFmtId="0" fontId="34" fillId="0" borderId="4" xfId="0" applyFont="1" applyFill="1" applyBorder="1" applyAlignment="1">
      <alignment horizontal="center" vertical="center" wrapText="1"/>
    </xf>
    <xf numFmtId="0" fontId="40" fillId="0" borderId="4" xfId="0" applyFont="1" applyBorder="1" applyAlignment="1">
      <alignment horizontal="center" vertical="center" wrapText="1"/>
    </xf>
    <xf numFmtId="0" fontId="40" fillId="0" borderId="0" xfId="0" applyFont="1">
      <alignment vertical="center"/>
    </xf>
    <xf numFmtId="0" fontId="41" fillId="6" borderId="0" xfId="0" applyFont="1" applyFill="1" applyAlignment="1">
      <alignment vertical="center" wrapText="1"/>
    </xf>
    <xf numFmtId="0" fontId="42" fillId="6" borderId="0" xfId="0" applyFont="1" applyFill="1" applyAlignment="1">
      <alignment vertical="center" wrapText="1"/>
    </xf>
    <xf numFmtId="0" fontId="43" fillId="6" borderId="0" xfId="0" applyFont="1" applyFill="1" applyAlignment="1">
      <alignment horizontal="center" vertical="center" wrapText="1"/>
    </xf>
    <xf numFmtId="0" fontId="42" fillId="6" borderId="0" xfId="0" applyFont="1" applyFill="1" applyAlignment="1">
      <alignment horizontal="center" vertical="center" wrapText="1"/>
    </xf>
    <xf numFmtId="0" fontId="41" fillId="2" borderId="0" xfId="0" applyFont="1" applyFill="1" applyAlignment="1">
      <alignment vertical="center" wrapText="1"/>
    </xf>
    <xf numFmtId="0" fontId="44" fillId="2" borderId="0" xfId="0" applyFont="1" applyFill="1" applyAlignment="1">
      <alignment vertical="center" wrapText="1"/>
    </xf>
    <xf numFmtId="0" fontId="41" fillId="2" borderId="0" xfId="0" applyFont="1" applyFill="1" applyAlignment="1">
      <alignment horizontal="center" vertical="center" wrapText="1"/>
    </xf>
    <xf numFmtId="14" fontId="44" fillId="2" borderId="0" xfId="0" applyNumberFormat="1" applyFont="1" applyFill="1" applyAlignment="1">
      <alignment horizontal="center" vertical="center" wrapText="1"/>
    </xf>
    <xf numFmtId="0" fontId="41" fillId="0" borderId="0" xfId="0" applyFont="1" applyAlignment="1">
      <alignment vertical="center" wrapText="1"/>
    </xf>
    <xf numFmtId="0" fontId="42" fillId="13" borderId="1" xfId="0" applyFont="1" applyFill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vertical="center" wrapText="1"/>
    </xf>
    <xf numFmtId="0" fontId="41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vertical="center" wrapText="1"/>
    </xf>
    <xf numFmtId="0" fontId="34" fillId="0" borderId="11" xfId="0" applyFont="1" applyBorder="1" applyAlignment="1">
      <alignment vertical="center" wrapText="1"/>
    </xf>
    <xf numFmtId="0" fontId="34" fillId="0" borderId="22" xfId="0" applyFont="1" applyBorder="1" applyAlignment="1">
      <alignment vertical="center" wrapText="1"/>
    </xf>
    <xf numFmtId="0" fontId="42" fillId="13" borderId="27" xfId="0" applyFont="1" applyFill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0" fontId="45" fillId="0" borderId="27" xfId="0" applyFont="1" applyBorder="1" applyAlignment="1">
      <alignment vertical="center" wrapText="1"/>
    </xf>
    <xf numFmtId="0" fontId="45" fillId="0" borderId="1" xfId="0" applyFont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vertical="center" wrapText="1"/>
    </xf>
    <xf numFmtId="0" fontId="41" fillId="0" borderId="1" xfId="0" applyFont="1" applyFill="1" applyBorder="1" applyAlignment="1">
      <alignment horizontal="left" vertical="center" wrapText="1"/>
    </xf>
    <xf numFmtId="0" fontId="45" fillId="0" borderId="1" xfId="0" applyFont="1" applyFill="1" applyBorder="1" applyAlignment="1">
      <alignment horizontal="left" vertical="center" wrapText="1"/>
    </xf>
    <xf numFmtId="0" fontId="45" fillId="0" borderId="1" xfId="0" applyFont="1" applyFill="1" applyBorder="1" applyAlignment="1">
      <alignment horizontal="center" vertical="center" wrapText="1"/>
    </xf>
    <xf numFmtId="0" fontId="45" fillId="0" borderId="1" xfId="0" applyFont="1" applyFill="1" applyBorder="1" applyAlignment="1">
      <alignment vertical="center" wrapText="1"/>
    </xf>
    <xf numFmtId="0" fontId="45" fillId="0" borderId="0" xfId="0" applyFont="1" applyFill="1" applyAlignment="1">
      <alignment horizontal="center" vertical="center" wrapText="1"/>
    </xf>
    <xf numFmtId="0" fontId="45" fillId="0" borderId="0" xfId="0" applyFont="1" applyFill="1" applyAlignment="1">
      <alignment vertical="center" wrapText="1"/>
    </xf>
    <xf numFmtId="0" fontId="41" fillId="0" borderId="1" xfId="0" quotePrefix="1" applyFont="1" applyFill="1" applyBorder="1" applyAlignment="1">
      <alignment vertical="center" wrapText="1"/>
    </xf>
    <xf numFmtId="0" fontId="49" fillId="0" borderId="1" xfId="0" applyFont="1" applyFill="1" applyBorder="1" applyAlignment="1">
      <alignment vertical="center" wrapText="1"/>
    </xf>
    <xf numFmtId="0" fontId="49" fillId="0" borderId="1" xfId="0" applyFont="1" applyFill="1" applyBorder="1" applyAlignment="1">
      <alignment horizontal="left" vertical="center" wrapText="1"/>
    </xf>
    <xf numFmtId="0" fontId="49" fillId="0" borderId="1" xfId="0" quotePrefix="1" applyFont="1" applyBorder="1" applyAlignment="1">
      <alignment vertical="center" wrapText="1"/>
    </xf>
    <xf numFmtId="0" fontId="48" fillId="0" borderId="1" xfId="0" quotePrefix="1" applyFont="1" applyFill="1" applyBorder="1" applyAlignment="1">
      <alignment vertical="center" wrapText="1"/>
    </xf>
    <xf numFmtId="0" fontId="34" fillId="0" borderId="22" xfId="0" applyFont="1" applyFill="1" applyBorder="1" applyAlignment="1">
      <alignment vertical="center" wrapText="1"/>
    </xf>
    <xf numFmtId="0" fontId="34" fillId="6" borderId="0" xfId="0" applyFont="1" applyFill="1" applyAlignment="1">
      <alignment vertical="center"/>
    </xf>
    <xf numFmtId="0" fontId="34" fillId="2" borderId="0" xfId="0" applyFont="1" applyFill="1" applyAlignment="1">
      <alignment vertical="center"/>
    </xf>
    <xf numFmtId="0" fontId="34" fillId="0" borderId="0" xfId="0" applyFont="1" applyFill="1" applyAlignment="1">
      <alignment vertical="center"/>
    </xf>
    <xf numFmtId="0" fontId="32" fillId="6" borderId="5" xfId="0" applyFont="1" applyFill="1" applyBorder="1" applyAlignment="1">
      <alignment vertical="center" wrapText="1"/>
    </xf>
    <xf numFmtId="0" fontId="50" fillId="0" borderId="15" xfId="0" quotePrefix="1" applyFont="1" applyFill="1" applyBorder="1" applyAlignment="1">
      <alignment vertical="center" wrapText="1"/>
    </xf>
    <xf numFmtId="0" fontId="35" fillId="0" borderId="1" xfId="0" applyFont="1" applyBorder="1">
      <alignment vertical="center"/>
    </xf>
    <xf numFmtId="0" fontId="35" fillId="7" borderId="8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5" fillId="7" borderId="10" xfId="0" applyFont="1" applyFill="1" applyBorder="1" applyAlignment="1">
      <alignment horizontal="center" vertical="center"/>
    </xf>
    <xf numFmtId="0" fontId="35" fillId="7" borderId="14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7" borderId="24" xfId="0" applyFont="1" applyFill="1" applyBorder="1" applyAlignment="1">
      <alignment horizontal="center" vertical="center"/>
    </xf>
    <xf numFmtId="0" fontId="35" fillId="7" borderId="11" xfId="0" applyFont="1" applyFill="1" applyBorder="1" applyAlignment="1">
      <alignment horizontal="center" vertical="center"/>
    </xf>
    <xf numFmtId="0" fontId="35" fillId="7" borderId="2" xfId="0" applyFont="1" applyFill="1" applyBorder="1" applyAlignment="1">
      <alignment horizontal="center" vertical="center"/>
    </xf>
    <xf numFmtId="0" fontId="35" fillId="7" borderId="12" xfId="0" applyFont="1" applyFill="1" applyBorder="1" applyAlignment="1">
      <alignment horizontal="center" vertical="center"/>
    </xf>
    <xf numFmtId="0" fontId="32" fillId="6" borderId="25" xfId="0" applyFont="1" applyFill="1" applyBorder="1" applyAlignment="1">
      <alignment horizontal="center" vertical="center"/>
    </xf>
    <xf numFmtId="0" fontId="34" fillId="10" borderId="25" xfId="0" applyFont="1" applyFill="1" applyBorder="1" applyAlignment="1">
      <alignment vertical="center" wrapText="1"/>
    </xf>
    <xf numFmtId="0" fontId="34" fillId="0" borderId="26" xfId="0" applyFont="1" applyBorder="1" applyAlignment="1">
      <alignment vertical="center" wrapText="1"/>
    </xf>
    <xf numFmtId="0" fontId="34" fillId="0" borderId="26" xfId="0" applyFont="1" applyBorder="1">
      <alignment vertical="center"/>
    </xf>
    <xf numFmtId="0" fontId="34" fillId="10" borderId="25" xfId="0" applyFont="1" applyFill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25" fillId="13" borderId="17" xfId="0" applyFont="1" applyFill="1" applyBorder="1" applyAlignment="1">
      <alignment vertical="center"/>
    </xf>
    <xf numFmtId="0" fontId="25" fillId="13" borderId="20" xfId="0" applyFont="1" applyFill="1" applyBorder="1" applyAlignment="1">
      <alignment vertical="center"/>
    </xf>
    <xf numFmtId="0" fontId="25" fillId="13" borderId="18" xfId="0" applyFont="1" applyFill="1" applyBorder="1" applyAlignment="1">
      <alignment horizontal="center" vertical="center"/>
    </xf>
    <xf numFmtId="0" fontId="25" fillId="13" borderId="19" xfId="0" applyFont="1" applyFill="1" applyBorder="1" applyAlignment="1">
      <alignment horizontal="center" vertical="center"/>
    </xf>
    <xf numFmtId="0" fontId="0" fillId="8" borderId="5" xfId="0" quotePrefix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9" borderId="5" xfId="0" applyFill="1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9" borderId="7" xfId="0" applyFill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4" fillId="0" borderId="1" xfId="0" applyFont="1" applyFill="1" applyBorder="1" applyAlignment="1">
      <alignment vertical="center" wrapText="1"/>
    </xf>
    <xf numFmtId="0" fontId="32" fillId="6" borderId="14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32" fillId="6" borderId="5" xfId="0" applyFont="1" applyFill="1" applyBorder="1" applyAlignment="1">
      <alignment horizontal="center" vertical="center"/>
    </xf>
    <xf numFmtId="0" fontId="32" fillId="6" borderId="6" xfId="0" applyFont="1" applyFill="1" applyBorder="1" applyAlignment="1">
      <alignment horizontal="center" vertical="center"/>
    </xf>
    <xf numFmtId="0" fontId="32" fillId="6" borderId="7" xfId="0" applyFont="1" applyFill="1" applyBorder="1" applyAlignment="1">
      <alignment horizontal="center" vertical="center"/>
    </xf>
    <xf numFmtId="0" fontId="34" fillId="0" borderId="8" xfId="0" applyFont="1" applyBorder="1" applyAlignment="1">
      <alignment vertical="center" wrapText="1"/>
    </xf>
    <xf numFmtId="0" fontId="34" fillId="0" borderId="9" xfId="0" applyFont="1" applyBorder="1" applyAlignment="1">
      <alignment vertical="center" wrapText="1"/>
    </xf>
    <xf numFmtId="0" fontId="34" fillId="0" borderId="10" xfId="0" applyFont="1" applyBorder="1" applyAlignment="1">
      <alignment vertical="center" wrapText="1"/>
    </xf>
    <xf numFmtId="0" fontId="34" fillId="0" borderId="11" xfId="0" applyFont="1" applyBorder="1" applyAlignment="1">
      <alignment vertical="center" wrapText="1"/>
    </xf>
    <xf numFmtId="0" fontId="34" fillId="0" borderId="2" xfId="0" applyFont="1" applyBorder="1" applyAlignment="1">
      <alignment vertical="center" wrapText="1"/>
    </xf>
    <xf numFmtId="0" fontId="34" fillId="0" borderId="12" xfId="0" applyFont="1" applyBorder="1" applyAlignment="1">
      <alignment vertical="center" wrapText="1"/>
    </xf>
    <xf numFmtId="0" fontId="34" fillId="0" borderId="5" xfId="0" applyFont="1" applyBorder="1" applyAlignment="1">
      <alignment vertical="center" wrapText="1"/>
    </xf>
    <xf numFmtId="0" fontId="34" fillId="0" borderId="6" xfId="0" applyFont="1" applyBorder="1" applyAlignment="1">
      <alignment vertical="center" wrapText="1"/>
    </xf>
    <xf numFmtId="0" fontId="34" fillId="0" borderId="7" xfId="0" applyFont="1" applyBorder="1" applyAlignment="1">
      <alignment vertical="center" wrapText="1"/>
    </xf>
  </cellXfs>
  <cellStyles count="94">
    <cellStyle name="blp_column_header" xfId="12" xr:uid="{4EF08B25-DA00-4195-8AB3-C937BC4348D3}"/>
    <cellStyle name="Comma [0]" xfId="63" xr:uid="{3B75D434-B62E-4395-ACC3-6EEA5ADC60EA}"/>
    <cellStyle name="Comma [0] 2" xfId="89" xr:uid="{6409FC85-BD47-426B-9512-483F2B063556}"/>
    <cellStyle name="Multiple Cell Column Heading" xfId="16" xr:uid="{1D65D806-3ED6-4BE8-90EA-F0287F0C664D}"/>
    <cellStyle name="Normal 2" xfId="13" xr:uid="{BF8E8493-F237-4FBF-AF47-63E75709880D}"/>
    <cellStyle name="Percent" xfId="8" xr:uid="{36090D67-F9B7-4352-A6D7-EE2ACBCB68F1}"/>
    <cellStyle name="Percent 2" xfId="62" xr:uid="{065DE546-CABE-47A3-99C9-92EC325E1AEF}"/>
    <cellStyle name="Single Cell Column Heading" xfId="60" xr:uid="{E86FFAE9-DC5F-441F-9EEC-632FE1B299D6}"/>
    <cellStyle name="Text Level 1" xfId="61" xr:uid="{6924989D-535C-4216-B527-FAD76004A42F}"/>
    <cellStyle name="백분율 2" xfId="21" xr:uid="{27C25AC9-8176-468E-9E6E-BF549E3A910D}"/>
    <cellStyle name="백분율 2 2" xfId="37" xr:uid="{7B97EDC9-AAF7-40E2-B553-D1380DCAC350}"/>
    <cellStyle name="백분율 2 3" xfId="25" xr:uid="{4FF2AF9C-AABB-4AEF-9811-D1806A84EEA2}"/>
    <cellStyle name="백분율 2 4" xfId="51" xr:uid="{E321753F-776A-4D5C-BCB2-AC384E16279A}"/>
    <cellStyle name="백분율 2 5" xfId="54" xr:uid="{5EF7426A-DE09-49CE-A872-9C52C81679BB}"/>
    <cellStyle name="백분율 3" xfId="3" xr:uid="{D6E8C814-891E-47FE-BEDB-0864BB3712B6}"/>
    <cellStyle name="백분율 6" xfId="44" xr:uid="{5FBB0D7D-CC04-4AAF-ABB1-CD43E6460381}"/>
    <cellStyle name="쉼표 [0] 10" xfId="68" xr:uid="{770C133B-0B1F-40E2-AECE-E90C5C5E28CC}"/>
    <cellStyle name="쉼표 [0] 10 2" xfId="91" xr:uid="{1070938F-F9A4-45FE-BB3C-37E661EA1F7A}"/>
    <cellStyle name="쉼표 [0] 11" xfId="64" xr:uid="{029561E7-ED06-4152-8EE9-EE25FE3D162F}"/>
    <cellStyle name="쉼표 [0] 11 2" xfId="90" xr:uid="{F83F2EDE-4303-4B50-A45C-4A2E90F37FA9}"/>
    <cellStyle name="쉼표 [0] 2" xfId="24" xr:uid="{9D899315-9DA1-4D5B-BA01-2B0CCED62BF8}"/>
    <cellStyle name="쉼표 [0] 2 2" xfId="17" xr:uid="{BBDA4F00-DBFB-4741-8368-86CAED98AF63}"/>
    <cellStyle name="쉼표 [0] 2 2 2" xfId="47" xr:uid="{39687D8B-0D75-44E5-AE24-C1D23CB7802C}"/>
    <cellStyle name="쉼표 [0] 2 2 2 2" xfId="87" xr:uid="{04EB5B9E-A26B-4914-83D8-45E72F876DDE}"/>
    <cellStyle name="쉼표 [0] 2 2 3" xfId="32" xr:uid="{3F96302F-EBD9-428E-AD75-BA81A501D5A2}"/>
    <cellStyle name="쉼표 [0] 2 2 3 2" xfId="82" xr:uid="{6E21A849-EF33-4011-89EA-ABE3C5ED9951}"/>
    <cellStyle name="쉼표 [0] 2 2 4" xfId="77" xr:uid="{D660412C-DB8F-4BD0-B852-AFBDE0E9AACD}"/>
    <cellStyle name="쉼표 [0] 2 2 5" xfId="52" xr:uid="{A942EF1C-0D12-47CE-9C01-E0889EF45101}"/>
    <cellStyle name="쉼표 [0] 2 2 5 2" xfId="88" xr:uid="{701B776D-64A4-492F-BA82-CCB047116FE2}"/>
    <cellStyle name="쉼표 [0] 2 3" xfId="28" xr:uid="{06DE744C-B499-44F6-B2DC-31B0CE457E5C}"/>
    <cellStyle name="쉼표 [0] 2 3 2" xfId="79" xr:uid="{35747A43-F288-456E-948F-7528ADCA4CE8}"/>
    <cellStyle name="쉼표 [0] 2 3 31" xfId="41" xr:uid="{1AEB8DF9-C8CA-473B-AD8B-F778A08D290F}"/>
    <cellStyle name="쉼표 [0] 2 3 31 2" xfId="86" xr:uid="{52DD748F-2EAD-4434-B9D9-DE270EEFD870}"/>
    <cellStyle name="쉼표 [0] 2 4" xfId="35" xr:uid="{AB641E2A-0B60-4D2F-BF53-3F21E4BFDE55}"/>
    <cellStyle name="쉼표 [0] 2 4 2" xfId="84" xr:uid="{A5835366-6A3E-4164-9992-F5AB2BF21CBB}"/>
    <cellStyle name="쉼표 [0] 2 5" xfId="78" xr:uid="{D193DCA0-1AA2-4C0E-976A-58601915BC46}"/>
    <cellStyle name="쉼표 [0] 25" xfId="75" xr:uid="{D9E98068-EA5D-4C5D-B9D9-00ACF1D240F5}"/>
    <cellStyle name="쉼표 [0] 25 2" xfId="92" xr:uid="{9998BE81-045F-4FCC-AF62-0A5947A36353}"/>
    <cellStyle name="쉼표 [0] 3" xfId="30" xr:uid="{6788AD1C-8834-4530-8D20-2E3CBEA5A3A5}"/>
    <cellStyle name="쉼표 [0] 3 2" xfId="39" xr:uid="{5E616979-AEAB-4C49-8243-C376E3A1D3FE}"/>
    <cellStyle name="쉼표 [0] 3 2 2" xfId="85" xr:uid="{812EDCD5-52EF-4467-8F22-89797720C7A5}"/>
    <cellStyle name="쉼표 [0] 3 3" xfId="81" xr:uid="{DFD30967-A647-445A-A4AF-F48DA89715C4}"/>
    <cellStyle name="쉼표 [0] 4" xfId="29" xr:uid="{B9D9ABF9-77A4-42BB-9163-0857A2438B01}"/>
    <cellStyle name="쉼표 [0] 4 2" xfId="80" xr:uid="{9B4CCC71-2A83-437A-9CB7-F579B2859C13}"/>
    <cellStyle name="쉼표 [0] 5" xfId="33" xr:uid="{8672AE46-8FA2-4DBE-B248-4C2BD545DAAE}"/>
    <cellStyle name="쉼표 [0] 5 2" xfId="83" xr:uid="{B658AE3A-2344-4CD0-8F75-B2E075F335E9}"/>
    <cellStyle name="쉼표 [0] 6" xfId="76" xr:uid="{D5B215F2-4E37-488E-93F6-2FB0D10D8A3A}"/>
    <cellStyle name="쉼표 [0] 7" xfId="2" xr:uid="{6FE6C6C6-8E7E-47FD-A85E-58C93EB2ADAA}"/>
    <cellStyle name="제목 13" xfId="59" xr:uid="{CC6CA932-6FBB-48F8-8931-D26D59CF26CE}"/>
    <cellStyle name="표준" xfId="0" builtinId="0"/>
    <cellStyle name="표준 10" xfId="9" xr:uid="{CB638377-4748-457D-8406-4CF3E5C0F5F9}"/>
    <cellStyle name="표준 10 2" xfId="18" xr:uid="{4EA94723-7FAE-4E67-8B75-B4F74FC095BF}"/>
    <cellStyle name="표준 10 3" xfId="50" xr:uid="{DEB7472B-A726-4D3C-8C9C-E4514DA952CC}"/>
    <cellStyle name="표준 101" xfId="36" xr:uid="{103FF526-637B-4B8F-88D8-8073C96921BB}"/>
    <cellStyle name="표준 15" xfId="38" xr:uid="{173F898D-7464-4B9A-9CDD-9C10C1A390BC}"/>
    <cellStyle name="표준 17" xfId="10" xr:uid="{E1EA7B99-E004-4BDB-8C84-69C2C8D2EC00}"/>
    <cellStyle name="표준 18" xfId="40" xr:uid="{A30D359E-0D9B-41C0-84AE-3E5A14A33960}"/>
    <cellStyle name="표준 19" xfId="42" xr:uid="{ED102212-7EC7-4CE2-9032-288F43BFACAE}"/>
    <cellStyle name="표준 2" xfId="4" xr:uid="{C5FFEA64-B9E0-4C70-9022-698DA06BEF61}"/>
    <cellStyle name="표준 2 2" xfId="43" xr:uid="{B247DF7A-C56F-4F77-8835-AD29245728F4}"/>
    <cellStyle name="표준 2 2 2" xfId="55" xr:uid="{F3F08D36-657C-4F9F-BCA3-83CFEE45DBCD}"/>
    <cellStyle name="표준 2 2 4" xfId="58" xr:uid="{811C2189-B32D-457B-8ECB-2467C80FFD97}"/>
    <cellStyle name="표준 2 2 5" xfId="22" xr:uid="{F9E681E6-5A48-4905-9CE5-39CD0BD31EFB}"/>
    <cellStyle name="표준 2 3" xfId="31" xr:uid="{195FCFAA-93F9-4662-8010-E51E749E6357}"/>
    <cellStyle name="표준 2 4" xfId="56" xr:uid="{3449DBE0-72D3-4AF9-B26C-D854EAA4B78D}"/>
    <cellStyle name="표준 2 5" xfId="53" xr:uid="{EB09B245-29A0-4401-9F7E-13B7BB5947C3}"/>
    <cellStyle name="표준 2 6" xfId="7" xr:uid="{F2A191D2-A35A-445C-BF1A-2F644ED6BC36}"/>
    <cellStyle name="표준 2 9" xfId="93" xr:uid="{0343BF85-3A84-44B9-8765-F44FC67ACEE8}"/>
    <cellStyle name="표준 29" xfId="74" xr:uid="{F44C5933-0E73-4AA1-9A0D-ECFE3589E92A}"/>
    <cellStyle name="표준 3" xfId="5" xr:uid="{022FD4B4-7E80-44DE-A07C-02D0FA5B1F57}"/>
    <cellStyle name="표준 3 2" xfId="6" xr:uid="{AF2A41C2-6EE6-4C7E-854D-FD5B2C40A990}"/>
    <cellStyle name="표준 3 2 2" xfId="15" xr:uid="{5DDA6FDD-F941-49B2-B8F9-5DC27F6D5873}"/>
    <cellStyle name="표준 3 2 4" xfId="70" xr:uid="{654171A7-D07A-4067-942F-642136928F48}"/>
    <cellStyle name="표준 3 3" xfId="46" xr:uid="{74E0BB43-A0E5-494A-94CC-BEF56FB2A047}"/>
    <cellStyle name="표준 3 3 2" xfId="48" xr:uid="{87C2D030-3FEF-4217-9FCD-6E8445A0B040}"/>
    <cellStyle name="표준 3 4" xfId="27" xr:uid="{F03D2822-1070-4B2D-B2CE-61F28F92DA58}"/>
    <cellStyle name="표준 4" xfId="11" xr:uid="{EE68A7B9-4045-4954-857E-A68AA2F2862C}"/>
    <cellStyle name="표준 4 2" xfId="45" xr:uid="{87BDBB1D-40A2-4571-924A-F2D5D2D1FCFF}"/>
    <cellStyle name="표준 5" xfId="23" xr:uid="{D73BC7D4-A0D7-42E3-8B9B-A525D9A55537}"/>
    <cellStyle name="표준 5 2 2" xfId="71" xr:uid="{B8EDAED5-822E-4E04-ADD9-A2228A041DE1}"/>
    <cellStyle name="표준 6" xfId="49" xr:uid="{1E66ECC3-C6BA-49BC-8B23-C9CB28E242F3}"/>
    <cellStyle name="표준 6 2" xfId="26" xr:uid="{E50B2AB5-E419-43FA-B238-8CBD5CC4ADC9}"/>
    <cellStyle name="표준 6 2 2" xfId="19" xr:uid="{B4DE87DD-7C3B-45DA-BF52-5AD926386054}"/>
    <cellStyle name="표준 6 2 2 2" xfId="20" xr:uid="{22A69E43-C7D7-4F14-9909-99AC724449C2}"/>
    <cellStyle name="표준 6 2 2 3" xfId="34" xr:uid="{7AC2F70C-108F-4C1E-A497-A97AF0B892A7}"/>
    <cellStyle name="표준 60" xfId="57" xr:uid="{24B1B24C-6853-4ECD-B7D0-17FA57DBC463}"/>
    <cellStyle name="표준 69" xfId="67" xr:uid="{26E573E8-662A-400D-AFD9-1D6EF0182D46}"/>
    <cellStyle name="표준 7" xfId="1" xr:uid="{AFEA914B-9E3F-40E7-A92C-53FA01083641}"/>
    <cellStyle name="표준 70" xfId="65" xr:uid="{5A951A00-F190-482F-9B75-6177BCEF7DDE}"/>
    <cellStyle name="표준 71" xfId="66" xr:uid="{8AC8632F-B36D-41FA-991D-06E23A90B4C6}"/>
    <cellStyle name="표준 73" xfId="69" xr:uid="{5E7C2E6A-21DD-4C27-B534-E65F26DDC90E}"/>
    <cellStyle name="표준 74" xfId="72" xr:uid="{1C2E2BA1-51C9-46B2-8567-4EAEA47B329B}"/>
    <cellStyle name="표준 75" xfId="73" xr:uid="{9F4F0D47-BB48-4309-9149-2BC3E5D32D25}"/>
    <cellStyle name="하이퍼링크 2" xfId="14" xr:uid="{D6D5118E-3103-4753-AC12-993FC830F2D0}"/>
  </cellStyles>
  <dxfs count="17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</dxfs>
  <tableStyles count="1" defaultTableStyle="TableStyleMedium2" defaultPivotStyle="PivotStyleLight16">
    <tableStyle name="Invisible" pivot="0" table="0" count="0" xr9:uid="{85BCAB4F-0C8B-4325-8F5F-628A04C2D7F2}"/>
  </tableStyles>
  <colors>
    <mruColors>
      <color rgb="FF00338D"/>
      <color rgb="FF0000FF"/>
      <color rgb="FF005EB8"/>
      <color rgb="FF0054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1397705</xdr:colOff>
      <xdr:row>11</xdr:row>
      <xdr:rowOff>90566</xdr:rowOff>
    </xdr:from>
    <xdr:to>
      <xdr:col>9</xdr:col>
      <xdr:colOff>328861</xdr:colOff>
      <xdr:row>22</xdr:row>
      <xdr:rowOff>39463</xdr:rowOff>
    </xdr:to>
    <xdr:pic>
      <xdr:nvPicPr>
        <xdr:cNvPr id="6" name="그림 1">
          <a:extLst>
            <a:ext uri="{FF2B5EF4-FFF2-40B4-BE49-F238E27FC236}">
              <a16:creationId xmlns:a16="http://schemas.microsoft.com/office/drawing/2014/main" id="{FD444F56-FECE-9525-0037-41D1BCFD7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0352" y="1984360"/>
          <a:ext cx="5093831" cy="1716314"/>
        </a:xfrm>
        <a:prstGeom prst="rect">
          <a:avLst/>
        </a:prstGeom>
      </xdr:spPr>
    </xdr:pic>
    <xdr:clientData/>
  </xdr:twoCellAnchor>
  <xdr:twoCellAnchor editAs="oneCell">
    <xdr:from>
      <xdr:col>9</xdr:col>
      <xdr:colOff>410171</xdr:colOff>
      <xdr:row>11</xdr:row>
      <xdr:rowOff>152018</xdr:rowOff>
    </xdr:from>
    <xdr:to>
      <xdr:col>20</xdr:col>
      <xdr:colOff>130816</xdr:colOff>
      <xdr:row>26</xdr:row>
      <xdr:rowOff>81563</xdr:rowOff>
    </xdr:to>
    <xdr:pic>
      <xdr:nvPicPr>
        <xdr:cNvPr id="11" name="그림 2">
          <a:extLst>
            <a:ext uri="{FF2B5EF4-FFF2-40B4-BE49-F238E27FC236}">
              <a16:creationId xmlns:a16="http://schemas.microsoft.com/office/drawing/2014/main" id="{B16A4F71-4136-CC44-954F-DA3D1F99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6053" y="2045812"/>
          <a:ext cx="4645070" cy="2340428"/>
        </a:xfrm>
        <a:prstGeom prst="rect">
          <a:avLst/>
        </a:prstGeom>
      </xdr:spPr>
    </xdr:pic>
    <xdr:clientData/>
  </xdr:twoCellAnchor>
  <xdr:twoCellAnchor editAs="oneCell">
    <xdr:from>
      <xdr:col>20</xdr:col>
      <xdr:colOff>261581</xdr:colOff>
      <xdr:row>12</xdr:row>
      <xdr:rowOff>39581</xdr:rowOff>
    </xdr:from>
    <xdr:to>
      <xdr:col>31</xdr:col>
      <xdr:colOff>32326</xdr:colOff>
      <xdr:row>23</xdr:row>
      <xdr:rowOff>68640</xdr:rowOff>
    </xdr:to>
    <xdr:pic>
      <xdr:nvPicPr>
        <xdr:cNvPr id="16" name="그림 3">
          <a:extLst>
            <a:ext uri="{FF2B5EF4-FFF2-40B4-BE49-F238E27FC236}">
              <a16:creationId xmlns:a16="http://schemas.microsoft.com/office/drawing/2014/main" id="{CF3E3C55-DF8C-1821-80A9-83001DBD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88052" y="2101463"/>
          <a:ext cx="4695170" cy="1796475"/>
        </a:xfrm>
        <a:prstGeom prst="rect">
          <a:avLst/>
        </a:prstGeom>
      </xdr:spPr>
    </xdr:pic>
    <xdr:clientData/>
  </xdr:twoCellAnchor>
  <xdr:twoCellAnchor editAs="oneCell">
    <xdr:from>
      <xdr:col>2</xdr:col>
      <xdr:colOff>1292719</xdr:colOff>
      <xdr:row>26</xdr:row>
      <xdr:rowOff>113984</xdr:rowOff>
    </xdr:from>
    <xdr:to>
      <xdr:col>9</xdr:col>
      <xdr:colOff>147292</xdr:colOff>
      <xdr:row>54</xdr:row>
      <xdr:rowOff>94403</xdr:rowOff>
    </xdr:to>
    <xdr:pic>
      <xdr:nvPicPr>
        <xdr:cNvPr id="22" name="그림 4">
          <a:extLst>
            <a:ext uri="{FF2B5EF4-FFF2-40B4-BE49-F238E27FC236}">
              <a16:creationId xmlns:a16="http://schemas.microsoft.com/office/drawing/2014/main" id="{676C59B3-6CCA-DDDB-4B6F-340150C54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6828" y="4470636"/>
          <a:ext cx="5016834" cy="4618680"/>
        </a:xfrm>
        <a:prstGeom prst="rect">
          <a:avLst/>
        </a:prstGeom>
      </xdr:spPr>
    </xdr:pic>
    <xdr:clientData/>
  </xdr:twoCellAnchor>
  <xdr:twoCellAnchor>
    <xdr:from>
      <xdr:col>2</xdr:col>
      <xdr:colOff>1381498</xdr:colOff>
      <xdr:row>42</xdr:row>
      <xdr:rowOff>136472</xdr:rowOff>
    </xdr:from>
    <xdr:to>
      <xdr:col>9</xdr:col>
      <xdr:colOff>182469</xdr:colOff>
      <xdr:row>44</xdr:row>
      <xdr:rowOff>136472</xdr:rowOff>
    </xdr:to>
    <xdr:sp macro="" textlink="">
      <xdr:nvSpPr>
        <xdr:cNvPr id="88" name="직사각형 5">
          <a:extLst>
            <a:ext uri="{FF2B5EF4-FFF2-40B4-BE49-F238E27FC236}">
              <a16:creationId xmlns:a16="http://schemas.microsoft.com/office/drawing/2014/main" id="{9E9FDBC2-CD38-0E49-37E5-3D4D00910542}"/>
            </a:ext>
          </a:extLst>
        </xdr:cNvPr>
        <xdr:cNvSpPr/>
      </xdr:nvSpPr>
      <xdr:spPr>
        <a:xfrm>
          <a:off x="2670174" y="8585707"/>
          <a:ext cx="5255560" cy="403412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433768</xdr:colOff>
      <xdr:row>27</xdr:row>
      <xdr:rowOff>107988</xdr:rowOff>
    </xdr:from>
    <xdr:to>
      <xdr:col>20</xdr:col>
      <xdr:colOff>161570</xdr:colOff>
      <xdr:row>59</xdr:row>
      <xdr:rowOff>153511</xdr:rowOff>
    </xdr:to>
    <xdr:pic>
      <xdr:nvPicPr>
        <xdr:cNvPr id="68" name="그림 7">
          <a:extLst>
            <a:ext uri="{FF2B5EF4-FFF2-40B4-BE49-F238E27FC236}">
              <a16:creationId xmlns:a16="http://schemas.microsoft.com/office/drawing/2014/main" id="{EA23BF14-8061-01D7-C965-E6371406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650" y="4691194"/>
          <a:ext cx="4652227" cy="5189023"/>
        </a:xfrm>
        <a:prstGeom prst="rect">
          <a:avLst/>
        </a:prstGeom>
      </xdr:spPr>
    </xdr:pic>
    <xdr:clientData/>
  </xdr:twoCellAnchor>
  <xdr:twoCellAnchor>
    <xdr:from>
      <xdr:col>9</xdr:col>
      <xdr:colOff>421341</xdr:colOff>
      <xdr:row>56</xdr:row>
      <xdr:rowOff>65343</xdr:rowOff>
    </xdr:from>
    <xdr:to>
      <xdr:col>20</xdr:col>
      <xdr:colOff>145676</xdr:colOff>
      <xdr:row>57</xdr:row>
      <xdr:rowOff>114645</xdr:rowOff>
    </xdr:to>
    <xdr:sp macro="" textlink="">
      <xdr:nvSpPr>
        <xdr:cNvPr id="83" name="직사각형 8">
          <a:extLst>
            <a:ext uri="{FF2B5EF4-FFF2-40B4-BE49-F238E27FC236}">
              <a16:creationId xmlns:a16="http://schemas.microsoft.com/office/drawing/2014/main" id="{FF3401D9-270B-7EBD-05F7-A41EC3E03402}"/>
            </a:ext>
          </a:extLst>
        </xdr:cNvPr>
        <xdr:cNvSpPr/>
      </xdr:nvSpPr>
      <xdr:spPr>
        <a:xfrm>
          <a:off x="7814206" y="9546381"/>
          <a:ext cx="4640701" cy="217822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9</xdr:col>
      <xdr:colOff>238547</xdr:colOff>
      <xdr:row>35</xdr:row>
      <xdr:rowOff>113644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51300B-1C06-1EBA-FAF2-901B2BBED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80975"/>
          <a:ext cx="5580952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606425</xdr:colOff>
      <xdr:row>39</xdr:row>
      <xdr:rowOff>0</xdr:rowOff>
    </xdr:from>
    <xdr:to>
      <xdr:col>12</xdr:col>
      <xdr:colOff>584350</xdr:colOff>
      <xdr:row>73</xdr:row>
      <xdr:rowOff>84986</xdr:rowOff>
    </xdr:to>
    <xdr:pic>
      <xdr:nvPicPr>
        <xdr:cNvPr id="8" name="그림 2">
          <a:extLst>
            <a:ext uri="{FF2B5EF4-FFF2-40B4-BE49-F238E27FC236}">
              <a16:creationId xmlns:a16="http://schemas.microsoft.com/office/drawing/2014/main" id="{3FDD4B96-116E-C757-BBEE-C73C2FBCA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425" y="7800975"/>
          <a:ext cx="7765080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163180</xdr:colOff>
      <xdr:row>117</xdr:row>
      <xdr:rowOff>73627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CBD73A0-3E03-06BF-00A2-D99FE191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2606618"/>
          <a:ext cx="7895238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11206</xdr:rowOff>
    </xdr:from>
    <xdr:to>
      <xdr:col>12</xdr:col>
      <xdr:colOff>539726</xdr:colOff>
      <xdr:row>151</xdr:row>
      <xdr:rowOff>32382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0C5577F-AE96-2A1C-11E4-8DEFBDB4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20013706"/>
          <a:ext cx="7666667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597275</xdr:colOff>
      <xdr:row>156</xdr:row>
      <xdr:rowOff>3359</xdr:rowOff>
    </xdr:from>
    <xdr:to>
      <xdr:col>14</xdr:col>
      <xdr:colOff>483552</xdr:colOff>
      <xdr:row>189</xdr:row>
      <xdr:rowOff>75496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E17E96-A4EA-42EC-E78B-0C555C0A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7275" y="26225124"/>
          <a:ext cx="8828571" cy="5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104775</xdr:rowOff>
    </xdr:from>
    <xdr:to>
      <xdr:col>13</xdr:col>
      <xdr:colOff>418140</xdr:colOff>
      <xdr:row>25</xdr:row>
      <xdr:rowOff>142399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2853C58-35D7-09B3-ED1A-84950022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19125"/>
          <a:ext cx="7676190" cy="3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</xdr:row>
      <xdr:rowOff>66675</xdr:rowOff>
    </xdr:from>
    <xdr:to>
      <xdr:col>24</xdr:col>
      <xdr:colOff>170665</xdr:colOff>
      <xdr:row>30</xdr:row>
      <xdr:rowOff>151811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99D24E3-C519-89CD-5DB1-BBE428F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875" y="581025"/>
          <a:ext cx="62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13</xdr:col>
      <xdr:colOff>494324</xdr:colOff>
      <xdr:row>63</xdr:row>
      <xdr:rowOff>113707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154B773-7A3D-4749-00CB-F6DBC4E4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172200"/>
          <a:ext cx="7809524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94248</xdr:colOff>
      <xdr:row>120</xdr:row>
      <xdr:rowOff>132198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4F3F665-DE06-7E12-7F6D-522F5831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87150"/>
          <a:ext cx="8019048" cy="9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123</xdr:row>
      <xdr:rowOff>142875</xdr:rowOff>
    </xdr:from>
    <xdr:to>
      <xdr:col>15</xdr:col>
      <xdr:colOff>370356</xdr:colOff>
      <xdr:row>150</xdr:row>
      <xdr:rowOff>113725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310DAFC-377F-D6AA-B5CA-73F5B135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21231225"/>
          <a:ext cx="8952381" cy="4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28</xdr:col>
      <xdr:colOff>256228</xdr:colOff>
      <xdr:row>164</xdr:row>
      <xdr:rowOff>75333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AF5DD42-4827-CE03-F8A1-707A4CFF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21259800"/>
          <a:ext cx="7571428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15</xdr:col>
      <xdr:colOff>494171</xdr:colOff>
      <xdr:row>203</xdr:row>
      <xdr:rowOff>104076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D20F791-AD67-69CC-3D28-B21D3A63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17950"/>
          <a:ext cx="9028571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16</xdr:col>
      <xdr:colOff>46476</xdr:colOff>
      <xdr:row>241</xdr:row>
      <xdr:rowOff>123081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88C8888-AE4E-17B0-71EF-9DB3495B1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490150"/>
          <a:ext cx="919047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13</xdr:col>
      <xdr:colOff>360990</xdr:colOff>
      <xdr:row>282</xdr:row>
      <xdr:rowOff>94445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093D859-461D-482F-B564-5820ECF8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005250"/>
          <a:ext cx="7676190" cy="6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245</xdr:row>
      <xdr:rowOff>0</xdr:rowOff>
    </xdr:from>
    <xdr:to>
      <xdr:col>28</xdr:col>
      <xdr:colOff>494171</xdr:colOff>
      <xdr:row>275</xdr:row>
      <xdr:rowOff>85071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308CCB8-51F6-B5C9-408E-8445E0B8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34400" y="42005250"/>
          <a:ext cx="9028571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316</xdr:row>
      <xdr:rowOff>66675</xdr:rowOff>
    </xdr:from>
    <xdr:to>
      <xdr:col>11</xdr:col>
      <xdr:colOff>142093</xdr:colOff>
      <xdr:row>365</xdr:row>
      <xdr:rowOff>37053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3070FB9-10E9-08C9-500C-D939F46C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0550" y="54244875"/>
          <a:ext cx="6257143" cy="83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12</xdr:col>
      <xdr:colOff>56305</xdr:colOff>
      <xdr:row>315</xdr:row>
      <xdr:rowOff>8902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CDEBA1-F41E-0A58-792D-6D2FE3553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034700"/>
          <a:ext cx="67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16</xdr:col>
      <xdr:colOff>160762</xdr:colOff>
      <xdr:row>392</xdr:row>
      <xdr:rowOff>113771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1A9786A-9F30-623E-45AF-BCFB8611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093600"/>
          <a:ext cx="9304762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11</xdr:col>
      <xdr:colOff>208762</xdr:colOff>
      <xdr:row>432</xdr:row>
      <xdr:rowOff>142086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1BBEDCE-AB60-54BB-5C6A-B7878937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7894200"/>
          <a:ext cx="6304762" cy="6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15</xdr:col>
      <xdr:colOff>208457</xdr:colOff>
      <xdr:row>452</xdr:row>
      <xdr:rowOff>161519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C14801A-010A-3392-A201-22F967316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4409300"/>
          <a:ext cx="8742857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17</xdr:col>
      <xdr:colOff>208305</xdr:colOff>
      <xdr:row>497</xdr:row>
      <xdr:rowOff>8645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99A1341-85AB-EEB0-DFA0-BA9A9C6C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8181200"/>
          <a:ext cx="9961905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15</xdr:col>
      <xdr:colOff>560838</xdr:colOff>
      <xdr:row>520</xdr:row>
      <xdr:rowOff>151952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C9928A5-CDBD-747C-45DF-8E94A0D1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5725000"/>
          <a:ext cx="9095238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15</xdr:col>
      <xdr:colOff>313219</xdr:colOff>
      <xdr:row>565</xdr:row>
      <xdr:rowOff>37217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1767F61-DFA6-6DEF-EBCB-BA871579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9839800"/>
          <a:ext cx="8847619" cy="7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CB75-97A9-458C-ABF5-EE5F0144F0C1}">
  <sheetPr codeName="Sheet2">
    <tabColor rgb="FF00338D"/>
  </sheetPr>
  <dimension ref="B1:AD104"/>
  <sheetViews>
    <sheetView showGridLines="0" topLeftCell="C1" zoomScale="115" zoomScaleNormal="115" workbookViewId="0">
      <pane ySplit="2" topLeftCell="A39" activePane="bottomLeft" state="frozen"/>
      <selection activeCell="D11" sqref="D11"/>
      <selection pane="bottomLeft" activeCell="W35" sqref="W35"/>
    </sheetView>
  </sheetViews>
  <sheetFormatPr defaultRowHeight="12.75"/>
  <cols>
    <col min="1" max="1" width="2.7109375" style="74" customWidth="1"/>
    <col min="2" max="2" width="15.7109375" style="74" customWidth="1"/>
    <col min="3" max="5" width="21.85546875" style="74" customWidth="1"/>
    <col min="6" max="10" width="6.7109375" style="125" customWidth="1"/>
    <col min="11" max="36" width="6.7109375" style="74" customWidth="1"/>
    <col min="37" max="16384" width="9.140625" style="74"/>
  </cols>
  <sheetData>
    <row r="1" spans="2:24" s="49" customFormat="1" ht="15" customHeight="1">
      <c r="B1" s="47" t="s">
        <v>204</v>
      </c>
      <c r="C1" s="47"/>
      <c r="D1" s="47"/>
      <c r="E1" s="47"/>
      <c r="F1" s="48"/>
      <c r="G1" s="48"/>
      <c r="H1" s="48"/>
      <c r="I1" s="48"/>
      <c r="J1" s="48"/>
      <c r="U1" s="51"/>
      <c r="V1" s="51"/>
      <c r="W1" s="51"/>
      <c r="X1" s="51"/>
    </row>
    <row r="2" spans="2:24" s="54" customFormat="1" ht="15" customHeight="1">
      <c r="B2" s="52" t="s">
        <v>0</v>
      </c>
      <c r="C2" s="52"/>
      <c r="D2" s="52"/>
      <c r="E2" s="52"/>
      <c r="F2" s="124"/>
      <c r="G2" s="124"/>
      <c r="H2" s="124"/>
      <c r="I2" s="124"/>
      <c r="J2" s="124"/>
      <c r="U2" s="55"/>
      <c r="V2" s="55"/>
      <c r="W2" s="55"/>
      <c r="X2" s="55"/>
    </row>
    <row r="4" spans="2:24">
      <c r="B4" s="100" t="s">
        <v>170</v>
      </c>
      <c r="C4" s="100" t="s">
        <v>181</v>
      </c>
      <c r="D4" s="100" t="s">
        <v>222</v>
      </c>
    </row>
    <row r="5" spans="2:24">
      <c r="B5" s="100"/>
      <c r="C5" s="100"/>
    </row>
    <row r="6" spans="2:24">
      <c r="B6" s="100"/>
      <c r="C6" s="100" t="s">
        <v>223</v>
      </c>
      <c r="D6" s="74" t="s">
        <v>188</v>
      </c>
      <c r="E6" s="126">
        <v>45016</v>
      </c>
      <c r="F6" s="74"/>
      <c r="G6" s="125" t="s">
        <v>226</v>
      </c>
    </row>
    <row r="7" spans="2:24">
      <c r="C7" s="100" t="s">
        <v>205</v>
      </c>
      <c r="D7" s="74" t="s">
        <v>206</v>
      </c>
      <c r="E7" s="127" t="s">
        <v>220</v>
      </c>
      <c r="F7" s="74"/>
      <c r="G7" s="125" t="s">
        <v>192</v>
      </c>
    </row>
    <row r="8" spans="2:24">
      <c r="D8" s="74" t="s">
        <v>207</v>
      </c>
      <c r="E8" s="127" t="s">
        <v>221</v>
      </c>
      <c r="G8" s="125" t="s">
        <v>192</v>
      </c>
    </row>
    <row r="11" spans="2:24">
      <c r="D11" s="74" t="s">
        <v>227</v>
      </c>
    </row>
    <row r="60" spans="2:19">
      <c r="B60" s="100" t="s">
        <v>224</v>
      </c>
      <c r="C60" s="100"/>
      <c r="D60" s="128" t="s">
        <v>165</v>
      </c>
      <c r="E60" s="128" t="s">
        <v>5</v>
      </c>
      <c r="F60" s="206" t="s">
        <v>184</v>
      </c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6"/>
      <c r="R60" s="206"/>
      <c r="S60" s="206"/>
    </row>
    <row r="61" spans="2:19" ht="85.5" customHeight="1">
      <c r="B61" s="100"/>
      <c r="C61" s="100"/>
      <c r="D61" s="129" t="s">
        <v>188</v>
      </c>
      <c r="E61" s="130"/>
      <c r="F61" s="208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</row>
    <row r="62" spans="2:19" ht="267.75" customHeight="1">
      <c r="B62" s="100"/>
      <c r="C62" s="100"/>
      <c r="D62" s="131" t="s">
        <v>206</v>
      </c>
      <c r="E62" s="131" t="s">
        <v>208</v>
      </c>
      <c r="F62" s="207" t="s">
        <v>271</v>
      </c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</row>
    <row r="63" spans="2:19" ht="175.5" customHeight="1">
      <c r="B63" s="100"/>
      <c r="C63" s="100"/>
      <c r="D63" s="131" t="s">
        <v>207</v>
      </c>
      <c r="E63" s="131" t="s">
        <v>208</v>
      </c>
      <c r="F63" s="207" t="s">
        <v>272</v>
      </c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</row>
    <row r="64" spans="2:19" ht="82.5" customHeight="1">
      <c r="B64" s="100"/>
      <c r="C64" s="100"/>
      <c r="D64" s="131" t="s">
        <v>194</v>
      </c>
      <c r="E64" s="131" t="s">
        <v>208</v>
      </c>
      <c r="F64" s="210" t="s">
        <v>225</v>
      </c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</row>
    <row r="65" spans="2:30">
      <c r="B65" s="100"/>
      <c r="C65" s="100"/>
      <c r="V65" s="132"/>
    </row>
    <row r="66" spans="2:30">
      <c r="B66" s="100"/>
      <c r="C66" s="100"/>
      <c r="V66" s="132"/>
    </row>
    <row r="67" spans="2:30">
      <c r="B67" s="100"/>
      <c r="C67" s="100"/>
      <c r="V67" s="132"/>
    </row>
    <row r="68" spans="2:30">
      <c r="B68" s="100"/>
      <c r="C68" s="100"/>
      <c r="V68" s="132"/>
    </row>
    <row r="69" spans="2:30">
      <c r="B69" s="100"/>
      <c r="C69" s="100"/>
      <c r="V69" s="132"/>
    </row>
    <row r="70" spans="2:30">
      <c r="B70" s="100"/>
      <c r="C70" s="100"/>
      <c r="V70" s="132"/>
    </row>
    <row r="71" spans="2:30">
      <c r="B71" s="100"/>
      <c r="C71" s="100"/>
      <c r="V71" s="132"/>
    </row>
    <row r="72" spans="2:30">
      <c r="B72" s="100" t="s">
        <v>183</v>
      </c>
      <c r="C72" s="120" t="s">
        <v>12</v>
      </c>
      <c r="D72" s="74" t="s">
        <v>185</v>
      </c>
      <c r="V72" s="132"/>
    </row>
    <row r="73" spans="2:30">
      <c r="B73" s="100"/>
      <c r="C73" s="120" t="s">
        <v>186</v>
      </c>
      <c r="D73" s="74" t="s">
        <v>187</v>
      </c>
      <c r="V73" s="132"/>
      <c r="X73" s="133"/>
      <c r="Y73" s="133"/>
      <c r="Z73" s="154"/>
    </row>
    <row r="74" spans="2:30">
      <c r="C74" s="197" t="s">
        <v>171</v>
      </c>
      <c r="D74" s="198"/>
      <c r="E74" s="199"/>
      <c r="F74" s="134" t="s">
        <v>210</v>
      </c>
      <c r="G74" s="134"/>
      <c r="H74" s="134"/>
      <c r="I74" s="134"/>
      <c r="J74" s="134"/>
      <c r="K74" s="134" t="s">
        <v>1</v>
      </c>
      <c r="L74" s="134"/>
      <c r="M74" s="134"/>
      <c r="N74" s="134"/>
      <c r="O74" s="134"/>
      <c r="P74" s="134" t="s">
        <v>178</v>
      </c>
      <c r="Q74" s="134"/>
      <c r="R74" s="134"/>
      <c r="S74" s="134"/>
      <c r="T74" s="134"/>
      <c r="U74" s="134" t="s">
        <v>179</v>
      </c>
      <c r="V74" s="134"/>
      <c r="W74" s="134"/>
      <c r="X74" s="134"/>
      <c r="Y74" s="134"/>
      <c r="Z74" s="154"/>
      <c r="AA74" s="154"/>
      <c r="AB74" s="154"/>
      <c r="AC74" s="154"/>
      <c r="AD74" s="154"/>
    </row>
    <row r="75" spans="2:30">
      <c r="B75" s="100"/>
      <c r="C75" s="200"/>
      <c r="D75" s="201"/>
      <c r="E75" s="202"/>
      <c r="F75" s="135">
        <f t="shared" ref="F75:H75" si="0">G75-1</f>
        <v>45103</v>
      </c>
      <c r="G75" s="135">
        <f t="shared" si="0"/>
        <v>45104</v>
      </c>
      <c r="H75" s="135">
        <f t="shared" si="0"/>
        <v>45105</v>
      </c>
      <c r="I75" s="135">
        <f>J75-1</f>
        <v>45106</v>
      </c>
      <c r="J75" s="135">
        <f>K75-3</f>
        <v>45107</v>
      </c>
      <c r="K75" s="135">
        <v>45110</v>
      </c>
      <c r="L75" s="135">
        <f>K75+1</f>
        <v>45111</v>
      </c>
      <c r="M75" s="135">
        <f t="shared" ref="M75:O75" si="1">L75+1</f>
        <v>45112</v>
      </c>
      <c r="N75" s="135">
        <f t="shared" si="1"/>
        <v>45113</v>
      </c>
      <c r="O75" s="135">
        <f t="shared" si="1"/>
        <v>45114</v>
      </c>
      <c r="P75" s="135">
        <f>O75+3</f>
        <v>45117</v>
      </c>
      <c r="Q75" s="135">
        <f>P75+1</f>
        <v>45118</v>
      </c>
      <c r="R75" s="135">
        <f t="shared" ref="R75:T75" si="2">Q75+1</f>
        <v>45119</v>
      </c>
      <c r="S75" s="135">
        <f t="shared" si="2"/>
        <v>45120</v>
      </c>
      <c r="T75" s="135">
        <f t="shared" si="2"/>
        <v>45121</v>
      </c>
      <c r="U75" s="136">
        <f>T75+3</f>
        <v>45124</v>
      </c>
      <c r="V75" s="135">
        <f>U75+1</f>
        <v>45125</v>
      </c>
      <c r="W75" s="135">
        <f t="shared" ref="W75:Y75" si="3">V75+1</f>
        <v>45126</v>
      </c>
      <c r="X75" s="135">
        <f t="shared" si="3"/>
        <v>45127</v>
      </c>
      <c r="Y75" s="135">
        <f t="shared" si="3"/>
        <v>45128</v>
      </c>
      <c r="Z75" s="154"/>
      <c r="AA75" s="154"/>
      <c r="AB75" s="154"/>
      <c r="AC75" s="154"/>
      <c r="AD75" s="154"/>
    </row>
    <row r="76" spans="2:30">
      <c r="B76" s="100"/>
      <c r="C76" s="203"/>
      <c r="D76" s="204"/>
      <c r="E76" s="205"/>
      <c r="F76" s="135" t="s">
        <v>173</v>
      </c>
      <c r="G76" s="135" t="s">
        <v>174</v>
      </c>
      <c r="H76" s="135" t="s">
        <v>175</v>
      </c>
      <c r="I76" s="135" t="s">
        <v>176</v>
      </c>
      <c r="J76" s="135" t="s">
        <v>177</v>
      </c>
      <c r="K76" s="135" t="s">
        <v>173</v>
      </c>
      <c r="L76" s="135" t="s">
        <v>174</v>
      </c>
      <c r="M76" s="135" t="s">
        <v>175</v>
      </c>
      <c r="N76" s="135" t="s">
        <v>176</v>
      </c>
      <c r="O76" s="135" t="s">
        <v>177</v>
      </c>
      <c r="P76" s="135" t="s">
        <v>173</v>
      </c>
      <c r="Q76" s="135" t="s">
        <v>174</v>
      </c>
      <c r="R76" s="135" t="s">
        <v>175</v>
      </c>
      <c r="S76" s="135" t="s">
        <v>176</v>
      </c>
      <c r="T76" s="135" t="s">
        <v>177</v>
      </c>
      <c r="U76" s="136" t="s">
        <v>173</v>
      </c>
      <c r="V76" s="135" t="s">
        <v>174</v>
      </c>
      <c r="W76" s="135" t="s">
        <v>175</v>
      </c>
      <c r="X76" s="135" t="s">
        <v>176</v>
      </c>
      <c r="Y76" s="135" t="s">
        <v>177</v>
      </c>
      <c r="Z76" s="154"/>
      <c r="AA76" s="154"/>
      <c r="AB76" s="154"/>
      <c r="AC76" s="154"/>
      <c r="AD76" s="154"/>
    </row>
    <row r="77" spans="2:30">
      <c r="B77" s="100"/>
      <c r="C77" s="137" t="s">
        <v>180</v>
      </c>
      <c r="D77" s="138"/>
      <c r="E77" s="139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54"/>
      <c r="AA77" s="154"/>
      <c r="AB77" s="154"/>
      <c r="AC77" s="154"/>
      <c r="AD77" s="154"/>
    </row>
    <row r="78" spans="2:30">
      <c r="B78" s="100"/>
      <c r="C78" s="196" t="s">
        <v>214</v>
      </c>
      <c r="D78" s="196"/>
      <c r="E78" s="196"/>
      <c r="F78" s="141"/>
      <c r="G78" s="141"/>
      <c r="H78" s="141"/>
      <c r="I78" s="141"/>
      <c r="J78" s="120" t="s">
        <v>191</v>
      </c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54"/>
      <c r="AA78" s="154"/>
      <c r="AB78" s="154"/>
      <c r="AC78" s="154"/>
      <c r="AD78" s="154"/>
    </row>
    <row r="79" spans="2:30">
      <c r="B79" s="100"/>
      <c r="C79" s="196" t="s">
        <v>213</v>
      </c>
      <c r="D79" s="196"/>
      <c r="E79" s="196"/>
      <c r="F79" s="141"/>
      <c r="G79" s="141"/>
      <c r="H79" s="141"/>
      <c r="I79" s="141"/>
      <c r="J79" s="120"/>
      <c r="K79" s="120" t="s">
        <v>191</v>
      </c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54"/>
      <c r="AA79" s="154"/>
      <c r="AB79" s="154"/>
      <c r="AC79" s="154"/>
      <c r="AD79" s="154"/>
    </row>
    <row r="80" spans="2:30">
      <c r="B80" s="100"/>
      <c r="C80" s="196" t="s">
        <v>212</v>
      </c>
      <c r="D80" s="196"/>
      <c r="E80" s="196"/>
      <c r="F80" s="141"/>
      <c r="G80" s="141"/>
      <c r="H80" s="141"/>
      <c r="I80" s="141"/>
      <c r="J80" s="120"/>
      <c r="K80" s="120" t="s">
        <v>191</v>
      </c>
      <c r="L80" s="120" t="s">
        <v>191</v>
      </c>
      <c r="M80" s="120" t="s">
        <v>191</v>
      </c>
      <c r="N80" s="120" t="s">
        <v>191</v>
      </c>
      <c r="O80" s="120" t="s">
        <v>191</v>
      </c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54"/>
      <c r="AA80" s="154"/>
      <c r="AB80" s="154"/>
      <c r="AC80" s="154"/>
      <c r="AD80" s="154"/>
    </row>
    <row r="81" spans="2:30">
      <c r="B81" s="100"/>
      <c r="C81" s="196" t="s">
        <v>273</v>
      </c>
      <c r="D81" s="196"/>
      <c r="E81" s="196"/>
      <c r="F81" s="141"/>
      <c r="G81" s="141"/>
      <c r="H81" s="141"/>
      <c r="I81" s="141"/>
      <c r="J81" s="120"/>
      <c r="K81" s="120" t="s">
        <v>191</v>
      </c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54"/>
      <c r="AA81" s="154"/>
      <c r="AB81" s="154"/>
      <c r="AC81" s="154"/>
      <c r="AD81" s="154"/>
    </row>
    <row r="82" spans="2:30">
      <c r="B82" s="100"/>
      <c r="C82" s="196" t="s">
        <v>211</v>
      </c>
      <c r="D82" s="196"/>
      <c r="E82" s="196"/>
      <c r="F82" s="141"/>
      <c r="G82" s="141"/>
      <c r="H82" s="141"/>
      <c r="I82" s="141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 t="s">
        <v>191</v>
      </c>
      <c r="U82" s="120"/>
      <c r="V82" s="120"/>
      <c r="W82" s="120"/>
      <c r="X82" s="120"/>
      <c r="Y82" s="120"/>
      <c r="Z82" s="154"/>
      <c r="AA82" s="154"/>
      <c r="AB82" s="154"/>
      <c r="AC82" s="154"/>
      <c r="AD82" s="154"/>
    </row>
    <row r="83" spans="2:30">
      <c r="B83" s="100"/>
      <c r="C83" s="196" t="s">
        <v>215</v>
      </c>
      <c r="D83" s="196"/>
      <c r="E83" s="196"/>
      <c r="F83" s="141"/>
      <c r="G83" s="141"/>
      <c r="H83" s="141"/>
      <c r="I83" s="141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54"/>
      <c r="AA83" s="154"/>
      <c r="AB83" s="154"/>
      <c r="AC83" s="154"/>
      <c r="AD83" s="154"/>
    </row>
    <row r="84" spans="2:30">
      <c r="B84" s="100"/>
      <c r="C84" s="196" t="s">
        <v>274</v>
      </c>
      <c r="D84" s="196"/>
      <c r="E84" s="196"/>
      <c r="F84" s="141"/>
      <c r="G84" s="141"/>
      <c r="H84" s="141"/>
      <c r="I84" s="141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 t="s">
        <v>190</v>
      </c>
      <c r="W84" s="120"/>
      <c r="X84" s="120"/>
      <c r="Y84" s="120"/>
      <c r="Z84" s="154"/>
      <c r="AA84" s="154"/>
      <c r="AB84" s="154"/>
      <c r="AC84" s="154"/>
      <c r="AD84" s="154"/>
    </row>
    <row r="85" spans="2:30">
      <c r="B85" s="100"/>
      <c r="C85" s="196" t="s">
        <v>275</v>
      </c>
      <c r="D85" s="196"/>
      <c r="E85" s="196"/>
      <c r="F85" s="141"/>
      <c r="G85" s="141"/>
      <c r="H85" s="141"/>
      <c r="I85" s="141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 t="s">
        <v>190</v>
      </c>
      <c r="Y85" s="120"/>
      <c r="Z85" s="154"/>
      <c r="AA85" s="154"/>
      <c r="AB85" s="154"/>
      <c r="AC85" s="154"/>
      <c r="AD85" s="154"/>
    </row>
    <row r="86" spans="2:30">
      <c r="B86" s="100"/>
      <c r="C86" s="100"/>
    </row>
    <row r="87" spans="2:30">
      <c r="B87" s="100"/>
      <c r="C87" s="100"/>
    </row>
    <row r="88" spans="2:30">
      <c r="B88" s="100"/>
      <c r="C88" s="100"/>
    </row>
    <row r="89" spans="2:30">
      <c r="B89" s="100"/>
      <c r="C89" s="100"/>
    </row>
    <row r="90" spans="2:30">
      <c r="B90" s="100"/>
      <c r="C90" s="100"/>
    </row>
    <row r="91" spans="2:30">
      <c r="B91" s="100"/>
      <c r="C91" s="100"/>
    </row>
    <row r="92" spans="2:30">
      <c r="B92" s="100"/>
      <c r="C92" s="100"/>
    </row>
    <row r="93" spans="2:30">
      <c r="B93" s="100"/>
      <c r="C93" s="100"/>
    </row>
    <row r="94" spans="2:30">
      <c r="B94" s="100"/>
      <c r="C94" s="100"/>
    </row>
    <row r="95" spans="2:30">
      <c r="B95" s="100"/>
      <c r="C95" s="100"/>
    </row>
    <row r="96" spans="2:30">
      <c r="B96" s="100"/>
      <c r="C96" s="100"/>
    </row>
    <row r="97" spans="2:3">
      <c r="B97" s="100"/>
      <c r="C97" s="100"/>
    </row>
    <row r="98" spans="2:3">
      <c r="B98" s="100"/>
      <c r="C98" s="100"/>
    </row>
    <row r="99" spans="2:3">
      <c r="B99" s="100"/>
      <c r="C99" s="100"/>
    </row>
    <row r="100" spans="2:3">
      <c r="B100" s="100"/>
    </row>
    <row r="101" spans="2:3">
      <c r="B101" s="100"/>
    </row>
    <row r="102" spans="2:3">
      <c r="B102" s="100"/>
    </row>
    <row r="103" spans="2:3">
      <c r="B103" s="100"/>
    </row>
    <row r="104" spans="2:3">
      <c r="B104" s="100"/>
    </row>
  </sheetData>
  <mergeCells count="14">
    <mergeCell ref="C74:E76"/>
    <mergeCell ref="F60:S60"/>
    <mergeCell ref="F62:S62"/>
    <mergeCell ref="F61:S61"/>
    <mergeCell ref="F63:S63"/>
    <mergeCell ref="F64:S64"/>
    <mergeCell ref="C85:E85"/>
    <mergeCell ref="C84:E84"/>
    <mergeCell ref="C78:E78"/>
    <mergeCell ref="C79:E79"/>
    <mergeCell ref="C83:E83"/>
    <mergeCell ref="C82:E82"/>
    <mergeCell ref="C81:E81"/>
    <mergeCell ref="C80:E80"/>
  </mergeCells>
  <phoneticPr fontId="1" type="noConversion"/>
  <conditionalFormatting sqref="R78:S81 R83:S83 K83:N83 U83:Y83 U78:Y81 K78:Q78 T78 Z78:AD78 K81:N81 L79:N79 N80">
    <cfRule type="containsText" dxfId="174" priority="108" operator="containsText" text="O">
      <formula>NOT(ISERROR(SEARCH("O",K78)))</formula>
    </cfRule>
  </conditionalFormatting>
  <conditionalFormatting sqref="K83:N83 R78:S81 R83:S83 U83:Y83 U78:Y81 K78:Q78 T78 Z78:AD78 K81:N81 L79:N79 N80">
    <cfRule type="containsText" dxfId="173" priority="107" operator="containsText" text="V">
      <formula>NOT(ISERROR(SEARCH("V",K78)))</formula>
    </cfRule>
  </conditionalFormatting>
  <conditionalFormatting sqref="C73">
    <cfRule type="containsText" dxfId="172" priority="106" operator="containsText" text="O">
      <formula>NOT(ISERROR(SEARCH("O",C73)))</formula>
    </cfRule>
  </conditionalFormatting>
  <conditionalFormatting sqref="C73">
    <cfRule type="containsText" dxfId="171" priority="105" operator="containsText" text="V">
      <formula>NOT(ISERROR(SEARCH("V",C73)))</formula>
    </cfRule>
  </conditionalFormatting>
  <conditionalFormatting sqref="C72">
    <cfRule type="containsText" dxfId="170" priority="104" operator="containsText" text="O">
      <formula>NOT(ISERROR(SEARCH("O",C72)))</formula>
    </cfRule>
  </conditionalFormatting>
  <conditionalFormatting sqref="C72">
    <cfRule type="containsText" dxfId="169" priority="103" operator="containsText" text="V">
      <formula>NOT(ISERROR(SEARCH("V",C72)))</formula>
    </cfRule>
  </conditionalFormatting>
  <conditionalFormatting sqref="K82:N82 V82:Y82 R82">
    <cfRule type="containsText" dxfId="168" priority="102" operator="containsText" text="O">
      <formula>NOT(ISERROR(SEARCH("O",K82)))</formula>
    </cfRule>
  </conditionalFormatting>
  <conditionalFormatting sqref="K82:N82 V82:Y82 R82">
    <cfRule type="containsText" dxfId="167" priority="101" operator="containsText" text="V">
      <formula>NOT(ISERROR(SEARCH("V",K82)))</formula>
    </cfRule>
  </conditionalFormatting>
  <conditionalFormatting sqref="K84:N84 R84:S84 U84 X84:Y84">
    <cfRule type="containsText" dxfId="166" priority="100" operator="containsText" text="O">
      <formula>NOT(ISERROR(SEARCH("O",K84)))</formula>
    </cfRule>
  </conditionalFormatting>
  <conditionalFormatting sqref="K84:N84 R84:S84 U84 X84:Y84">
    <cfRule type="containsText" dxfId="165" priority="99" operator="containsText" text="V">
      <formula>NOT(ISERROR(SEARCH("V",K84)))</formula>
    </cfRule>
  </conditionalFormatting>
  <conditionalFormatting sqref="O78:O79 O83 O81">
    <cfRule type="containsText" dxfId="164" priority="98" operator="containsText" text="O">
      <formula>NOT(ISERROR(SEARCH("O",O78)))</formula>
    </cfRule>
  </conditionalFormatting>
  <conditionalFormatting sqref="O78:O79 O83 O81">
    <cfRule type="containsText" dxfId="163" priority="97" operator="containsText" text="V">
      <formula>NOT(ISERROR(SEARCH("V",O78)))</formula>
    </cfRule>
  </conditionalFormatting>
  <conditionalFormatting sqref="O82">
    <cfRule type="containsText" dxfId="162" priority="96" operator="containsText" text="O">
      <formula>NOT(ISERROR(SEARCH("O",O82)))</formula>
    </cfRule>
  </conditionalFormatting>
  <conditionalFormatting sqref="O82">
    <cfRule type="containsText" dxfId="161" priority="95" operator="containsText" text="V">
      <formula>NOT(ISERROR(SEARCH("V",O82)))</formula>
    </cfRule>
  </conditionalFormatting>
  <conditionalFormatting sqref="O84">
    <cfRule type="containsText" dxfId="160" priority="94" operator="containsText" text="O">
      <formula>NOT(ISERROR(SEARCH("O",O84)))</formula>
    </cfRule>
  </conditionalFormatting>
  <conditionalFormatting sqref="O84">
    <cfRule type="containsText" dxfId="159" priority="93" operator="containsText" text="V">
      <formula>NOT(ISERROR(SEARCH("V",O84)))</formula>
    </cfRule>
  </conditionalFormatting>
  <conditionalFormatting sqref="Q79:Q81 Q83">
    <cfRule type="containsText" dxfId="158" priority="92" operator="containsText" text="O">
      <formula>NOT(ISERROR(SEARCH("O",Q79)))</formula>
    </cfRule>
  </conditionalFormatting>
  <conditionalFormatting sqref="Q83 Q79:Q81">
    <cfRule type="containsText" dxfId="157" priority="91" operator="containsText" text="V">
      <formula>NOT(ISERROR(SEARCH("V",Q79)))</formula>
    </cfRule>
  </conditionalFormatting>
  <conditionalFormatting sqref="Q82">
    <cfRule type="containsText" dxfId="156" priority="90" operator="containsText" text="O">
      <formula>NOT(ISERROR(SEARCH("O",Q82)))</formula>
    </cfRule>
  </conditionalFormatting>
  <conditionalFormatting sqref="Q82">
    <cfRule type="containsText" dxfId="155" priority="89" operator="containsText" text="V">
      <formula>NOT(ISERROR(SEARCH("V",Q82)))</formula>
    </cfRule>
  </conditionalFormatting>
  <conditionalFormatting sqref="Q84">
    <cfRule type="containsText" dxfId="154" priority="88" operator="containsText" text="O">
      <formula>NOT(ISERROR(SEARCH("O",Q84)))</formula>
    </cfRule>
  </conditionalFormatting>
  <conditionalFormatting sqref="Q84">
    <cfRule type="containsText" dxfId="153" priority="87" operator="containsText" text="V">
      <formula>NOT(ISERROR(SEARCH("V",Q84)))</formula>
    </cfRule>
  </conditionalFormatting>
  <conditionalFormatting sqref="O80">
    <cfRule type="containsText" dxfId="152" priority="86" operator="containsText" text="O">
      <formula>NOT(ISERROR(SEARCH("O",O80)))</formula>
    </cfRule>
  </conditionalFormatting>
  <conditionalFormatting sqref="O80">
    <cfRule type="containsText" dxfId="151" priority="85" operator="containsText" text="V">
      <formula>NOT(ISERROR(SEARCH("V",O80)))</formula>
    </cfRule>
  </conditionalFormatting>
  <conditionalFormatting sqref="P78:P79 P83 P81">
    <cfRule type="containsText" dxfId="150" priority="84" operator="containsText" text="O">
      <formula>NOT(ISERROR(SEARCH("O",P78)))</formula>
    </cfRule>
  </conditionalFormatting>
  <conditionalFormatting sqref="P78:P79 P83 P81">
    <cfRule type="containsText" dxfId="149" priority="83" operator="containsText" text="V">
      <formula>NOT(ISERROR(SEARCH("V",P78)))</formula>
    </cfRule>
  </conditionalFormatting>
  <conditionalFormatting sqref="P82">
    <cfRule type="containsText" dxfId="148" priority="82" operator="containsText" text="O">
      <formula>NOT(ISERROR(SEARCH("O",P82)))</formula>
    </cfRule>
  </conditionalFormatting>
  <conditionalFormatting sqref="P82">
    <cfRule type="containsText" dxfId="147" priority="81" operator="containsText" text="V">
      <formula>NOT(ISERROR(SEARCH("V",P82)))</formula>
    </cfRule>
  </conditionalFormatting>
  <conditionalFormatting sqref="P84">
    <cfRule type="containsText" dxfId="146" priority="80" operator="containsText" text="O">
      <formula>NOT(ISERROR(SEARCH("O",P84)))</formula>
    </cfRule>
  </conditionalFormatting>
  <conditionalFormatting sqref="P84">
    <cfRule type="containsText" dxfId="145" priority="79" operator="containsText" text="V">
      <formula>NOT(ISERROR(SEARCH("V",P84)))</formula>
    </cfRule>
  </conditionalFormatting>
  <conditionalFormatting sqref="P80">
    <cfRule type="containsText" dxfId="144" priority="78" operator="containsText" text="O">
      <formula>NOT(ISERROR(SEARCH("O",P80)))</formula>
    </cfRule>
  </conditionalFormatting>
  <conditionalFormatting sqref="P80">
    <cfRule type="containsText" dxfId="143" priority="77" operator="containsText" text="V">
      <formula>NOT(ISERROR(SEARCH("V",P80)))</formula>
    </cfRule>
  </conditionalFormatting>
  <conditionalFormatting sqref="T78:T81 T83">
    <cfRule type="containsText" dxfId="142" priority="76" operator="containsText" text="O">
      <formula>NOT(ISERROR(SEARCH("O",T78)))</formula>
    </cfRule>
  </conditionalFormatting>
  <conditionalFormatting sqref="T78:T81 T83">
    <cfRule type="containsText" dxfId="141" priority="75" operator="containsText" text="V">
      <formula>NOT(ISERROR(SEARCH("V",T78)))</formula>
    </cfRule>
  </conditionalFormatting>
  <conditionalFormatting sqref="T84">
    <cfRule type="containsText" dxfId="140" priority="72" operator="containsText" text="O">
      <formula>NOT(ISERROR(SEARCH("O",T84)))</formula>
    </cfRule>
  </conditionalFormatting>
  <conditionalFormatting sqref="T84">
    <cfRule type="containsText" dxfId="139" priority="71" operator="containsText" text="V">
      <formula>NOT(ISERROR(SEARCH("V",T84)))</formula>
    </cfRule>
  </conditionalFormatting>
  <conditionalFormatting sqref="Q78">
    <cfRule type="containsText" dxfId="138" priority="70" operator="containsText" text="O">
      <formula>NOT(ISERROR(SEARCH("O",Q78)))</formula>
    </cfRule>
  </conditionalFormatting>
  <conditionalFormatting sqref="Q78">
    <cfRule type="containsText" dxfId="137" priority="69" operator="containsText" text="V">
      <formula>NOT(ISERROR(SEARCH("V",Q78)))</formula>
    </cfRule>
  </conditionalFormatting>
  <conditionalFormatting sqref="C6:C7">
    <cfRule type="duplicateValues" dxfId="136" priority="109"/>
  </conditionalFormatting>
  <conditionalFormatting sqref="Z83:AD83 Z78:AD81">
    <cfRule type="containsText" dxfId="135" priority="68" operator="containsText" text="O">
      <formula>NOT(ISERROR(SEARCH("O",Z78)))</formula>
    </cfRule>
  </conditionalFormatting>
  <conditionalFormatting sqref="Z83:AD83 Z78:AD81">
    <cfRule type="containsText" dxfId="134" priority="67" operator="containsText" text="V">
      <formula>NOT(ISERROR(SEARCH("V",Z78)))</formula>
    </cfRule>
  </conditionalFormatting>
  <conditionalFormatting sqref="Z82:AD82">
    <cfRule type="containsText" dxfId="133" priority="66" operator="containsText" text="O">
      <formula>NOT(ISERROR(SEARCH("O",Z82)))</formula>
    </cfRule>
  </conditionalFormatting>
  <conditionalFormatting sqref="Z82:AD82">
    <cfRule type="containsText" dxfId="132" priority="65" operator="containsText" text="V">
      <formula>NOT(ISERROR(SEARCH("V",Z82)))</formula>
    </cfRule>
  </conditionalFormatting>
  <conditionalFormatting sqref="Z84:AD84">
    <cfRule type="containsText" dxfId="131" priority="64" operator="containsText" text="O">
      <formula>NOT(ISERROR(SEARCH("O",Z84)))</formula>
    </cfRule>
  </conditionalFormatting>
  <conditionalFormatting sqref="Z84:AD84">
    <cfRule type="containsText" dxfId="130" priority="63" operator="containsText" text="V">
      <formula>NOT(ISERROR(SEARCH("V",Z84)))</formula>
    </cfRule>
  </conditionalFormatting>
  <conditionalFormatting sqref="AE83:AI83 AE78:AI81">
    <cfRule type="containsText" dxfId="129" priority="62" operator="containsText" text="O">
      <formula>NOT(ISERROR(SEARCH("O",AE78)))</formula>
    </cfRule>
  </conditionalFormatting>
  <conditionalFormatting sqref="AE83:AI83 AE78:AI81">
    <cfRule type="containsText" dxfId="128" priority="61" operator="containsText" text="V">
      <formula>NOT(ISERROR(SEARCH("V",AE78)))</formula>
    </cfRule>
  </conditionalFormatting>
  <conditionalFormatting sqref="AE82:AI82">
    <cfRule type="containsText" dxfId="127" priority="60" operator="containsText" text="O">
      <formula>NOT(ISERROR(SEARCH("O",AE82)))</formula>
    </cfRule>
  </conditionalFormatting>
  <conditionalFormatting sqref="AE82:AI82">
    <cfRule type="containsText" dxfId="126" priority="59" operator="containsText" text="V">
      <formula>NOT(ISERROR(SEARCH("V",AE82)))</formula>
    </cfRule>
  </conditionalFormatting>
  <conditionalFormatting sqref="AE84:AI84">
    <cfRule type="containsText" dxfId="125" priority="58" operator="containsText" text="O">
      <formula>NOT(ISERROR(SEARCH("O",AE84)))</formula>
    </cfRule>
  </conditionalFormatting>
  <conditionalFormatting sqref="AE84:AI84">
    <cfRule type="containsText" dxfId="124" priority="57" operator="containsText" text="V">
      <formula>NOT(ISERROR(SEARCH("V",AE84)))</formula>
    </cfRule>
  </conditionalFormatting>
  <conditionalFormatting sqref="F83:I83 F78:I81">
    <cfRule type="containsText" dxfId="123" priority="56" operator="containsText" text="O">
      <formula>NOT(ISERROR(SEARCH("O",F78)))</formula>
    </cfRule>
  </conditionalFormatting>
  <conditionalFormatting sqref="F83:I83 F78:I81">
    <cfRule type="containsText" dxfId="122" priority="55" operator="containsText" text="V">
      <formula>NOT(ISERROR(SEARCH("V",F78)))</formula>
    </cfRule>
  </conditionalFormatting>
  <conditionalFormatting sqref="F82:I82">
    <cfRule type="containsText" dxfId="121" priority="54" operator="containsText" text="O">
      <formula>NOT(ISERROR(SEARCH("O",F82)))</formula>
    </cfRule>
  </conditionalFormatting>
  <conditionalFormatting sqref="F82:I82">
    <cfRule type="containsText" dxfId="120" priority="53" operator="containsText" text="V">
      <formula>NOT(ISERROR(SEARCH("V",F82)))</formula>
    </cfRule>
  </conditionalFormatting>
  <conditionalFormatting sqref="F84:I84">
    <cfRule type="containsText" dxfId="119" priority="52" operator="containsText" text="O">
      <formula>NOT(ISERROR(SEARCH("O",F84)))</formula>
    </cfRule>
  </conditionalFormatting>
  <conditionalFormatting sqref="F84:I84">
    <cfRule type="containsText" dxfId="118" priority="51" operator="containsText" text="V">
      <formula>NOT(ISERROR(SEARCH("V",F84)))</formula>
    </cfRule>
  </conditionalFormatting>
  <conditionalFormatting sqref="J79 J83 J81">
    <cfRule type="containsText" dxfId="117" priority="50" operator="containsText" text="O">
      <formula>NOT(ISERROR(SEARCH("O",J79)))</formula>
    </cfRule>
  </conditionalFormatting>
  <conditionalFormatting sqref="J79 J83 J81">
    <cfRule type="containsText" dxfId="116" priority="49" operator="containsText" text="V">
      <formula>NOT(ISERROR(SEARCH("V",J79)))</formula>
    </cfRule>
  </conditionalFormatting>
  <conditionalFormatting sqref="J82">
    <cfRule type="containsText" dxfId="115" priority="48" operator="containsText" text="O">
      <formula>NOT(ISERROR(SEARCH("O",J82)))</formula>
    </cfRule>
  </conditionalFormatting>
  <conditionalFormatting sqref="J82">
    <cfRule type="containsText" dxfId="114" priority="47" operator="containsText" text="V">
      <formula>NOT(ISERROR(SEARCH("V",J82)))</formula>
    </cfRule>
  </conditionalFormatting>
  <conditionalFormatting sqref="J84">
    <cfRule type="containsText" dxfId="113" priority="46" operator="containsText" text="O">
      <formula>NOT(ISERROR(SEARCH("O",J84)))</formula>
    </cfRule>
  </conditionalFormatting>
  <conditionalFormatting sqref="J84">
    <cfRule type="containsText" dxfId="112" priority="45" operator="containsText" text="V">
      <formula>NOT(ISERROR(SEARCH("V",J84)))</formula>
    </cfRule>
  </conditionalFormatting>
  <conditionalFormatting sqref="J80">
    <cfRule type="containsText" dxfId="111" priority="44" operator="containsText" text="O">
      <formula>NOT(ISERROR(SEARCH("O",J80)))</formula>
    </cfRule>
  </conditionalFormatting>
  <conditionalFormatting sqref="J80">
    <cfRule type="containsText" dxfId="110" priority="43" operator="containsText" text="V">
      <formula>NOT(ISERROR(SEARCH("V",J80)))</formula>
    </cfRule>
  </conditionalFormatting>
  <conditionalFormatting sqref="J78">
    <cfRule type="containsText" dxfId="109" priority="42" operator="containsText" text="O">
      <formula>NOT(ISERROR(SEARCH("O",J78)))</formula>
    </cfRule>
  </conditionalFormatting>
  <conditionalFormatting sqref="J78">
    <cfRule type="containsText" dxfId="108" priority="41" operator="containsText" text="V">
      <formula>NOT(ISERROR(SEARCH("V",J78)))</formula>
    </cfRule>
  </conditionalFormatting>
  <conditionalFormatting sqref="K85:N85 R85:S85 U85:W85">
    <cfRule type="containsText" dxfId="107" priority="40" operator="containsText" text="O">
      <formula>NOT(ISERROR(SEARCH("O",K85)))</formula>
    </cfRule>
  </conditionalFormatting>
  <conditionalFormatting sqref="K85:N85 R85:S85 U85:W85">
    <cfRule type="containsText" dxfId="106" priority="39" operator="containsText" text="V">
      <formula>NOT(ISERROR(SEARCH("V",K85)))</formula>
    </cfRule>
  </conditionalFormatting>
  <conditionalFormatting sqref="O85">
    <cfRule type="containsText" dxfId="105" priority="38" operator="containsText" text="O">
      <formula>NOT(ISERROR(SEARCH("O",O85)))</formula>
    </cfRule>
  </conditionalFormatting>
  <conditionalFormatting sqref="O85">
    <cfRule type="containsText" dxfId="104" priority="37" operator="containsText" text="V">
      <formula>NOT(ISERROR(SEARCH("V",O85)))</formula>
    </cfRule>
  </conditionalFormatting>
  <conditionalFormatting sqref="Q85">
    <cfRule type="containsText" dxfId="103" priority="36" operator="containsText" text="O">
      <formula>NOT(ISERROR(SEARCH("O",Q85)))</formula>
    </cfRule>
  </conditionalFormatting>
  <conditionalFormatting sqref="Q85">
    <cfRule type="containsText" dxfId="102" priority="35" operator="containsText" text="V">
      <formula>NOT(ISERROR(SEARCH("V",Q85)))</formula>
    </cfRule>
  </conditionalFormatting>
  <conditionalFormatting sqref="P85">
    <cfRule type="containsText" dxfId="101" priority="34" operator="containsText" text="O">
      <formula>NOT(ISERROR(SEARCH("O",P85)))</formula>
    </cfRule>
  </conditionalFormatting>
  <conditionalFormatting sqref="P85">
    <cfRule type="containsText" dxfId="100" priority="33" operator="containsText" text="V">
      <formula>NOT(ISERROR(SEARCH("V",P85)))</formula>
    </cfRule>
  </conditionalFormatting>
  <conditionalFormatting sqref="T85">
    <cfRule type="containsText" dxfId="99" priority="32" operator="containsText" text="O">
      <formula>NOT(ISERROR(SEARCH("O",T85)))</formula>
    </cfRule>
  </conditionalFormatting>
  <conditionalFormatting sqref="T85">
    <cfRule type="containsText" dxfId="98" priority="31" operator="containsText" text="V">
      <formula>NOT(ISERROR(SEARCH("V",T85)))</formula>
    </cfRule>
  </conditionalFormatting>
  <conditionalFormatting sqref="Z85:AD85">
    <cfRule type="containsText" dxfId="97" priority="30" operator="containsText" text="O">
      <formula>NOT(ISERROR(SEARCH("O",Z85)))</formula>
    </cfRule>
  </conditionalFormatting>
  <conditionalFormatting sqref="Z85:AD85">
    <cfRule type="containsText" dxfId="96" priority="29" operator="containsText" text="V">
      <formula>NOT(ISERROR(SEARCH("V",Z85)))</formula>
    </cfRule>
  </conditionalFormatting>
  <conditionalFormatting sqref="AE85:AI85">
    <cfRule type="containsText" dxfId="95" priority="28" operator="containsText" text="O">
      <formula>NOT(ISERROR(SEARCH("O",AE85)))</formula>
    </cfRule>
  </conditionalFormatting>
  <conditionalFormatting sqref="AE85:AI85">
    <cfRule type="containsText" dxfId="94" priority="27" operator="containsText" text="V">
      <formula>NOT(ISERROR(SEARCH("V",AE85)))</formula>
    </cfRule>
  </conditionalFormatting>
  <conditionalFormatting sqref="F85:I85">
    <cfRule type="containsText" dxfId="93" priority="26" operator="containsText" text="O">
      <formula>NOT(ISERROR(SEARCH("O",F85)))</formula>
    </cfRule>
  </conditionalFormatting>
  <conditionalFormatting sqref="F85:I85">
    <cfRule type="containsText" dxfId="92" priority="25" operator="containsText" text="V">
      <formula>NOT(ISERROR(SEARCH("V",F85)))</formula>
    </cfRule>
  </conditionalFormatting>
  <conditionalFormatting sqref="J85">
    <cfRule type="containsText" dxfId="91" priority="24" operator="containsText" text="O">
      <formula>NOT(ISERROR(SEARCH("O",J85)))</formula>
    </cfRule>
  </conditionalFormatting>
  <conditionalFormatting sqref="J85">
    <cfRule type="containsText" dxfId="90" priority="23" operator="containsText" text="V">
      <formula>NOT(ISERROR(SEARCH("V",J85)))</formula>
    </cfRule>
  </conditionalFormatting>
  <conditionalFormatting sqref="K79">
    <cfRule type="containsText" dxfId="89" priority="22" operator="containsText" text="O">
      <formula>NOT(ISERROR(SEARCH("O",K79)))</formula>
    </cfRule>
  </conditionalFormatting>
  <conditionalFormatting sqref="K79">
    <cfRule type="containsText" dxfId="88" priority="21" operator="containsText" text="V">
      <formula>NOT(ISERROR(SEARCH("V",K79)))</formula>
    </cfRule>
  </conditionalFormatting>
  <conditionalFormatting sqref="K80:M80">
    <cfRule type="containsText" dxfId="87" priority="20" operator="containsText" text="O">
      <formula>NOT(ISERROR(SEARCH("O",K80)))</formula>
    </cfRule>
  </conditionalFormatting>
  <conditionalFormatting sqref="K80:M80">
    <cfRule type="containsText" dxfId="86" priority="19" operator="containsText" text="V">
      <formula>NOT(ISERROR(SEARCH("V",K80)))</formula>
    </cfRule>
  </conditionalFormatting>
  <conditionalFormatting sqref="U82">
    <cfRule type="containsText" dxfId="85" priority="14" operator="containsText" text="O">
      <formula>NOT(ISERROR(SEARCH("O",U82)))</formula>
    </cfRule>
  </conditionalFormatting>
  <conditionalFormatting sqref="U82">
    <cfRule type="containsText" dxfId="84" priority="13" operator="containsText" text="V">
      <formula>NOT(ISERROR(SEARCH("V",U82)))</formula>
    </cfRule>
  </conditionalFormatting>
  <conditionalFormatting sqref="T82">
    <cfRule type="containsText" dxfId="83" priority="12" operator="containsText" text="O">
      <formula>NOT(ISERROR(SEARCH("O",T82)))</formula>
    </cfRule>
  </conditionalFormatting>
  <conditionalFormatting sqref="T82">
    <cfRule type="containsText" dxfId="82" priority="11" operator="containsText" text="V">
      <formula>NOT(ISERROR(SEARCH("V",T82)))</formula>
    </cfRule>
  </conditionalFormatting>
  <conditionalFormatting sqref="S82">
    <cfRule type="containsText" dxfId="81" priority="10" operator="containsText" text="O">
      <formula>NOT(ISERROR(SEARCH("O",S82)))</formula>
    </cfRule>
  </conditionalFormatting>
  <conditionalFormatting sqref="S82">
    <cfRule type="containsText" dxfId="80" priority="9" operator="containsText" text="V">
      <formula>NOT(ISERROR(SEARCH("V",S82)))</formula>
    </cfRule>
  </conditionalFormatting>
  <conditionalFormatting sqref="V84">
    <cfRule type="containsText" dxfId="79" priority="8" operator="containsText" text="O">
      <formula>NOT(ISERROR(SEARCH("O",V84)))</formula>
    </cfRule>
  </conditionalFormatting>
  <conditionalFormatting sqref="V84">
    <cfRule type="containsText" dxfId="78" priority="7" operator="containsText" text="V">
      <formula>NOT(ISERROR(SEARCH("V",V84)))</formula>
    </cfRule>
  </conditionalFormatting>
  <conditionalFormatting sqref="W84">
    <cfRule type="containsText" dxfId="77" priority="6" operator="containsText" text="O">
      <formula>NOT(ISERROR(SEARCH("O",W84)))</formula>
    </cfRule>
  </conditionalFormatting>
  <conditionalFormatting sqref="W84">
    <cfRule type="containsText" dxfId="76" priority="5" operator="containsText" text="V">
      <formula>NOT(ISERROR(SEARCH("V",W84)))</formula>
    </cfRule>
  </conditionalFormatting>
  <conditionalFormatting sqref="X85">
    <cfRule type="containsText" dxfId="75" priority="4" operator="containsText" text="O">
      <formula>NOT(ISERROR(SEARCH("O",X85)))</formula>
    </cfRule>
  </conditionalFormatting>
  <conditionalFormatting sqref="X85">
    <cfRule type="containsText" dxfId="74" priority="3" operator="containsText" text="V">
      <formula>NOT(ISERROR(SEARCH("V",X85)))</formula>
    </cfRule>
  </conditionalFormatting>
  <conditionalFormatting sqref="Y85">
    <cfRule type="containsText" dxfId="73" priority="2" operator="containsText" text="O">
      <formula>NOT(ISERROR(SEARCH("O",Y85)))</formula>
    </cfRule>
  </conditionalFormatting>
  <conditionalFormatting sqref="Y85">
    <cfRule type="containsText" dxfId="72" priority="1" operator="containsText" text="V">
      <formula>NOT(ISERROR(SEARCH("V",Y85)))</formula>
    </cfRule>
  </conditionalFormatting>
  <dataValidations count="1">
    <dataValidation type="list" allowBlank="1" showInputMessage="1" showErrorMessage="1" sqref="C72:C73 F78:Y85" xr:uid="{56A9D4C0-CA46-4D0B-9FBE-F34FF6C06F84}">
      <formula1>"O,V"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CD2D5-1620-4B9D-B952-8E8E8B58BAA2}">
  <sheetPr codeName="Sheet6">
    <tabColor rgb="FF00338D"/>
  </sheetPr>
  <dimension ref="B1:V14"/>
  <sheetViews>
    <sheetView showGridLines="0" zoomScaleNormal="100" workbookViewId="0">
      <pane xSplit="3" ySplit="4" topLeftCell="D5" activePane="bottomRight" state="frozen"/>
      <selection activeCell="D11" sqref="D11"/>
      <selection pane="topRight" activeCell="D11" sqref="D11"/>
      <selection pane="bottomLeft" activeCell="D11" sqref="D11"/>
      <selection pane="bottomRight" activeCell="B7" sqref="A1:XFD1048576"/>
    </sheetView>
  </sheetViews>
  <sheetFormatPr defaultRowHeight="12.75"/>
  <cols>
    <col min="1" max="1" width="2.7109375" style="74" customWidth="1"/>
    <col min="2" max="2" width="20.7109375" style="74" customWidth="1"/>
    <col min="3" max="3" width="25.42578125" style="74" customWidth="1"/>
    <col min="4" max="4" width="15.7109375" style="121" customWidth="1"/>
    <col min="5" max="5" width="87.28515625" style="74" customWidth="1"/>
    <col min="6" max="7" width="9.140625" style="74"/>
    <col min="8" max="8" width="15.28515625" style="74" bestFit="1" customWidth="1"/>
    <col min="9" max="9" width="33.140625" style="74" bestFit="1" customWidth="1"/>
    <col min="10" max="16384" width="9.140625" style="74"/>
  </cols>
  <sheetData>
    <row r="1" spans="2:22" s="49" customFormat="1" ht="15" customHeight="1">
      <c r="B1" s="47" t="s">
        <v>204</v>
      </c>
      <c r="C1" s="47"/>
      <c r="D1" s="47"/>
      <c r="E1" s="47"/>
      <c r="F1" s="47"/>
      <c r="G1" s="48"/>
      <c r="J1" s="50"/>
      <c r="S1" s="51"/>
      <c r="T1" s="51"/>
      <c r="U1" s="51"/>
      <c r="V1" s="51"/>
    </row>
    <row r="2" spans="2:22" s="54" customFormat="1" ht="15" customHeight="1">
      <c r="B2" s="52" t="s">
        <v>146</v>
      </c>
      <c r="C2" s="52"/>
      <c r="D2" s="53"/>
      <c r="G2" s="53"/>
      <c r="P2" s="55"/>
      <c r="Q2" s="55"/>
      <c r="R2" s="55"/>
      <c r="S2" s="55"/>
    </row>
    <row r="4" spans="2:22">
      <c r="B4" s="118" t="s">
        <v>165</v>
      </c>
      <c r="C4" s="118" t="s">
        <v>164</v>
      </c>
      <c r="D4" s="149" t="s">
        <v>147</v>
      </c>
      <c r="E4" s="119" t="s">
        <v>7</v>
      </c>
    </row>
    <row r="5" spans="2:22" ht="12" customHeight="1">
      <c r="B5" s="211" t="s">
        <v>148</v>
      </c>
      <c r="C5" s="150" t="s">
        <v>189</v>
      </c>
      <c r="D5" s="153" t="s">
        <v>9</v>
      </c>
      <c r="E5" s="151"/>
    </row>
    <row r="6" spans="2:22" ht="12" customHeight="1">
      <c r="B6" s="212"/>
      <c r="C6" s="150" t="s">
        <v>194</v>
      </c>
      <c r="D6" s="153" t="s">
        <v>347</v>
      </c>
      <c r="E6" s="151"/>
    </row>
    <row r="7" spans="2:22">
      <c r="B7" s="211" t="s">
        <v>206</v>
      </c>
      <c r="C7" s="113" t="s">
        <v>193</v>
      </c>
      <c r="D7" s="152" t="s">
        <v>203</v>
      </c>
      <c r="E7" s="115"/>
    </row>
    <row r="8" spans="2:22">
      <c r="B8" s="213"/>
      <c r="C8" s="116" t="s">
        <v>346</v>
      </c>
      <c r="D8" s="123" t="s">
        <v>344</v>
      </c>
      <c r="E8" s="115"/>
    </row>
    <row r="9" spans="2:22">
      <c r="B9" s="213"/>
      <c r="C9" s="116" t="s">
        <v>218</v>
      </c>
      <c r="D9" s="123" t="s">
        <v>345</v>
      </c>
      <c r="E9" s="115"/>
    </row>
    <row r="10" spans="2:22">
      <c r="B10" s="212"/>
      <c r="C10" s="116" t="s">
        <v>219</v>
      </c>
      <c r="D10" s="123" t="s">
        <v>345</v>
      </c>
      <c r="E10" s="115"/>
    </row>
    <row r="11" spans="2:22">
      <c r="B11" s="211" t="s">
        <v>207</v>
      </c>
      <c r="C11" s="113" t="s">
        <v>193</v>
      </c>
      <c r="D11" s="122" t="s">
        <v>203</v>
      </c>
      <c r="E11" s="115"/>
    </row>
    <row r="12" spans="2:22">
      <c r="B12" s="213"/>
      <c r="C12" s="116" t="s">
        <v>346</v>
      </c>
      <c r="D12" s="123" t="s">
        <v>203</v>
      </c>
      <c r="E12" s="115"/>
    </row>
    <row r="13" spans="2:22">
      <c r="B13" s="213"/>
      <c r="C13" s="116" t="s">
        <v>218</v>
      </c>
      <c r="D13" s="123" t="s">
        <v>209</v>
      </c>
      <c r="E13" s="115"/>
    </row>
    <row r="14" spans="2:22">
      <c r="B14" s="212"/>
      <c r="C14" s="116" t="s">
        <v>219</v>
      </c>
      <c r="D14" s="123" t="s">
        <v>209</v>
      </c>
      <c r="E14" s="115"/>
    </row>
  </sheetData>
  <mergeCells count="3">
    <mergeCell ref="B5:B6"/>
    <mergeCell ref="B7:B10"/>
    <mergeCell ref="B11:B1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98372-F176-4589-A0B5-FA4EB56B9F4A}">
  <sheetPr>
    <tabColor rgb="FF00338D"/>
  </sheetPr>
  <dimension ref="A1:T23"/>
  <sheetViews>
    <sheetView showGridLines="0" tabSelected="1" zoomScaleNormal="100" workbookViewId="0">
      <pane xSplit="5" ySplit="4" topLeftCell="F15" activePane="bottomRight" state="frozen"/>
      <selection activeCell="D11" sqref="D11"/>
      <selection pane="topRight" activeCell="D11" sqref="D11"/>
      <selection pane="bottomLeft" activeCell="D11" sqref="D11"/>
      <selection pane="bottomRight" activeCell="F17" sqref="F17"/>
    </sheetView>
  </sheetViews>
  <sheetFormatPr defaultRowHeight="12" outlineLevelRow="1" outlineLevelCol="1"/>
  <cols>
    <col min="1" max="1" width="2.7109375" style="163" customWidth="1"/>
    <col min="2" max="3" width="20.7109375" style="163" customWidth="1"/>
    <col min="4" max="4" width="25.7109375" style="163" hidden="1" customWidth="1" outlineLevel="1"/>
    <col min="5" max="5" width="18.7109375" style="163" hidden="1" customWidth="1" outlineLevel="1"/>
    <col min="6" max="6" width="105.28515625" style="163" customWidth="1" collapsed="1"/>
    <col min="7" max="7" width="2.7109375" style="163" customWidth="1"/>
    <col min="8" max="8" width="40" style="163" customWidth="1"/>
    <col min="9" max="16" width="15.7109375" style="163" customWidth="1"/>
    <col min="17" max="16384" width="9.140625" style="163"/>
  </cols>
  <sheetData>
    <row r="1" spans="1:20" s="155" customFormat="1" ht="15" customHeight="1">
      <c r="B1" s="156" t="s">
        <v>204</v>
      </c>
      <c r="C1" s="156"/>
      <c r="D1" s="156"/>
      <c r="E1" s="156"/>
      <c r="F1" s="156"/>
      <c r="G1" s="156"/>
      <c r="H1" s="157"/>
      <c r="Q1" s="158"/>
      <c r="R1" s="158"/>
      <c r="S1" s="158"/>
      <c r="T1" s="158"/>
    </row>
    <row r="2" spans="1:20" s="159" customFormat="1" ht="15" customHeight="1">
      <c r="B2" s="160" t="s">
        <v>199</v>
      </c>
      <c r="C2" s="160"/>
      <c r="D2" s="160"/>
      <c r="E2" s="160"/>
      <c r="H2" s="161"/>
      <c r="N2" s="162"/>
      <c r="O2" s="162"/>
      <c r="P2" s="162"/>
      <c r="Q2" s="162"/>
    </row>
    <row r="4" spans="1:20">
      <c r="B4" s="164" t="s">
        <v>216</v>
      </c>
      <c r="C4" s="164" t="s">
        <v>15</v>
      </c>
      <c r="D4" s="164" t="s">
        <v>195</v>
      </c>
      <c r="E4" s="164" t="s">
        <v>5</v>
      </c>
      <c r="F4" s="164" t="s">
        <v>199</v>
      </c>
      <c r="H4" s="172" t="s">
        <v>378</v>
      </c>
    </row>
    <row r="5" spans="1:20" ht="109.5" customHeight="1">
      <c r="B5" s="165" t="s">
        <v>207</v>
      </c>
      <c r="C5" s="177" t="s">
        <v>163</v>
      </c>
      <c r="D5" s="178"/>
      <c r="E5" s="177"/>
      <c r="F5" s="186" t="s">
        <v>355</v>
      </c>
      <c r="H5" s="169"/>
    </row>
    <row r="6" spans="1:20" ht="60">
      <c r="B6" s="165" t="s">
        <v>207</v>
      </c>
      <c r="C6" s="177" t="s">
        <v>196</v>
      </c>
      <c r="D6" s="179"/>
      <c r="E6" s="177"/>
      <c r="F6" s="187" t="s">
        <v>356</v>
      </c>
      <c r="H6" s="169"/>
    </row>
    <row r="7" spans="1:20" s="173" customFormat="1" ht="36">
      <c r="B7" s="165" t="s">
        <v>207</v>
      </c>
      <c r="C7" s="181" t="s">
        <v>197</v>
      </c>
      <c r="D7" s="180"/>
      <c r="E7" s="181"/>
      <c r="F7" s="187" t="s">
        <v>357</v>
      </c>
      <c r="H7" s="174"/>
    </row>
    <row r="8" spans="1:20">
      <c r="B8" s="165" t="s">
        <v>207</v>
      </c>
      <c r="C8" s="177" t="s">
        <v>198</v>
      </c>
      <c r="D8" s="179"/>
      <c r="E8" s="177"/>
      <c r="F8" s="187" t="s">
        <v>352</v>
      </c>
      <c r="H8" s="169"/>
    </row>
    <row r="9" spans="1:20" ht="60">
      <c r="B9" s="165" t="s">
        <v>207</v>
      </c>
      <c r="C9" s="181" t="s">
        <v>349</v>
      </c>
      <c r="D9" s="182"/>
      <c r="E9" s="181"/>
      <c r="F9" s="186" t="s">
        <v>354</v>
      </c>
      <c r="H9" s="169" t="s">
        <v>375</v>
      </c>
    </row>
    <row r="10" spans="1:20" ht="96">
      <c r="B10" s="165" t="s">
        <v>207</v>
      </c>
      <c r="C10" s="177" t="s">
        <v>201</v>
      </c>
      <c r="D10" s="178"/>
      <c r="E10" s="177"/>
      <c r="F10" s="186" t="s">
        <v>389</v>
      </c>
      <c r="H10" s="169"/>
    </row>
    <row r="11" spans="1:20" s="173" customFormat="1" ht="60">
      <c r="B11" s="165" t="s">
        <v>207</v>
      </c>
      <c r="C11" s="183" t="s">
        <v>353</v>
      </c>
      <c r="D11" s="184"/>
      <c r="E11" s="184"/>
      <c r="F11" s="186" t="s">
        <v>359</v>
      </c>
      <c r="H11" s="169" t="s">
        <v>376</v>
      </c>
    </row>
    <row r="12" spans="1:20" ht="36">
      <c r="B12" s="165" t="s">
        <v>207</v>
      </c>
      <c r="C12" s="177" t="s">
        <v>202</v>
      </c>
      <c r="D12" s="178"/>
      <c r="E12" s="177"/>
      <c r="F12" s="186" t="s">
        <v>358</v>
      </c>
      <c r="H12" s="169" t="s">
        <v>377</v>
      </c>
    </row>
    <row r="13" spans="1:20" ht="36">
      <c r="B13" s="165" t="s">
        <v>207</v>
      </c>
      <c r="C13" s="177" t="s">
        <v>348</v>
      </c>
      <c r="D13" s="185"/>
      <c r="E13" s="177"/>
      <c r="F13" s="189" t="s">
        <v>350</v>
      </c>
      <c r="H13" s="169"/>
    </row>
    <row r="14" spans="1:20" ht="60">
      <c r="A14" s="173"/>
      <c r="B14" s="176" t="s">
        <v>206</v>
      </c>
      <c r="C14" s="175" t="s">
        <v>188</v>
      </c>
      <c r="D14" s="175"/>
      <c r="E14" s="175"/>
      <c r="F14" s="188" t="s">
        <v>390</v>
      </c>
      <c r="G14" s="173"/>
      <c r="H14" s="174"/>
      <c r="I14" s="173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</row>
    <row r="15" spans="1:20" ht="240" outlineLevel="1">
      <c r="B15" s="165" t="s">
        <v>206</v>
      </c>
      <c r="C15" s="166" t="s">
        <v>196</v>
      </c>
      <c r="D15" s="166"/>
      <c r="E15" s="166"/>
      <c r="F15" s="167" t="s">
        <v>409</v>
      </c>
      <c r="H15" s="169"/>
    </row>
    <row r="16" spans="1:20" ht="192" outlineLevel="1">
      <c r="B16" s="165" t="s">
        <v>206</v>
      </c>
      <c r="C16" s="166" t="s">
        <v>197</v>
      </c>
      <c r="D16" s="166"/>
      <c r="E16" s="166"/>
      <c r="F16" s="167" t="s">
        <v>407</v>
      </c>
      <c r="H16" s="169"/>
    </row>
    <row r="17" spans="2:20" outlineLevel="1">
      <c r="B17" s="165" t="s">
        <v>206</v>
      </c>
      <c r="C17" s="166" t="s">
        <v>198</v>
      </c>
      <c r="D17" s="166"/>
      <c r="E17" s="166"/>
      <c r="F17" s="167" t="s">
        <v>408</v>
      </c>
      <c r="H17" s="169"/>
    </row>
    <row r="18" spans="2:20" outlineLevel="1">
      <c r="B18" s="165" t="s">
        <v>206</v>
      </c>
      <c r="C18" s="166" t="s">
        <v>200</v>
      </c>
      <c r="D18" s="166"/>
      <c r="E18" s="166"/>
      <c r="F18" s="167"/>
      <c r="H18" s="169"/>
    </row>
    <row r="19" spans="2:20" outlineLevel="1">
      <c r="B19" s="165" t="s">
        <v>206</v>
      </c>
      <c r="C19" s="166" t="s">
        <v>201</v>
      </c>
      <c r="D19" s="166"/>
      <c r="E19" s="166"/>
      <c r="F19" s="167"/>
      <c r="H19" s="169"/>
    </row>
    <row r="20" spans="2:20" outlineLevel="1">
      <c r="B20" s="165" t="s">
        <v>206</v>
      </c>
      <c r="C20" s="166" t="s">
        <v>123</v>
      </c>
      <c r="D20" s="166"/>
      <c r="E20" s="166"/>
      <c r="F20" s="167"/>
      <c r="H20" s="169"/>
    </row>
    <row r="21" spans="2:20" outlineLevel="1">
      <c r="B21" s="165" t="s">
        <v>206</v>
      </c>
      <c r="C21" s="166" t="s">
        <v>202</v>
      </c>
      <c r="D21" s="166"/>
      <c r="E21" s="166"/>
      <c r="F21" s="167"/>
      <c r="H21" s="169"/>
    </row>
    <row r="22" spans="2:20" outlineLevel="1">
      <c r="B22" s="165" t="s">
        <v>206</v>
      </c>
      <c r="C22" s="166" t="s">
        <v>217</v>
      </c>
      <c r="D22" s="166"/>
      <c r="E22" s="166"/>
      <c r="F22" s="167"/>
      <c r="H22" s="169"/>
    </row>
    <row r="23" spans="2:20" s="168" customFormat="1">
      <c r="C23" s="163"/>
      <c r="D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</row>
  </sheetData>
  <phoneticPr fontId="1" type="noConversion"/>
  <conditionalFormatting sqref="B5:B13 B15:B22">
    <cfRule type="containsText" dxfId="71" priority="7" operator="containsText" text="Vina">
      <formula>NOT(ISERROR(SEARCH("Vina",B5)))</formula>
    </cfRule>
    <cfRule type="containsText" dxfId="70" priority="8" operator="containsText" text="마이크론">
      <formula>NOT(ISERROR(SEARCH("마이크론",B5)))</formula>
    </cfRule>
  </conditionalFormatting>
  <conditionalFormatting sqref="B5">
    <cfRule type="containsText" dxfId="69" priority="5" operator="containsText" text="Vina">
      <formula>NOT(ISERROR(SEARCH("Vina",B5)))</formula>
    </cfRule>
    <cfRule type="containsText" dxfId="68" priority="6" operator="containsText" text="마이크론">
      <formula>NOT(ISERROR(SEARCH("마이크론",B5)))</formula>
    </cfRule>
  </conditionalFormatting>
  <conditionalFormatting sqref="B14">
    <cfRule type="containsText" dxfId="67" priority="1" operator="containsText" text="Vina">
      <formula>NOT(ISERROR(SEARCH("Vina",B14)))</formula>
    </cfRule>
    <cfRule type="containsText" dxfId="66" priority="2" operator="containsText" text="마이크론">
      <formula>NOT(ISERROR(SEARCH("마이크론",B14)))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2CD5-2F9F-46D4-8689-A9C43D74F2FB}">
  <sheetPr>
    <tabColor rgb="FF00338D"/>
  </sheetPr>
  <dimension ref="B1:P116"/>
  <sheetViews>
    <sheetView showGridLines="0" zoomScale="85" zoomScaleNormal="85" workbookViewId="0">
      <pane xSplit="4" ySplit="5" topLeftCell="E53" activePane="bottomRight" state="frozen"/>
      <selection activeCell="D11" sqref="D11"/>
      <selection pane="topRight" activeCell="D11" sqref="D11"/>
      <selection pane="bottomLeft" activeCell="D11" sqref="D11"/>
      <selection pane="bottomRight" activeCell="D79" sqref="D79"/>
    </sheetView>
  </sheetViews>
  <sheetFormatPr defaultRowHeight="12.75" outlineLevelRow="1" outlineLevelCol="1"/>
  <cols>
    <col min="1" max="1" width="2.7109375" style="62" customWidth="1"/>
    <col min="2" max="2" width="7.28515625" style="95" bestFit="1" customWidth="1"/>
    <col min="3" max="3" width="5.140625" style="61" customWidth="1"/>
    <col min="4" max="4" width="54.85546875" style="62" customWidth="1"/>
    <col min="5" max="6" width="15.7109375" style="63" hidden="1" customWidth="1" outlineLevel="1"/>
    <col min="7" max="7" width="66" style="111" customWidth="1" collapsed="1"/>
    <col min="8" max="8" width="2.7109375" style="62" customWidth="1"/>
    <col min="9" max="9" width="66" style="64" customWidth="1"/>
    <col min="10" max="10" width="15.7109375" style="62" customWidth="1"/>
    <col min="11" max="16384" width="9.140625" style="62"/>
  </cols>
  <sheetData>
    <row r="1" spans="2:16" s="49" customFormat="1" ht="15" customHeight="1">
      <c r="B1" s="47" t="s">
        <v>204</v>
      </c>
      <c r="C1" s="47"/>
      <c r="D1" s="47"/>
      <c r="E1" s="48"/>
      <c r="F1" s="48"/>
      <c r="G1" s="50"/>
      <c r="H1" s="50"/>
      <c r="I1" s="191"/>
      <c r="M1" s="109"/>
      <c r="N1" s="109"/>
      <c r="O1" s="109"/>
      <c r="P1" s="109"/>
    </row>
    <row r="2" spans="2:16" s="54" customFormat="1" ht="15" customHeight="1">
      <c r="B2" s="52" t="s">
        <v>162</v>
      </c>
      <c r="C2" s="53"/>
      <c r="G2" s="53"/>
      <c r="I2" s="192"/>
      <c r="L2" s="55"/>
      <c r="M2" s="55"/>
      <c r="N2" s="55"/>
    </row>
    <row r="3" spans="2:16" s="58" customFormat="1" ht="15" customHeight="1">
      <c r="B3" s="56"/>
      <c r="C3" s="57"/>
      <c r="D3" s="62"/>
      <c r="G3" s="57"/>
      <c r="I3" s="193"/>
      <c r="L3" s="59"/>
      <c r="M3" s="59"/>
      <c r="N3" s="59"/>
    </row>
    <row r="4" spans="2:16">
      <c r="B4" s="60"/>
    </row>
    <row r="5" spans="2:16" s="63" customFormat="1">
      <c r="B5" s="65" t="s">
        <v>3</v>
      </c>
      <c r="C5" s="103" t="s">
        <v>4</v>
      </c>
      <c r="D5" s="102" t="s">
        <v>169</v>
      </c>
      <c r="E5" s="102" t="s">
        <v>5</v>
      </c>
      <c r="F5" s="102" t="s">
        <v>276</v>
      </c>
      <c r="G5" s="68" t="s">
        <v>7</v>
      </c>
      <c r="I5" s="194" t="s">
        <v>372</v>
      </c>
      <c r="J5" s="65" t="s">
        <v>5</v>
      </c>
    </row>
    <row r="6" spans="2:16" s="74" customFormat="1">
      <c r="B6" s="70">
        <v>1</v>
      </c>
      <c r="C6" s="71"/>
      <c r="D6" s="72" t="s">
        <v>228</v>
      </c>
      <c r="E6" s="73"/>
      <c r="F6" s="73"/>
      <c r="G6" s="144"/>
      <c r="I6" s="75"/>
      <c r="J6" s="76"/>
    </row>
    <row r="7" spans="2:16" s="74" customFormat="1" hidden="1" outlineLevel="1">
      <c r="B7" s="77"/>
      <c r="C7" s="78">
        <v>1</v>
      </c>
      <c r="D7" s="79" t="s">
        <v>192</v>
      </c>
      <c r="E7" s="80"/>
      <c r="F7" s="80"/>
      <c r="G7" s="143"/>
      <c r="I7" s="75"/>
      <c r="J7" s="76"/>
    </row>
    <row r="8" spans="2:16" s="74" customFormat="1" hidden="1" outlineLevel="1">
      <c r="B8" s="77"/>
      <c r="C8" s="78">
        <f>C7+1</f>
        <v>2</v>
      </c>
      <c r="D8" s="79" t="s">
        <v>192</v>
      </c>
      <c r="E8" s="80"/>
      <c r="F8" s="80"/>
      <c r="G8" s="143"/>
      <c r="I8" s="75"/>
      <c r="J8" s="76"/>
    </row>
    <row r="9" spans="2:16" s="74" customFormat="1" hidden="1" outlineLevel="1">
      <c r="B9" s="77"/>
      <c r="C9" s="78">
        <f t="shared" ref="C9:C16" si="0">C8+1</f>
        <v>3</v>
      </c>
      <c r="D9" s="79" t="s">
        <v>192</v>
      </c>
      <c r="E9" s="80"/>
      <c r="F9" s="80"/>
      <c r="G9" s="143"/>
      <c r="I9" s="75"/>
      <c r="J9" s="76"/>
    </row>
    <row r="10" spans="2:16" s="74" customFormat="1" hidden="1" outlineLevel="1">
      <c r="B10" s="77"/>
      <c r="C10" s="78">
        <f t="shared" si="0"/>
        <v>4</v>
      </c>
      <c r="D10" s="81" t="s">
        <v>192</v>
      </c>
      <c r="E10" s="82"/>
      <c r="F10" s="82"/>
      <c r="G10" s="145"/>
      <c r="I10" s="75"/>
      <c r="J10" s="76"/>
    </row>
    <row r="11" spans="2:16" s="74" customFormat="1" hidden="1" outlineLevel="1">
      <c r="B11" s="77"/>
      <c r="C11" s="78">
        <f t="shared" si="0"/>
        <v>5</v>
      </c>
      <c r="D11" s="81" t="s">
        <v>192</v>
      </c>
      <c r="E11" s="82"/>
      <c r="F11" s="82"/>
      <c r="G11" s="145"/>
      <c r="I11" s="75"/>
      <c r="J11" s="76"/>
    </row>
    <row r="12" spans="2:16" s="74" customFormat="1" hidden="1" outlineLevel="1">
      <c r="B12" s="77"/>
      <c r="C12" s="78">
        <f t="shared" si="0"/>
        <v>6</v>
      </c>
      <c r="D12" s="81" t="s">
        <v>192</v>
      </c>
      <c r="E12" s="82"/>
      <c r="F12" s="82"/>
      <c r="G12" s="145"/>
      <c r="I12" s="75"/>
      <c r="J12" s="76"/>
    </row>
    <row r="13" spans="2:16" s="74" customFormat="1" hidden="1" outlineLevel="1">
      <c r="B13" s="77"/>
      <c r="C13" s="78">
        <f t="shared" si="0"/>
        <v>7</v>
      </c>
      <c r="D13" s="81" t="s">
        <v>192</v>
      </c>
      <c r="E13" s="82"/>
      <c r="F13" s="82"/>
      <c r="G13" s="145"/>
      <c r="I13" s="75"/>
      <c r="J13" s="76"/>
    </row>
    <row r="14" spans="2:16" s="74" customFormat="1" hidden="1" outlineLevel="1">
      <c r="B14" s="77"/>
      <c r="C14" s="78">
        <f t="shared" si="0"/>
        <v>8</v>
      </c>
      <c r="D14" s="81" t="s">
        <v>192</v>
      </c>
      <c r="E14" s="82"/>
      <c r="F14" s="82"/>
      <c r="G14" s="145"/>
      <c r="I14" s="75"/>
      <c r="J14" s="76"/>
    </row>
    <row r="15" spans="2:16" s="74" customFormat="1" hidden="1" outlineLevel="1">
      <c r="B15" s="77"/>
      <c r="C15" s="78">
        <f t="shared" si="0"/>
        <v>9</v>
      </c>
      <c r="D15" s="81" t="s">
        <v>192</v>
      </c>
      <c r="E15" s="82"/>
      <c r="F15" s="82"/>
      <c r="G15" s="145"/>
      <c r="I15" s="75"/>
      <c r="J15" s="76"/>
    </row>
    <row r="16" spans="2:16" s="74" customFormat="1" hidden="1" outlineLevel="1">
      <c r="B16" s="77"/>
      <c r="C16" s="78">
        <f t="shared" si="0"/>
        <v>10</v>
      </c>
      <c r="D16" s="81" t="s">
        <v>192</v>
      </c>
      <c r="E16" s="82"/>
      <c r="F16" s="82"/>
      <c r="G16" s="145"/>
      <c r="I16" s="75"/>
      <c r="J16" s="76"/>
    </row>
    <row r="17" spans="2:10" s="74" customFormat="1" collapsed="1">
      <c r="B17" s="77"/>
      <c r="C17" s="78"/>
      <c r="D17" s="81"/>
      <c r="E17" s="82"/>
      <c r="F17" s="82"/>
      <c r="G17" s="145"/>
      <c r="I17" s="75"/>
      <c r="J17" s="76"/>
    </row>
    <row r="18" spans="2:10" s="74" customFormat="1">
      <c r="B18" s="70">
        <v>2</v>
      </c>
      <c r="C18" s="83"/>
      <c r="D18" s="72" t="s">
        <v>235</v>
      </c>
      <c r="E18" s="73"/>
      <c r="F18" s="73"/>
      <c r="G18" s="144"/>
      <c r="I18" s="75"/>
      <c r="J18" s="76"/>
    </row>
    <row r="19" spans="2:10" s="74" customFormat="1">
      <c r="B19" s="77"/>
      <c r="C19" s="78">
        <v>1</v>
      </c>
      <c r="D19" s="79" t="s">
        <v>235</v>
      </c>
      <c r="E19" s="82"/>
      <c r="F19" s="82"/>
      <c r="G19" s="145"/>
      <c r="I19" s="75"/>
      <c r="J19" s="76"/>
    </row>
    <row r="20" spans="2:10" s="74" customFormat="1" ht="51">
      <c r="B20" s="77"/>
      <c r="C20" s="78">
        <f>C19+1</f>
        <v>2</v>
      </c>
      <c r="D20" s="79" t="s">
        <v>244</v>
      </c>
      <c r="E20" s="82"/>
      <c r="F20" s="82"/>
      <c r="G20" s="171" t="s">
        <v>365</v>
      </c>
      <c r="I20" s="75" t="s">
        <v>374</v>
      </c>
      <c r="J20" s="76"/>
    </row>
    <row r="21" spans="2:10" s="74" customFormat="1" ht="38.25">
      <c r="B21" s="77"/>
      <c r="C21" s="78">
        <f t="shared" ref="C21:C24" si="1">C20+1</f>
        <v>3</v>
      </c>
      <c r="D21" s="79" t="s">
        <v>250</v>
      </c>
      <c r="E21" s="82"/>
      <c r="F21" s="82"/>
      <c r="G21" s="171" t="s">
        <v>351</v>
      </c>
      <c r="I21" s="75" t="s">
        <v>373</v>
      </c>
      <c r="J21" s="76"/>
    </row>
    <row r="22" spans="2:10" s="74" customFormat="1">
      <c r="B22" s="77"/>
      <c r="C22" s="78">
        <f t="shared" si="1"/>
        <v>4</v>
      </c>
      <c r="D22" s="79" t="s">
        <v>251</v>
      </c>
      <c r="E22" s="82"/>
      <c r="F22" s="82"/>
      <c r="G22" s="145"/>
      <c r="I22" s="75"/>
      <c r="J22" s="76"/>
    </row>
    <row r="23" spans="2:10" s="74" customFormat="1">
      <c r="B23" s="77"/>
      <c r="C23" s="78">
        <f t="shared" si="1"/>
        <v>5</v>
      </c>
      <c r="D23" s="81" t="s">
        <v>246</v>
      </c>
      <c r="E23" s="82"/>
      <c r="F23" s="82"/>
      <c r="G23" s="171" t="s">
        <v>367</v>
      </c>
      <c r="I23" s="75"/>
      <c r="J23" s="76"/>
    </row>
    <row r="24" spans="2:10" s="74" customFormat="1">
      <c r="B24" s="77"/>
      <c r="C24" s="78">
        <f t="shared" si="1"/>
        <v>6</v>
      </c>
      <c r="D24" s="81" t="s">
        <v>245</v>
      </c>
      <c r="E24" s="82"/>
      <c r="F24" s="82"/>
      <c r="G24" s="171" t="s">
        <v>367</v>
      </c>
      <c r="I24" s="75"/>
      <c r="J24" s="76"/>
    </row>
    <row r="25" spans="2:10" s="74" customFormat="1">
      <c r="B25" s="77"/>
      <c r="C25" s="78"/>
      <c r="D25" s="81"/>
      <c r="E25" s="82"/>
      <c r="F25" s="82"/>
      <c r="G25" s="145"/>
      <c r="I25" s="75"/>
      <c r="J25" s="76"/>
    </row>
    <row r="26" spans="2:10" s="74" customFormat="1">
      <c r="B26" s="70">
        <v>3</v>
      </c>
      <c r="C26" s="83"/>
      <c r="D26" s="72" t="s">
        <v>363</v>
      </c>
      <c r="E26" s="73"/>
      <c r="F26" s="73"/>
      <c r="G26" s="144"/>
      <c r="I26" s="75"/>
      <c r="J26" s="76"/>
    </row>
    <row r="27" spans="2:10" s="74" customFormat="1">
      <c r="B27" s="77"/>
      <c r="C27" s="78">
        <v>1</v>
      </c>
      <c r="D27" s="79" t="s">
        <v>243</v>
      </c>
      <c r="E27" s="80"/>
      <c r="F27" s="80" t="s">
        <v>277</v>
      </c>
      <c r="G27" s="143"/>
      <c r="I27" s="75"/>
      <c r="J27" s="76"/>
    </row>
    <row r="28" spans="2:10" s="74" customFormat="1">
      <c r="B28" s="77"/>
      <c r="C28" s="78">
        <f>C27+1</f>
        <v>2</v>
      </c>
      <c r="D28" s="79" t="s">
        <v>249</v>
      </c>
      <c r="E28" s="84"/>
      <c r="F28" s="84" t="s">
        <v>277</v>
      </c>
      <c r="G28" s="146"/>
      <c r="I28" s="75"/>
      <c r="J28" s="76"/>
    </row>
    <row r="29" spans="2:10" s="74" customFormat="1">
      <c r="B29" s="77"/>
      <c r="C29" s="78">
        <f t="shared" ref="C29:C34" si="2">C28+1</f>
        <v>3</v>
      </c>
      <c r="D29" s="79" t="s">
        <v>236</v>
      </c>
      <c r="E29" s="80"/>
      <c r="F29" s="80" t="s">
        <v>277</v>
      </c>
      <c r="G29" s="146"/>
      <c r="I29" s="75"/>
      <c r="J29" s="76"/>
    </row>
    <row r="30" spans="2:10" s="74" customFormat="1">
      <c r="B30" s="77"/>
      <c r="C30" s="78">
        <f t="shared" si="2"/>
        <v>4</v>
      </c>
      <c r="D30" s="79" t="s">
        <v>234</v>
      </c>
      <c r="E30" s="80"/>
      <c r="F30" s="80" t="s">
        <v>277</v>
      </c>
      <c r="G30" s="143"/>
      <c r="I30" s="75"/>
      <c r="J30" s="76"/>
    </row>
    <row r="31" spans="2:10" s="74" customFormat="1">
      <c r="B31" s="77"/>
      <c r="C31" s="78">
        <f t="shared" si="2"/>
        <v>5</v>
      </c>
      <c r="D31" s="79" t="s">
        <v>233</v>
      </c>
      <c r="E31" s="80"/>
      <c r="F31" s="80" t="s">
        <v>277</v>
      </c>
      <c r="G31" s="143"/>
      <c r="I31" s="75"/>
      <c r="J31" s="76"/>
    </row>
    <row r="32" spans="2:10" s="74" customFormat="1">
      <c r="B32" s="77"/>
      <c r="C32" s="78">
        <f t="shared" si="2"/>
        <v>6</v>
      </c>
      <c r="D32" s="79" t="s">
        <v>237</v>
      </c>
      <c r="E32" s="80"/>
      <c r="F32" s="80" t="s">
        <v>277</v>
      </c>
      <c r="G32" s="143"/>
      <c r="I32" s="75"/>
      <c r="J32" s="76"/>
    </row>
    <row r="33" spans="2:10" s="74" customFormat="1">
      <c r="B33" s="77"/>
      <c r="C33" s="78">
        <f t="shared" si="2"/>
        <v>7</v>
      </c>
      <c r="D33" s="79" t="s">
        <v>265</v>
      </c>
      <c r="E33" s="80"/>
      <c r="F33" s="80" t="s">
        <v>277</v>
      </c>
      <c r="G33" s="143"/>
      <c r="I33" s="75"/>
      <c r="J33" s="76"/>
    </row>
    <row r="34" spans="2:10" s="74" customFormat="1" ht="25.5">
      <c r="B34" s="77"/>
      <c r="C34" s="78">
        <f t="shared" si="2"/>
        <v>8</v>
      </c>
      <c r="D34" s="79" t="s">
        <v>238</v>
      </c>
      <c r="E34" s="80"/>
      <c r="F34" s="80" t="s">
        <v>277</v>
      </c>
      <c r="G34" s="190" t="s">
        <v>366</v>
      </c>
      <c r="I34" s="75"/>
      <c r="J34" s="76"/>
    </row>
    <row r="35" spans="2:10" s="74" customFormat="1">
      <c r="B35" s="77"/>
      <c r="C35" s="78"/>
      <c r="D35" s="79"/>
      <c r="E35" s="80"/>
      <c r="F35" s="80"/>
      <c r="G35" s="143"/>
      <c r="I35" s="75"/>
      <c r="J35" s="76"/>
    </row>
    <row r="36" spans="2:10" s="74" customFormat="1">
      <c r="B36" s="70">
        <v>4</v>
      </c>
      <c r="C36" s="83"/>
      <c r="D36" s="72" t="s">
        <v>364</v>
      </c>
      <c r="E36" s="73"/>
      <c r="F36" s="73"/>
      <c r="G36" s="144"/>
      <c r="I36" s="75"/>
      <c r="J36" s="76"/>
    </row>
    <row r="37" spans="2:10" s="74" customFormat="1" ht="38.25">
      <c r="B37" s="77"/>
      <c r="C37" s="78">
        <v>1</v>
      </c>
      <c r="D37" s="79" t="s">
        <v>239</v>
      </c>
      <c r="E37" s="80"/>
      <c r="F37" s="80" t="s">
        <v>277</v>
      </c>
      <c r="G37" s="190" t="s">
        <v>382</v>
      </c>
      <c r="I37" s="75" t="s">
        <v>379</v>
      </c>
      <c r="J37" s="76"/>
    </row>
    <row r="38" spans="2:10" s="74" customFormat="1">
      <c r="B38" s="77"/>
      <c r="C38" s="78">
        <f t="shared" ref="C38:C52" si="3">C37+1</f>
        <v>2</v>
      </c>
      <c r="D38" s="79" t="s">
        <v>391</v>
      </c>
      <c r="E38" s="80"/>
      <c r="F38" s="80" t="s">
        <v>277</v>
      </c>
      <c r="G38" s="190" t="s">
        <v>368</v>
      </c>
      <c r="I38" s="75"/>
      <c r="J38" s="76"/>
    </row>
    <row r="39" spans="2:10" s="74" customFormat="1">
      <c r="B39" s="77"/>
      <c r="C39" s="78">
        <f t="shared" si="3"/>
        <v>3</v>
      </c>
      <c r="D39" s="79" t="s">
        <v>392</v>
      </c>
      <c r="E39" s="80"/>
      <c r="F39" s="80" t="s">
        <v>277</v>
      </c>
      <c r="G39" s="190" t="s">
        <v>368</v>
      </c>
      <c r="I39" s="75"/>
      <c r="J39" s="76"/>
    </row>
    <row r="40" spans="2:10" s="74" customFormat="1" ht="28.5" customHeight="1">
      <c r="B40" s="77"/>
      <c r="C40" s="78">
        <f t="shared" si="3"/>
        <v>4</v>
      </c>
      <c r="D40" s="79" t="s">
        <v>393</v>
      </c>
      <c r="E40" s="80"/>
      <c r="F40" s="80" t="s">
        <v>277</v>
      </c>
      <c r="G40" s="190" t="s">
        <v>369</v>
      </c>
      <c r="I40" s="75"/>
      <c r="J40" s="76"/>
    </row>
    <row r="41" spans="2:10" s="74" customFormat="1" ht="25.5">
      <c r="B41" s="77"/>
      <c r="C41" s="78">
        <f t="shared" si="3"/>
        <v>5</v>
      </c>
      <c r="D41" s="79" t="s">
        <v>406</v>
      </c>
      <c r="E41" s="80"/>
      <c r="F41" s="80" t="s">
        <v>277</v>
      </c>
      <c r="G41" s="190" t="s">
        <v>370</v>
      </c>
      <c r="I41" s="75"/>
      <c r="J41" s="76"/>
    </row>
    <row r="42" spans="2:10" s="74" customFormat="1">
      <c r="B42" s="77"/>
      <c r="C42" s="78">
        <f t="shared" si="3"/>
        <v>6</v>
      </c>
      <c r="D42" s="79" t="s">
        <v>380</v>
      </c>
      <c r="E42" s="80"/>
      <c r="F42" s="80" t="s">
        <v>277</v>
      </c>
      <c r="G42" s="190" t="s">
        <v>368</v>
      </c>
      <c r="I42" s="75"/>
      <c r="J42" s="76"/>
    </row>
    <row r="43" spans="2:10" s="74" customFormat="1">
      <c r="B43" s="77"/>
      <c r="C43" s="78">
        <f t="shared" si="3"/>
        <v>7</v>
      </c>
      <c r="D43" s="79" t="s">
        <v>242</v>
      </c>
      <c r="E43" s="80"/>
      <c r="F43" s="80" t="s">
        <v>277</v>
      </c>
      <c r="G43" s="190" t="s">
        <v>368</v>
      </c>
      <c r="I43" s="75"/>
      <c r="J43" s="76"/>
    </row>
    <row r="44" spans="2:10" s="74" customFormat="1">
      <c r="B44" s="77"/>
      <c r="C44" s="78">
        <f t="shared" si="3"/>
        <v>8</v>
      </c>
      <c r="D44" s="79" t="s">
        <v>241</v>
      </c>
      <c r="E44" s="80"/>
      <c r="F44" s="80" t="s">
        <v>277</v>
      </c>
      <c r="G44" s="190" t="s">
        <v>368</v>
      </c>
      <c r="I44" s="75"/>
      <c r="J44" s="76"/>
    </row>
    <row r="45" spans="2:10" s="74" customFormat="1" ht="25.5">
      <c r="B45" s="77"/>
      <c r="C45" s="78">
        <f t="shared" si="3"/>
        <v>9</v>
      </c>
      <c r="D45" s="79" t="s">
        <v>381</v>
      </c>
      <c r="E45" s="80"/>
      <c r="F45" s="80"/>
      <c r="G45" s="190" t="s">
        <v>388</v>
      </c>
      <c r="I45" s="75"/>
      <c r="J45" s="76"/>
    </row>
    <row r="46" spans="2:10" s="74" customFormat="1">
      <c r="B46" s="77"/>
      <c r="C46" s="78">
        <f t="shared" si="3"/>
        <v>10</v>
      </c>
      <c r="D46" s="79" t="s">
        <v>395</v>
      </c>
      <c r="E46" s="80"/>
      <c r="F46" s="80"/>
      <c r="G46" s="190" t="s">
        <v>368</v>
      </c>
      <c r="I46" s="75"/>
      <c r="J46" s="76"/>
    </row>
    <row r="47" spans="2:10" s="74" customFormat="1">
      <c r="B47" s="77"/>
      <c r="C47" s="78">
        <f t="shared" si="3"/>
        <v>11</v>
      </c>
      <c r="D47" s="79" t="s">
        <v>396</v>
      </c>
      <c r="E47" s="80"/>
      <c r="F47" s="80"/>
      <c r="G47" s="190" t="s">
        <v>368</v>
      </c>
      <c r="I47" s="75"/>
      <c r="J47" s="76"/>
    </row>
    <row r="48" spans="2:10" s="74" customFormat="1" ht="25.5">
      <c r="B48" s="77"/>
      <c r="C48" s="78">
        <f t="shared" si="3"/>
        <v>12</v>
      </c>
      <c r="D48" s="195" t="s">
        <v>397</v>
      </c>
      <c r="E48" s="80"/>
      <c r="F48" s="80"/>
      <c r="G48" s="190" t="s">
        <v>383</v>
      </c>
      <c r="I48" s="75"/>
      <c r="J48" s="76"/>
    </row>
    <row r="49" spans="2:10" s="74" customFormat="1" ht="25.5">
      <c r="B49" s="77"/>
      <c r="C49" s="78">
        <f t="shared" si="3"/>
        <v>13</v>
      </c>
      <c r="D49" s="195" t="s">
        <v>398</v>
      </c>
      <c r="E49" s="80"/>
      <c r="F49" s="80"/>
      <c r="G49" s="190" t="s">
        <v>384</v>
      </c>
      <c r="I49" s="75"/>
      <c r="J49" s="76"/>
    </row>
    <row r="50" spans="2:10" s="74" customFormat="1">
      <c r="B50" s="77"/>
      <c r="C50" s="78">
        <f t="shared" si="3"/>
        <v>14</v>
      </c>
      <c r="D50" s="79" t="s">
        <v>385</v>
      </c>
      <c r="E50" s="80"/>
      <c r="F50" s="80" t="s">
        <v>277</v>
      </c>
      <c r="G50" s="190" t="s">
        <v>368</v>
      </c>
      <c r="I50" s="75"/>
      <c r="J50" s="76"/>
    </row>
    <row r="51" spans="2:10" s="74" customFormat="1">
      <c r="B51" s="77"/>
      <c r="C51" s="78">
        <f t="shared" si="3"/>
        <v>15</v>
      </c>
      <c r="D51" s="79" t="s">
        <v>386</v>
      </c>
      <c r="E51" s="80"/>
      <c r="F51" s="80" t="s">
        <v>277</v>
      </c>
      <c r="G51" s="190" t="s">
        <v>368</v>
      </c>
      <c r="I51" s="75"/>
      <c r="J51" s="76"/>
    </row>
    <row r="52" spans="2:10" s="74" customFormat="1">
      <c r="B52" s="77"/>
      <c r="C52" s="78">
        <f t="shared" si="3"/>
        <v>16</v>
      </c>
      <c r="D52" s="79" t="s">
        <v>387</v>
      </c>
      <c r="E52" s="80"/>
      <c r="F52" s="80" t="s">
        <v>277</v>
      </c>
      <c r="G52" s="190" t="s">
        <v>368</v>
      </c>
      <c r="I52" s="75"/>
      <c r="J52" s="76"/>
    </row>
    <row r="53" spans="2:10" s="74" customFormat="1">
      <c r="B53" s="77"/>
      <c r="C53" s="78"/>
      <c r="D53" s="79"/>
      <c r="E53" s="80"/>
      <c r="F53" s="80"/>
      <c r="G53" s="143"/>
      <c r="I53" s="75"/>
      <c r="J53" s="76"/>
    </row>
    <row r="54" spans="2:10" s="74" customFormat="1">
      <c r="B54" s="70">
        <v>4</v>
      </c>
      <c r="C54" s="83"/>
      <c r="D54" s="72" t="s">
        <v>231</v>
      </c>
      <c r="E54" s="73"/>
      <c r="F54" s="73"/>
      <c r="G54" s="144"/>
      <c r="I54" s="75"/>
      <c r="J54" s="76"/>
    </row>
    <row r="55" spans="2:10" s="74" customFormat="1">
      <c r="B55" s="77"/>
      <c r="C55" s="78">
        <v>1</v>
      </c>
      <c r="D55" s="79" t="s">
        <v>254</v>
      </c>
      <c r="E55" s="80"/>
      <c r="F55" s="80" t="s">
        <v>278</v>
      </c>
      <c r="G55" s="143"/>
      <c r="I55" s="75"/>
      <c r="J55" s="76"/>
    </row>
    <row r="56" spans="2:10" s="74" customFormat="1">
      <c r="B56" s="77"/>
      <c r="C56" s="78">
        <f>C55+1</f>
        <v>2</v>
      </c>
      <c r="D56" s="79" t="s">
        <v>256</v>
      </c>
      <c r="E56" s="80"/>
      <c r="F56" s="80" t="s">
        <v>278</v>
      </c>
      <c r="G56" s="143"/>
      <c r="I56" s="75"/>
      <c r="J56" s="76"/>
    </row>
    <row r="57" spans="2:10" s="74" customFormat="1">
      <c r="B57" s="77"/>
      <c r="C57" s="78">
        <f t="shared" ref="C57:C82" si="4">C56+1</f>
        <v>3</v>
      </c>
      <c r="D57" s="79" t="s">
        <v>255</v>
      </c>
      <c r="E57" s="80"/>
      <c r="F57" s="80" t="s">
        <v>278</v>
      </c>
      <c r="G57" s="146"/>
      <c r="I57" s="75"/>
      <c r="J57" s="76"/>
    </row>
    <row r="58" spans="2:10" s="74" customFormat="1">
      <c r="B58" s="77"/>
      <c r="C58" s="78">
        <f t="shared" si="4"/>
        <v>4</v>
      </c>
      <c r="D58" s="79" t="s">
        <v>257</v>
      </c>
      <c r="E58" s="80"/>
      <c r="F58" s="80" t="s">
        <v>278</v>
      </c>
      <c r="G58" s="143"/>
      <c r="I58" s="75"/>
      <c r="J58" s="76"/>
    </row>
    <row r="59" spans="2:10" s="74" customFormat="1">
      <c r="B59" s="77"/>
      <c r="C59" s="78">
        <f t="shared" si="4"/>
        <v>5</v>
      </c>
      <c r="D59" s="79" t="s">
        <v>258</v>
      </c>
      <c r="E59" s="80"/>
      <c r="F59" s="80" t="s">
        <v>278</v>
      </c>
      <c r="G59" s="143"/>
      <c r="I59" s="75"/>
      <c r="J59" s="76"/>
    </row>
    <row r="60" spans="2:10" s="74" customFormat="1">
      <c r="B60" s="77"/>
      <c r="C60" s="78">
        <f t="shared" si="4"/>
        <v>6</v>
      </c>
      <c r="D60" s="79" t="s">
        <v>259</v>
      </c>
      <c r="E60" s="80"/>
      <c r="F60" s="80" t="s">
        <v>278</v>
      </c>
      <c r="G60" s="143"/>
      <c r="I60" s="75"/>
      <c r="J60" s="76"/>
    </row>
    <row r="61" spans="2:10" s="74" customFormat="1">
      <c r="B61" s="77"/>
      <c r="C61" s="78">
        <f t="shared" si="4"/>
        <v>7</v>
      </c>
      <c r="D61" s="79" t="s">
        <v>260</v>
      </c>
      <c r="E61" s="80"/>
      <c r="F61" s="80" t="s">
        <v>278</v>
      </c>
      <c r="G61" s="143"/>
      <c r="I61" s="75"/>
      <c r="J61" s="76"/>
    </row>
    <row r="62" spans="2:10" s="74" customFormat="1">
      <c r="B62" s="77"/>
      <c r="C62" s="78">
        <f t="shared" si="4"/>
        <v>8</v>
      </c>
      <c r="D62" s="79" t="s">
        <v>261</v>
      </c>
      <c r="E62" s="80"/>
      <c r="F62" s="80" t="s">
        <v>278</v>
      </c>
      <c r="G62" s="143"/>
      <c r="I62" s="75"/>
      <c r="J62" s="76"/>
    </row>
    <row r="63" spans="2:10" s="74" customFormat="1">
      <c r="B63" s="77"/>
      <c r="C63" s="78">
        <f t="shared" si="4"/>
        <v>9</v>
      </c>
      <c r="D63" s="79" t="s">
        <v>234</v>
      </c>
      <c r="E63" s="80"/>
      <c r="F63" s="80" t="s">
        <v>278</v>
      </c>
      <c r="G63" s="143"/>
      <c r="I63" s="75"/>
      <c r="J63" s="76"/>
    </row>
    <row r="64" spans="2:10" s="74" customFormat="1">
      <c r="B64" s="77"/>
      <c r="C64" s="78">
        <f t="shared" si="4"/>
        <v>10</v>
      </c>
      <c r="D64" s="79" t="s">
        <v>233</v>
      </c>
      <c r="E64" s="80"/>
      <c r="F64" s="80" t="s">
        <v>278</v>
      </c>
      <c r="G64" s="143"/>
      <c r="I64" s="75"/>
      <c r="J64" s="76"/>
    </row>
    <row r="65" spans="2:10" s="74" customFormat="1">
      <c r="B65" s="77"/>
      <c r="C65" s="78">
        <f t="shared" si="4"/>
        <v>11</v>
      </c>
      <c r="D65" s="79" t="s">
        <v>371</v>
      </c>
      <c r="E65" s="80"/>
      <c r="F65" s="80" t="s">
        <v>278</v>
      </c>
      <c r="G65" s="190" t="s">
        <v>362</v>
      </c>
      <c r="I65" s="75"/>
      <c r="J65" s="76"/>
    </row>
    <row r="66" spans="2:10" s="74" customFormat="1">
      <c r="B66" s="77"/>
      <c r="C66" s="78">
        <f t="shared" si="4"/>
        <v>12</v>
      </c>
      <c r="D66" s="79" t="s">
        <v>237</v>
      </c>
      <c r="E66" s="80"/>
      <c r="F66" s="80" t="s">
        <v>278</v>
      </c>
      <c r="G66" s="143"/>
      <c r="I66" s="75"/>
      <c r="J66" s="76"/>
    </row>
    <row r="67" spans="2:10" s="74" customFormat="1">
      <c r="B67" s="77"/>
      <c r="C67" s="78">
        <f t="shared" si="4"/>
        <v>13</v>
      </c>
      <c r="D67" s="79" t="s">
        <v>266</v>
      </c>
      <c r="E67" s="80"/>
      <c r="F67" s="80" t="s">
        <v>278</v>
      </c>
      <c r="G67" s="143"/>
      <c r="I67" s="75"/>
      <c r="J67" s="76"/>
    </row>
    <row r="68" spans="2:10" s="74" customFormat="1">
      <c r="B68" s="77"/>
      <c r="C68" s="78">
        <f t="shared" si="4"/>
        <v>14</v>
      </c>
      <c r="D68" s="79" t="s">
        <v>267</v>
      </c>
      <c r="E68" s="80"/>
      <c r="F68" s="80" t="s">
        <v>278</v>
      </c>
      <c r="G68" s="143"/>
      <c r="I68" s="75"/>
      <c r="J68" s="76"/>
    </row>
    <row r="69" spans="2:10" s="74" customFormat="1">
      <c r="B69" s="77"/>
      <c r="C69" s="78">
        <f t="shared" si="4"/>
        <v>15</v>
      </c>
      <c r="D69" s="79" t="s">
        <v>268</v>
      </c>
      <c r="E69" s="80"/>
      <c r="F69" s="80" t="s">
        <v>278</v>
      </c>
      <c r="G69" s="143"/>
      <c r="I69" s="75"/>
      <c r="J69" s="76"/>
    </row>
    <row r="70" spans="2:10" s="74" customFormat="1">
      <c r="B70" s="77"/>
      <c r="C70" s="78">
        <f t="shared" si="4"/>
        <v>16</v>
      </c>
      <c r="D70" s="79" t="s">
        <v>239</v>
      </c>
      <c r="E70" s="80"/>
      <c r="F70" s="80" t="s">
        <v>278</v>
      </c>
      <c r="G70" s="143"/>
      <c r="I70" s="75"/>
      <c r="J70" s="76"/>
    </row>
    <row r="71" spans="2:10" s="74" customFormat="1">
      <c r="B71" s="77"/>
      <c r="C71" s="78">
        <f t="shared" si="4"/>
        <v>17</v>
      </c>
      <c r="D71" s="79" t="s">
        <v>391</v>
      </c>
      <c r="E71" s="80"/>
      <c r="F71" s="80" t="s">
        <v>278</v>
      </c>
      <c r="G71" s="143"/>
      <c r="I71" s="75"/>
      <c r="J71" s="76"/>
    </row>
    <row r="72" spans="2:10" s="74" customFormat="1">
      <c r="B72" s="77"/>
      <c r="C72" s="78">
        <f t="shared" si="4"/>
        <v>18</v>
      </c>
      <c r="D72" s="195" t="s">
        <v>392</v>
      </c>
      <c r="E72" s="80"/>
      <c r="F72" s="80" t="s">
        <v>278</v>
      </c>
      <c r="G72" s="143"/>
      <c r="I72" s="75"/>
      <c r="J72" s="76"/>
    </row>
    <row r="73" spans="2:10" s="74" customFormat="1">
      <c r="B73" s="77"/>
      <c r="C73" s="78">
        <f t="shared" si="4"/>
        <v>19</v>
      </c>
      <c r="D73" s="195" t="s">
        <v>399</v>
      </c>
      <c r="E73" s="80"/>
      <c r="F73" s="80" t="s">
        <v>278</v>
      </c>
      <c r="G73" s="143"/>
      <c r="I73" s="75"/>
      <c r="J73" s="76"/>
    </row>
    <row r="74" spans="2:10" s="74" customFormat="1">
      <c r="B74" s="77"/>
      <c r="C74" s="78">
        <f t="shared" si="4"/>
        <v>20</v>
      </c>
      <c r="D74" s="195" t="s">
        <v>400</v>
      </c>
      <c r="E74" s="80"/>
      <c r="F74" s="80" t="s">
        <v>278</v>
      </c>
      <c r="G74" s="143"/>
      <c r="I74" s="75"/>
      <c r="J74" s="76"/>
    </row>
    <row r="75" spans="2:10" s="74" customFormat="1">
      <c r="B75" s="77"/>
      <c r="C75" s="78">
        <f t="shared" si="4"/>
        <v>21</v>
      </c>
      <c r="D75" s="195" t="s">
        <v>401</v>
      </c>
      <c r="E75" s="80"/>
      <c r="F75" s="80" t="s">
        <v>278</v>
      </c>
      <c r="G75" s="143"/>
      <c r="I75" s="75"/>
      <c r="J75" s="76"/>
    </row>
    <row r="76" spans="2:10" s="74" customFormat="1">
      <c r="B76" s="77"/>
      <c r="C76" s="78">
        <f t="shared" si="4"/>
        <v>22</v>
      </c>
      <c r="D76" s="195" t="s">
        <v>402</v>
      </c>
      <c r="E76" s="80"/>
      <c r="F76" s="80" t="s">
        <v>278</v>
      </c>
      <c r="G76" s="143"/>
      <c r="I76" s="75"/>
      <c r="J76" s="76"/>
    </row>
    <row r="77" spans="2:10" s="74" customFormat="1">
      <c r="B77" s="77"/>
      <c r="C77" s="78">
        <f t="shared" si="4"/>
        <v>23</v>
      </c>
      <c r="D77" s="79" t="s">
        <v>403</v>
      </c>
      <c r="E77" s="80"/>
      <c r="F77" s="80" t="s">
        <v>278</v>
      </c>
      <c r="G77" s="143"/>
      <c r="I77" s="75"/>
      <c r="J77" s="76"/>
    </row>
    <row r="78" spans="2:10" s="74" customFormat="1">
      <c r="B78" s="77"/>
      <c r="C78" s="78">
        <f t="shared" si="4"/>
        <v>24</v>
      </c>
      <c r="D78" s="195" t="s">
        <v>404</v>
      </c>
      <c r="E78" s="80"/>
      <c r="F78" s="80" t="s">
        <v>278</v>
      </c>
      <c r="G78" s="143"/>
      <c r="I78" s="75"/>
      <c r="J78" s="76"/>
    </row>
    <row r="79" spans="2:10" s="74" customFormat="1">
      <c r="B79" s="77"/>
      <c r="C79" s="78">
        <f t="shared" si="4"/>
        <v>25</v>
      </c>
      <c r="D79" s="79" t="s">
        <v>405</v>
      </c>
      <c r="E79" s="80"/>
      <c r="F79" s="80" t="s">
        <v>278</v>
      </c>
      <c r="G79" s="143"/>
      <c r="I79" s="75"/>
      <c r="J79" s="76"/>
    </row>
    <row r="80" spans="2:10" s="74" customFormat="1">
      <c r="B80" s="77"/>
      <c r="C80" s="78">
        <f t="shared" si="4"/>
        <v>26</v>
      </c>
      <c r="D80" s="79" t="s">
        <v>240</v>
      </c>
      <c r="E80" s="80"/>
      <c r="F80" s="80" t="s">
        <v>278</v>
      </c>
      <c r="G80" s="190" t="s">
        <v>361</v>
      </c>
      <c r="I80" s="75"/>
      <c r="J80" s="76"/>
    </row>
    <row r="81" spans="2:10" s="74" customFormat="1">
      <c r="B81" s="77"/>
      <c r="C81" s="78">
        <f t="shared" si="4"/>
        <v>27</v>
      </c>
      <c r="D81" s="79" t="s">
        <v>242</v>
      </c>
      <c r="E81" s="80"/>
      <c r="F81" s="80" t="s">
        <v>278</v>
      </c>
      <c r="G81" s="190" t="s">
        <v>361</v>
      </c>
      <c r="I81" s="75"/>
      <c r="J81" s="76"/>
    </row>
    <row r="82" spans="2:10" s="74" customFormat="1">
      <c r="B82" s="77"/>
      <c r="C82" s="78">
        <f t="shared" si="4"/>
        <v>28</v>
      </c>
      <c r="D82" s="79" t="s">
        <v>241</v>
      </c>
      <c r="E82" s="80"/>
      <c r="F82" s="80" t="s">
        <v>278</v>
      </c>
      <c r="G82" s="190" t="s">
        <v>361</v>
      </c>
      <c r="I82" s="75"/>
      <c r="J82" s="76"/>
    </row>
    <row r="83" spans="2:10" s="58" customFormat="1">
      <c r="B83" s="85"/>
      <c r="C83" s="86"/>
      <c r="D83" s="79"/>
      <c r="E83" s="80"/>
      <c r="F83" s="80"/>
      <c r="G83" s="143"/>
      <c r="I83" s="87"/>
      <c r="J83" s="88"/>
    </row>
    <row r="84" spans="2:10" s="74" customFormat="1">
      <c r="B84" s="70">
        <v>5</v>
      </c>
      <c r="C84" s="83"/>
      <c r="D84" s="72" t="s">
        <v>229</v>
      </c>
      <c r="E84" s="73"/>
      <c r="F84" s="73"/>
      <c r="G84" s="144"/>
      <c r="I84" s="75"/>
      <c r="J84" s="76"/>
    </row>
    <row r="85" spans="2:10" s="74" customFormat="1">
      <c r="B85" s="77"/>
      <c r="C85" s="78">
        <v>1</v>
      </c>
      <c r="D85" s="79" t="s">
        <v>285</v>
      </c>
      <c r="E85" s="80" t="s">
        <v>232</v>
      </c>
      <c r="F85" s="80"/>
      <c r="G85" s="190" t="s">
        <v>279</v>
      </c>
      <c r="I85" s="75"/>
      <c r="J85" s="76"/>
    </row>
    <row r="86" spans="2:10" s="74" customFormat="1">
      <c r="B86" s="77"/>
      <c r="C86" s="78">
        <f>C85+1</f>
        <v>2</v>
      </c>
      <c r="D86" s="79" t="s">
        <v>280</v>
      </c>
      <c r="E86" s="80" t="s">
        <v>232</v>
      </c>
      <c r="F86" s="80"/>
      <c r="G86" s="190" t="s">
        <v>279</v>
      </c>
      <c r="I86" s="75"/>
      <c r="J86" s="76"/>
    </row>
    <row r="87" spans="2:10" s="74" customFormat="1">
      <c r="B87" s="77"/>
      <c r="C87" s="78">
        <f t="shared" ref="C87:C110" si="5">C86+1</f>
        <v>3</v>
      </c>
      <c r="D87" s="79" t="s">
        <v>281</v>
      </c>
      <c r="E87" s="80" t="s">
        <v>232</v>
      </c>
      <c r="F87" s="80"/>
      <c r="G87" s="190" t="s">
        <v>282</v>
      </c>
      <c r="I87" s="75"/>
      <c r="J87" s="76"/>
    </row>
    <row r="88" spans="2:10" s="74" customFormat="1">
      <c r="B88" s="77"/>
      <c r="C88" s="78">
        <f t="shared" si="5"/>
        <v>4</v>
      </c>
      <c r="D88" s="79" t="s">
        <v>342</v>
      </c>
      <c r="E88" s="80" t="s">
        <v>232</v>
      </c>
      <c r="F88" s="80"/>
      <c r="G88" s="190"/>
      <c r="I88" s="75"/>
      <c r="J88" s="76"/>
    </row>
    <row r="89" spans="2:10" s="74" customFormat="1">
      <c r="B89" s="77"/>
      <c r="C89" s="78">
        <f t="shared" si="5"/>
        <v>5</v>
      </c>
      <c r="D89" s="79" t="s">
        <v>289</v>
      </c>
      <c r="E89" s="80" t="s">
        <v>232</v>
      </c>
      <c r="F89" s="80"/>
      <c r="G89" s="190" t="s">
        <v>292</v>
      </c>
      <c r="I89" s="75"/>
      <c r="J89" s="76"/>
    </row>
    <row r="90" spans="2:10" s="74" customFormat="1">
      <c r="B90" s="77"/>
      <c r="C90" s="78">
        <f t="shared" si="5"/>
        <v>6</v>
      </c>
      <c r="D90" s="79" t="s">
        <v>307</v>
      </c>
      <c r="E90" s="80" t="s">
        <v>232</v>
      </c>
      <c r="F90" s="80"/>
      <c r="G90" s="190" t="s">
        <v>308</v>
      </c>
      <c r="I90" s="75"/>
      <c r="J90" s="76"/>
    </row>
    <row r="91" spans="2:10" s="74" customFormat="1">
      <c r="B91" s="77"/>
      <c r="C91" s="78">
        <f t="shared" si="5"/>
        <v>7</v>
      </c>
      <c r="D91" s="79" t="s">
        <v>314</v>
      </c>
      <c r="E91" s="80" t="s">
        <v>232</v>
      </c>
      <c r="F91" s="80"/>
      <c r="G91" s="190" t="s">
        <v>315</v>
      </c>
      <c r="I91" s="75"/>
      <c r="J91" s="76"/>
    </row>
    <row r="92" spans="2:10" s="74" customFormat="1">
      <c r="B92" s="77"/>
      <c r="C92" s="78">
        <f t="shared" si="5"/>
        <v>8</v>
      </c>
      <c r="D92" s="79" t="s">
        <v>290</v>
      </c>
      <c r="E92" s="80" t="s">
        <v>232</v>
      </c>
      <c r="F92" s="80"/>
      <c r="G92" s="190" t="s">
        <v>316</v>
      </c>
      <c r="I92" s="75"/>
      <c r="J92" s="76"/>
    </row>
    <row r="93" spans="2:10" s="74" customFormat="1" ht="25.5">
      <c r="B93" s="77"/>
      <c r="C93" s="78">
        <f t="shared" si="5"/>
        <v>9</v>
      </c>
      <c r="D93" s="79" t="s">
        <v>320</v>
      </c>
      <c r="E93" s="80" t="s">
        <v>232</v>
      </c>
      <c r="F93" s="80"/>
      <c r="G93" s="190" t="s">
        <v>311</v>
      </c>
      <c r="I93" s="75"/>
      <c r="J93" s="76"/>
    </row>
    <row r="94" spans="2:10" s="74" customFormat="1">
      <c r="B94" s="77"/>
      <c r="C94" s="78">
        <f t="shared" si="5"/>
        <v>10</v>
      </c>
      <c r="D94" s="79" t="s">
        <v>317</v>
      </c>
      <c r="E94" s="80" t="s">
        <v>232</v>
      </c>
      <c r="F94" s="80"/>
      <c r="G94" s="190" t="s">
        <v>318</v>
      </c>
      <c r="I94" s="75"/>
      <c r="J94" s="76"/>
    </row>
    <row r="95" spans="2:10" s="74" customFormat="1">
      <c r="B95" s="77"/>
      <c r="C95" s="78">
        <f t="shared" si="5"/>
        <v>11</v>
      </c>
      <c r="D95" s="79" t="s">
        <v>319</v>
      </c>
      <c r="E95" s="80" t="s">
        <v>232</v>
      </c>
      <c r="F95" s="80"/>
      <c r="G95" s="190" t="s">
        <v>321</v>
      </c>
      <c r="I95" s="75"/>
      <c r="J95" s="76"/>
    </row>
    <row r="96" spans="2:10" s="74" customFormat="1">
      <c r="B96" s="77"/>
      <c r="C96" s="78">
        <f t="shared" si="5"/>
        <v>12</v>
      </c>
      <c r="D96" s="79" t="s">
        <v>293</v>
      </c>
      <c r="E96" s="80" t="s">
        <v>232</v>
      </c>
      <c r="F96" s="80"/>
      <c r="G96" s="190" t="s">
        <v>294</v>
      </c>
      <c r="I96" s="75"/>
      <c r="J96" s="76"/>
    </row>
    <row r="97" spans="2:10" s="74" customFormat="1">
      <c r="B97" s="77"/>
      <c r="C97" s="78">
        <f t="shared" si="5"/>
        <v>13</v>
      </c>
      <c r="D97" s="79" t="s">
        <v>301</v>
      </c>
      <c r="E97" s="80" t="s">
        <v>232</v>
      </c>
      <c r="F97" s="80"/>
      <c r="G97" s="190"/>
      <c r="I97" s="75"/>
      <c r="J97" s="76"/>
    </row>
    <row r="98" spans="2:10" s="74" customFormat="1">
      <c r="B98" s="77"/>
      <c r="C98" s="78">
        <f t="shared" si="5"/>
        <v>14</v>
      </c>
      <c r="D98" s="79" t="s">
        <v>312</v>
      </c>
      <c r="E98" s="80" t="s">
        <v>232</v>
      </c>
      <c r="F98" s="80"/>
      <c r="G98" s="190" t="s">
        <v>300</v>
      </c>
      <c r="I98" s="75"/>
      <c r="J98" s="76"/>
    </row>
    <row r="99" spans="2:10" s="74" customFormat="1">
      <c r="B99" s="77"/>
      <c r="C99" s="78">
        <f t="shared" si="5"/>
        <v>15</v>
      </c>
      <c r="D99" s="79" t="s">
        <v>313</v>
      </c>
      <c r="E99" s="80" t="s">
        <v>232</v>
      </c>
      <c r="F99" s="80"/>
      <c r="G99" s="190"/>
      <c r="I99" s="75"/>
      <c r="J99" s="76"/>
    </row>
    <row r="100" spans="2:10" s="74" customFormat="1">
      <c r="B100" s="77"/>
      <c r="C100" s="78">
        <f t="shared" si="5"/>
        <v>16</v>
      </c>
      <c r="D100" s="79" t="s">
        <v>286</v>
      </c>
      <c r="E100" s="80" t="s">
        <v>232</v>
      </c>
      <c r="F100" s="80"/>
      <c r="G100" s="190"/>
      <c r="I100" s="75"/>
      <c r="J100" s="76"/>
    </row>
    <row r="101" spans="2:10" s="74" customFormat="1" ht="25.5">
      <c r="B101" s="77"/>
      <c r="C101" s="78">
        <f t="shared" si="5"/>
        <v>17</v>
      </c>
      <c r="D101" s="79" t="s">
        <v>287</v>
      </c>
      <c r="E101" s="80" t="s">
        <v>232</v>
      </c>
      <c r="F101" s="80"/>
      <c r="G101" s="190" t="s">
        <v>296</v>
      </c>
      <c r="I101" s="75"/>
      <c r="J101" s="76"/>
    </row>
    <row r="102" spans="2:10" s="74" customFormat="1">
      <c r="B102" s="77"/>
      <c r="C102" s="78">
        <f t="shared" si="5"/>
        <v>18</v>
      </c>
      <c r="D102" s="79" t="s">
        <v>322</v>
      </c>
      <c r="E102" s="80" t="s">
        <v>232</v>
      </c>
      <c r="F102" s="80"/>
      <c r="G102" s="190" t="s">
        <v>323</v>
      </c>
      <c r="I102" s="75"/>
      <c r="J102" s="76"/>
    </row>
    <row r="103" spans="2:10" s="74" customFormat="1">
      <c r="B103" s="77"/>
      <c r="C103" s="78">
        <f t="shared" si="5"/>
        <v>19</v>
      </c>
      <c r="D103" s="79" t="s">
        <v>305</v>
      </c>
      <c r="E103" s="80" t="s">
        <v>232</v>
      </c>
      <c r="F103" s="80"/>
      <c r="G103" s="190" t="s">
        <v>291</v>
      </c>
      <c r="I103" s="75"/>
      <c r="J103" s="76"/>
    </row>
    <row r="104" spans="2:10" s="74" customFormat="1">
      <c r="B104" s="77"/>
      <c r="C104" s="78">
        <f t="shared" si="5"/>
        <v>20</v>
      </c>
      <c r="D104" s="79" t="s">
        <v>306</v>
      </c>
      <c r="E104" s="80" t="s">
        <v>232</v>
      </c>
      <c r="F104" s="80"/>
      <c r="G104" s="190"/>
      <c r="I104" s="75"/>
      <c r="J104" s="76"/>
    </row>
    <row r="105" spans="2:10" s="74" customFormat="1">
      <c r="B105" s="77"/>
      <c r="C105" s="78">
        <f t="shared" si="5"/>
        <v>21</v>
      </c>
      <c r="D105" s="79" t="s">
        <v>288</v>
      </c>
      <c r="E105" s="80" t="s">
        <v>232</v>
      </c>
      <c r="F105" s="80"/>
      <c r="G105" s="190" t="s">
        <v>304</v>
      </c>
      <c r="I105" s="75"/>
      <c r="J105" s="76"/>
    </row>
    <row r="106" spans="2:10" s="74" customFormat="1">
      <c r="B106" s="77"/>
      <c r="C106" s="78">
        <f t="shared" si="5"/>
        <v>22</v>
      </c>
      <c r="D106" s="79" t="s">
        <v>303</v>
      </c>
      <c r="E106" s="80" t="s">
        <v>232</v>
      </c>
      <c r="F106" s="80"/>
      <c r="G106" s="190"/>
      <c r="I106" s="75"/>
      <c r="J106" s="76"/>
    </row>
    <row r="107" spans="2:10" s="74" customFormat="1">
      <c r="B107" s="77"/>
      <c r="C107" s="78">
        <f t="shared" si="5"/>
        <v>23</v>
      </c>
      <c r="D107" s="79" t="s">
        <v>299</v>
      </c>
      <c r="E107" s="80" t="s">
        <v>232</v>
      </c>
      <c r="F107" s="80"/>
      <c r="G107" s="143"/>
      <c r="I107" s="75"/>
      <c r="J107" s="76"/>
    </row>
    <row r="108" spans="2:10" s="74" customFormat="1">
      <c r="B108" s="77"/>
      <c r="C108" s="78">
        <f t="shared" si="5"/>
        <v>24</v>
      </c>
      <c r="D108" s="79" t="s">
        <v>324</v>
      </c>
      <c r="E108" s="80" t="s">
        <v>232</v>
      </c>
      <c r="F108" s="80"/>
      <c r="G108" s="143"/>
      <c r="I108" s="75"/>
      <c r="J108" s="76"/>
    </row>
    <row r="109" spans="2:10" s="74" customFormat="1">
      <c r="B109" s="77"/>
      <c r="C109" s="78">
        <f t="shared" si="5"/>
        <v>25</v>
      </c>
      <c r="D109" s="79" t="s">
        <v>325</v>
      </c>
      <c r="E109" s="80" t="s">
        <v>232</v>
      </c>
      <c r="F109" s="80"/>
      <c r="G109" s="143"/>
      <c r="I109" s="75"/>
      <c r="J109" s="76"/>
    </row>
    <row r="110" spans="2:10" s="74" customFormat="1">
      <c r="B110" s="77"/>
      <c r="C110" s="78">
        <f t="shared" si="5"/>
        <v>26</v>
      </c>
      <c r="D110" s="79" t="s">
        <v>326</v>
      </c>
      <c r="E110" s="80" t="s">
        <v>232</v>
      </c>
      <c r="F110" s="80"/>
      <c r="G110" s="143"/>
      <c r="I110" s="75"/>
      <c r="J110" s="76"/>
    </row>
    <row r="111" spans="2:10" s="74" customFormat="1">
      <c r="B111" s="77"/>
      <c r="C111" s="78"/>
      <c r="D111" s="79"/>
      <c r="E111" s="80"/>
      <c r="F111" s="80"/>
      <c r="G111" s="143"/>
      <c r="I111" s="75"/>
      <c r="J111" s="76"/>
    </row>
    <row r="112" spans="2:10" s="74" customFormat="1">
      <c r="B112" s="70">
        <v>6</v>
      </c>
      <c r="C112" s="83"/>
      <c r="D112" s="72" t="s">
        <v>360</v>
      </c>
      <c r="E112" s="73"/>
      <c r="F112" s="73"/>
      <c r="G112" s="144"/>
      <c r="I112" s="75"/>
      <c r="J112" s="76"/>
    </row>
    <row r="113" spans="2:10" s="74" customFormat="1">
      <c r="B113" s="77"/>
      <c r="C113" s="78">
        <v>1</v>
      </c>
      <c r="D113" s="79"/>
      <c r="E113" s="80"/>
      <c r="F113" s="80"/>
      <c r="G113" s="143"/>
      <c r="I113" s="75"/>
      <c r="J113" s="76"/>
    </row>
    <row r="114" spans="2:10" s="74" customFormat="1">
      <c r="B114" s="77"/>
      <c r="C114" s="78">
        <f>C113+1</f>
        <v>2</v>
      </c>
      <c r="D114" s="79"/>
      <c r="E114" s="80"/>
      <c r="F114" s="80"/>
      <c r="G114" s="143"/>
      <c r="I114" s="75"/>
      <c r="J114" s="76"/>
    </row>
    <row r="115" spans="2:10" s="74" customFormat="1">
      <c r="B115" s="77"/>
      <c r="C115" s="78">
        <f t="shared" ref="C115" si="6">C114+1</f>
        <v>3</v>
      </c>
      <c r="D115" s="79"/>
      <c r="E115" s="80"/>
      <c r="F115" s="80"/>
      <c r="G115" s="143"/>
      <c r="I115" s="75"/>
      <c r="J115" s="76"/>
    </row>
    <row r="116" spans="2:10" s="74" customFormat="1">
      <c r="B116" s="89"/>
      <c r="C116" s="90"/>
      <c r="D116" s="91"/>
      <c r="E116" s="92"/>
      <c r="F116" s="92"/>
      <c r="G116" s="147"/>
      <c r="I116" s="170"/>
      <c r="J116" s="94"/>
    </row>
  </sheetData>
  <phoneticPr fontId="1" type="noConversion"/>
  <conditionalFormatting sqref="B83:B89 B91:B94 B96:B116 B63:B68 B37:B41 B44:B58 B19:B35">
    <cfRule type="containsText" dxfId="65" priority="37" operator="containsText" text="억원">
      <formula>NOT(ISERROR(SEARCH("억원",B19)))</formula>
    </cfRule>
    <cfRule type="containsText" dxfId="64" priority="38" operator="containsText" text="백만원">
      <formula>NOT(ISERROR(SEARCH("백만원",B19)))</formula>
    </cfRule>
  </conditionalFormatting>
  <conditionalFormatting sqref="B9">
    <cfRule type="containsText" dxfId="63" priority="35" operator="containsText" text="억원">
      <formula>NOT(ISERROR(SEARCH("억원",B9)))</formula>
    </cfRule>
    <cfRule type="containsText" dxfId="62" priority="36" operator="containsText" text="백만원">
      <formula>NOT(ISERROR(SEARCH("백만원",B9)))</formula>
    </cfRule>
  </conditionalFormatting>
  <conditionalFormatting sqref="B59">
    <cfRule type="containsText" dxfId="61" priority="31" operator="containsText" text="억원">
      <formula>NOT(ISERROR(SEARCH("억원",B59)))</formula>
    </cfRule>
    <cfRule type="containsText" dxfId="60" priority="32" operator="containsText" text="백만원">
      <formula>NOT(ISERROR(SEARCH("백만원",B59)))</formula>
    </cfRule>
  </conditionalFormatting>
  <conditionalFormatting sqref="B42:B43">
    <cfRule type="containsText" dxfId="59" priority="27" operator="containsText" text="억원">
      <formula>NOT(ISERROR(SEARCH("억원",B42)))</formula>
    </cfRule>
    <cfRule type="containsText" dxfId="58" priority="28" operator="containsText" text="백만원">
      <formula>NOT(ISERROR(SEARCH("백만원",B42)))</formula>
    </cfRule>
  </conditionalFormatting>
  <conditionalFormatting sqref="B69:B73">
    <cfRule type="containsText" dxfId="57" priority="25" operator="containsText" text="억원">
      <formula>NOT(ISERROR(SEARCH("억원",B69)))</formula>
    </cfRule>
    <cfRule type="containsText" dxfId="56" priority="26" operator="containsText" text="백만원">
      <formula>NOT(ISERROR(SEARCH("백만원",B69)))</formula>
    </cfRule>
  </conditionalFormatting>
  <conditionalFormatting sqref="B75:B76">
    <cfRule type="containsText" dxfId="55" priority="23" operator="containsText" text="억원">
      <formula>NOT(ISERROR(SEARCH("억원",B75)))</formula>
    </cfRule>
    <cfRule type="containsText" dxfId="54" priority="24" operator="containsText" text="백만원">
      <formula>NOT(ISERROR(SEARCH("백만원",B75)))</formula>
    </cfRule>
  </conditionalFormatting>
  <conditionalFormatting sqref="B77 B79:B82">
    <cfRule type="containsText" dxfId="53" priority="19" operator="containsText" text="억원">
      <formula>NOT(ISERROR(SEARCH("억원",B77)))</formula>
    </cfRule>
    <cfRule type="containsText" dxfId="52" priority="20" operator="containsText" text="백만원">
      <formula>NOT(ISERROR(SEARCH("백만원",B77)))</formula>
    </cfRule>
  </conditionalFormatting>
  <conditionalFormatting sqref="B60:B62">
    <cfRule type="containsText" dxfId="51" priority="17" operator="containsText" text="억원">
      <formula>NOT(ISERROR(SEARCH("억원",B60)))</formula>
    </cfRule>
    <cfRule type="containsText" dxfId="50" priority="18" operator="containsText" text="백만원">
      <formula>NOT(ISERROR(SEARCH("백만원",B60)))</formula>
    </cfRule>
  </conditionalFormatting>
  <conditionalFormatting sqref="B74">
    <cfRule type="containsText" dxfId="49" priority="13" operator="containsText" text="억원">
      <formula>NOT(ISERROR(SEARCH("억원",B74)))</formula>
    </cfRule>
    <cfRule type="containsText" dxfId="48" priority="14" operator="containsText" text="백만원">
      <formula>NOT(ISERROR(SEARCH("백만원",B74)))</formula>
    </cfRule>
  </conditionalFormatting>
  <conditionalFormatting sqref="B78">
    <cfRule type="containsText" dxfId="47" priority="7" operator="containsText" text="억원">
      <formula>NOT(ISERROR(SEARCH("억원",B78)))</formula>
    </cfRule>
    <cfRule type="containsText" dxfId="46" priority="8" operator="containsText" text="백만원">
      <formula>NOT(ISERROR(SEARCH("백만원",B78)))</formula>
    </cfRule>
  </conditionalFormatting>
  <conditionalFormatting sqref="B90">
    <cfRule type="containsText" dxfId="45" priority="5" operator="containsText" text="억원">
      <formula>NOT(ISERROR(SEARCH("억원",B90)))</formula>
    </cfRule>
    <cfRule type="containsText" dxfId="44" priority="6" operator="containsText" text="백만원">
      <formula>NOT(ISERROR(SEARCH("백만원",B90)))</formula>
    </cfRule>
  </conditionalFormatting>
  <conditionalFormatting sqref="B95">
    <cfRule type="containsText" dxfId="43" priority="3" operator="containsText" text="억원">
      <formula>NOT(ISERROR(SEARCH("억원",B95)))</formula>
    </cfRule>
    <cfRule type="containsText" dxfId="42" priority="4" operator="containsText" text="백만원">
      <formula>NOT(ISERROR(SEARCH("백만원",B95)))</formula>
    </cfRule>
  </conditionalFormatting>
  <conditionalFormatting sqref="B36">
    <cfRule type="containsText" dxfId="41" priority="1" operator="containsText" text="억원">
      <formula>NOT(ISERROR(SEARCH("억원",B36)))</formula>
    </cfRule>
    <cfRule type="containsText" dxfId="40" priority="2" operator="containsText" text="백만원">
      <formula>NOT(ISERROR(SEARCH("백만원",B36)))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0A82-0DE8-41BB-A0CE-B7E186A79B3B}">
  <sheetPr>
    <tabColor rgb="FF00338D"/>
  </sheetPr>
  <dimension ref="B1:P118"/>
  <sheetViews>
    <sheetView showGridLines="0" zoomScaleNormal="100" workbookViewId="0">
      <pane xSplit="4" ySplit="5" topLeftCell="E15" activePane="bottomRight" state="frozen"/>
      <selection activeCell="D11" sqref="D11"/>
      <selection pane="topRight" activeCell="D11" sqref="D11"/>
      <selection pane="bottomLeft" activeCell="D11" sqref="D11"/>
      <selection pane="bottomRight" activeCell="D53" sqref="D53"/>
    </sheetView>
  </sheetViews>
  <sheetFormatPr defaultRowHeight="12.75" outlineLevelRow="1"/>
  <cols>
    <col min="1" max="1" width="2.7109375" style="62" customWidth="1"/>
    <col min="2" max="2" width="7.28515625" style="95" bestFit="1" customWidth="1"/>
    <col min="3" max="3" width="5.140625" style="61" customWidth="1"/>
    <col min="4" max="4" width="54.85546875" style="62" customWidth="1"/>
    <col min="5" max="6" width="15.7109375" style="63" customWidth="1"/>
    <col min="7" max="7" width="66" style="111" customWidth="1"/>
    <col min="8" max="8" width="2.7109375" style="62" customWidth="1"/>
    <col min="9" max="9" width="66" style="64" customWidth="1"/>
    <col min="10" max="10" width="15.7109375" style="62" customWidth="1"/>
    <col min="11" max="16384" width="9.140625" style="62"/>
  </cols>
  <sheetData>
    <row r="1" spans="2:16" s="49" customFormat="1" ht="15" customHeight="1">
      <c r="B1" s="47" t="s">
        <v>204</v>
      </c>
      <c r="C1" s="47"/>
      <c r="D1" s="47"/>
      <c r="E1" s="48"/>
      <c r="F1" s="48"/>
      <c r="G1" s="50"/>
      <c r="H1" s="50"/>
      <c r="M1" s="51"/>
      <c r="N1" s="51"/>
      <c r="O1" s="51"/>
      <c r="P1" s="51"/>
    </row>
    <row r="2" spans="2:16" s="54" customFormat="1" ht="15" customHeight="1">
      <c r="B2" s="52" t="s">
        <v>162</v>
      </c>
      <c r="C2" s="53"/>
      <c r="G2" s="53"/>
      <c r="L2" s="55"/>
      <c r="M2" s="55"/>
      <c r="N2" s="55"/>
    </row>
    <row r="3" spans="2:16" s="58" customFormat="1" ht="15" customHeight="1">
      <c r="B3" s="56"/>
      <c r="C3" s="57"/>
      <c r="G3" s="57"/>
      <c r="L3" s="59"/>
      <c r="M3" s="59"/>
      <c r="N3" s="59"/>
    </row>
    <row r="4" spans="2:16">
      <c r="B4" s="60"/>
    </row>
    <row r="5" spans="2:16" s="63" customFormat="1">
      <c r="B5" s="65" t="s">
        <v>3</v>
      </c>
      <c r="C5" s="66" t="s">
        <v>4</v>
      </c>
      <c r="D5" s="67" t="s">
        <v>169</v>
      </c>
      <c r="E5" s="67" t="s">
        <v>5</v>
      </c>
      <c r="F5" s="67" t="s">
        <v>276</v>
      </c>
      <c r="G5" s="68" t="s">
        <v>7</v>
      </c>
      <c r="I5" s="69" t="s">
        <v>7</v>
      </c>
      <c r="J5" s="65" t="s">
        <v>5</v>
      </c>
    </row>
    <row r="6" spans="2:16" s="74" customFormat="1" outlineLevel="1">
      <c r="B6" s="70">
        <v>1</v>
      </c>
      <c r="C6" s="71"/>
      <c r="D6" s="72" t="s">
        <v>228</v>
      </c>
      <c r="E6" s="73"/>
      <c r="F6" s="73"/>
      <c r="G6" s="144"/>
      <c r="I6" s="75"/>
      <c r="J6" s="76"/>
    </row>
    <row r="7" spans="2:16" s="74" customFormat="1" outlineLevel="1">
      <c r="B7" s="77"/>
      <c r="C7" s="78">
        <v>1</v>
      </c>
      <c r="D7" s="79" t="s">
        <v>192</v>
      </c>
      <c r="E7" s="80"/>
      <c r="F7" s="80"/>
      <c r="G7" s="143"/>
      <c r="I7" s="75"/>
      <c r="J7" s="76"/>
    </row>
    <row r="8" spans="2:16" s="74" customFormat="1" outlineLevel="1">
      <c r="B8" s="77"/>
      <c r="C8" s="78">
        <f>C7+1</f>
        <v>2</v>
      </c>
      <c r="D8" s="79" t="s">
        <v>192</v>
      </c>
      <c r="E8" s="80"/>
      <c r="F8" s="80"/>
      <c r="G8" s="143"/>
      <c r="I8" s="75"/>
      <c r="J8" s="76"/>
    </row>
    <row r="9" spans="2:16" s="74" customFormat="1" outlineLevel="1">
      <c r="B9" s="77"/>
      <c r="C9" s="78">
        <f t="shared" ref="C9:C16" si="0">C8+1</f>
        <v>3</v>
      </c>
      <c r="D9" s="79" t="s">
        <v>192</v>
      </c>
      <c r="E9" s="80"/>
      <c r="F9" s="80"/>
      <c r="G9" s="143"/>
      <c r="I9" s="75"/>
      <c r="J9" s="76"/>
    </row>
    <row r="10" spans="2:16" s="74" customFormat="1" outlineLevel="1">
      <c r="B10" s="77"/>
      <c r="C10" s="78">
        <f t="shared" si="0"/>
        <v>4</v>
      </c>
      <c r="D10" s="81" t="s">
        <v>192</v>
      </c>
      <c r="E10" s="82"/>
      <c r="F10" s="82"/>
      <c r="G10" s="145"/>
      <c r="I10" s="75"/>
      <c r="J10" s="76"/>
    </row>
    <row r="11" spans="2:16" s="74" customFormat="1" outlineLevel="1">
      <c r="B11" s="77"/>
      <c r="C11" s="78">
        <f t="shared" si="0"/>
        <v>5</v>
      </c>
      <c r="D11" s="81" t="s">
        <v>192</v>
      </c>
      <c r="E11" s="82"/>
      <c r="F11" s="82"/>
      <c r="G11" s="145"/>
      <c r="I11" s="75"/>
      <c r="J11" s="76"/>
    </row>
    <row r="12" spans="2:16" s="74" customFormat="1" outlineLevel="1">
      <c r="B12" s="77"/>
      <c r="C12" s="78">
        <f t="shared" si="0"/>
        <v>6</v>
      </c>
      <c r="D12" s="81" t="s">
        <v>192</v>
      </c>
      <c r="E12" s="82"/>
      <c r="F12" s="82"/>
      <c r="G12" s="145"/>
      <c r="I12" s="75"/>
      <c r="J12" s="76"/>
    </row>
    <row r="13" spans="2:16" s="74" customFormat="1" outlineLevel="1">
      <c r="B13" s="77"/>
      <c r="C13" s="78">
        <f t="shared" si="0"/>
        <v>7</v>
      </c>
      <c r="D13" s="81" t="s">
        <v>192</v>
      </c>
      <c r="E13" s="82"/>
      <c r="F13" s="82"/>
      <c r="G13" s="145"/>
      <c r="I13" s="75"/>
      <c r="J13" s="76"/>
    </row>
    <row r="14" spans="2:16" s="74" customFormat="1" outlineLevel="1">
      <c r="B14" s="77"/>
      <c r="C14" s="78">
        <f t="shared" si="0"/>
        <v>8</v>
      </c>
      <c r="D14" s="81" t="s">
        <v>192</v>
      </c>
      <c r="E14" s="82"/>
      <c r="F14" s="82"/>
      <c r="G14" s="145"/>
      <c r="I14" s="75"/>
      <c r="J14" s="76"/>
    </row>
    <row r="15" spans="2:16" s="74" customFormat="1" outlineLevel="1">
      <c r="B15" s="77"/>
      <c r="C15" s="78">
        <f t="shared" si="0"/>
        <v>9</v>
      </c>
      <c r="D15" s="81" t="s">
        <v>192</v>
      </c>
      <c r="E15" s="82"/>
      <c r="F15" s="82"/>
      <c r="G15" s="145"/>
      <c r="I15" s="75"/>
      <c r="J15" s="76"/>
    </row>
    <row r="16" spans="2:16" s="74" customFormat="1" outlineLevel="1">
      <c r="B16" s="77"/>
      <c r="C16" s="78">
        <f t="shared" si="0"/>
        <v>10</v>
      </c>
      <c r="D16" s="81" t="s">
        <v>192</v>
      </c>
      <c r="E16" s="82"/>
      <c r="F16" s="82"/>
      <c r="G16" s="145"/>
      <c r="I16" s="75"/>
      <c r="J16" s="76"/>
    </row>
    <row r="17" spans="2:10" s="74" customFormat="1" outlineLevel="1">
      <c r="B17" s="77"/>
      <c r="C17" s="78"/>
      <c r="D17" s="81"/>
      <c r="E17" s="82"/>
      <c r="F17" s="82"/>
      <c r="G17" s="145"/>
      <c r="I17" s="75"/>
      <c r="J17" s="76"/>
    </row>
    <row r="18" spans="2:10" s="74" customFormat="1" outlineLevel="1">
      <c r="B18" s="70">
        <v>2</v>
      </c>
      <c r="C18" s="83"/>
      <c r="D18" s="72" t="s">
        <v>235</v>
      </c>
      <c r="E18" s="73"/>
      <c r="F18" s="73"/>
      <c r="G18" s="144"/>
      <c r="I18" s="75"/>
      <c r="J18" s="76"/>
    </row>
    <row r="19" spans="2:10" s="74" customFormat="1" outlineLevel="1">
      <c r="B19" s="77"/>
      <c r="C19" s="78">
        <v>1</v>
      </c>
      <c r="D19" s="79" t="s">
        <v>235</v>
      </c>
      <c r="E19" s="82"/>
      <c r="F19" s="82"/>
      <c r="G19" s="145"/>
      <c r="I19" s="75"/>
      <c r="J19" s="76"/>
    </row>
    <row r="20" spans="2:10" s="74" customFormat="1" outlineLevel="1">
      <c r="B20" s="77"/>
      <c r="C20" s="78">
        <f>C19+1</f>
        <v>2</v>
      </c>
      <c r="D20" s="79" t="s">
        <v>244</v>
      </c>
      <c r="E20" s="82"/>
      <c r="F20" s="82"/>
      <c r="G20" s="145"/>
      <c r="I20" s="75"/>
      <c r="J20" s="76"/>
    </row>
    <row r="21" spans="2:10" s="74" customFormat="1" outlineLevel="1">
      <c r="B21" s="77"/>
      <c r="C21" s="78">
        <f t="shared" ref="C21:C25" si="1">C20+1</f>
        <v>3</v>
      </c>
      <c r="D21" s="79" t="s">
        <v>250</v>
      </c>
      <c r="E21" s="82"/>
      <c r="F21" s="82"/>
      <c r="G21" s="145"/>
      <c r="I21" s="75"/>
      <c r="J21" s="76"/>
    </row>
    <row r="22" spans="2:10" s="74" customFormat="1" outlineLevel="1">
      <c r="B22" s="77"/>
      <c r="C22" s="78">
        <f t="shared" si="1"/>
        <v>4</v>
      </c>
      <c r="D22" s="79" t="s">
        <v>251</v>
      </c>
      <c r="E22" s="82"/>
      <c r="F22" s="82"/>
      <c r="G22" s="145"/>
      <c r="I22" s="75"/>
      <c r="J22" s="76"/>
    </row>
    <row r="23" spans="2:10" s="74" customFormat="1" outlineLevel="1">
      <c r="B23" s="77"/>
      <c r="C23" s="78">
        <f t="shared" si="1"/>
        <v>5</v>
      </c>
      <c r="D23" s="81" t="s">
        <v>246</v>
      </c>
      <c r="E23" s="82"/>
      <c r="F23" s="82"/>
      <c r="G23" s="145"/>
      <c r="I23" s="75"/>
      <c r="J23" s="76"/>
    </row>
    <row r="24" spans="2:10" s="74" customFormat="1" outlineLevel="1">
      <c r="B24" s="77"/>
      <c r="C24" s="78">
        <f t="shared" si="1"/>
        <v>6</v>
      </c>
      <c r="D24" s="81" t="s">
        <v>245</v>
      </c>
      <c r="E24" s="82"/>
      <c r="F24" s="82"/>
      <c r="G24" s="145"/>
      <c r="I24" s="75"/>
      <c r="J24" s="76"/>
    </row>
    <row r="25" spans="2:10" s="74" customFormat="1" outlineLevel="1">
      <c r="B25" s="77"/>
      <c r="C25" s="78">
        <f t="shared" si="1"/>
        <v>7</v>
      </c>
      <c r="D25" s="81" t="s">
        <v>247</v>
      </c>
      <c r="E25" s="82"/>
      <c r="F25" s="82"/>
      <c r="G25" s="145"/>
      <c r="I25" s="75"/>
      <c r="J25" s="76"/>
    </row>
    <row r="26" spans="2:10" s="74" customFormat="1" outlineLevel="1">
      <c r="B26" s="77"/>
      <c r="C26" s="78"/>
      <c r="D26" s="81"/>
      <c r="E26" s="82"/>
      <c r="F26" s="82"/>
      <c r="G26" s="145"/>
      <c r="I26" s="75"/>
      <c r="J26" s="76"/>
    </row>
    <row r="27" spans="2:10" s="74" customFormat="1" outlineLevel="1">
      <c r="B27" s="70">
        <v>3</v>
      </c>
      <c r="C27" s="83"/>
      <c r="D27" s="72" t="s">
        <v>230</v>
      </c>
      <c r="E27" s="73"/>
      <c r="F27" s="73"/>
      <c r="G27" s="144"/>
      <c r="I27" s="75"/>
      <c r="J27" s="76"/>
    </row>
    <row r="28" spans="2:10" s="74" customFormat="1" outlineLevel="1">
      <c r="B28" s="77"/>
      <c r="C28" s="78">
        <v>1</v>
      </c>
      <c r="D28" s="79" t="s">
        <v>243</v>
      </c>
      <c r="E28" s="80"/>
      <c r="F28" s="80" t="s">
        <v>277</v>
      </c>
      <c r="G28" s="143"/>
      <c r="I28" s="75"/>
      <c r="J28" s="76"/>
    </row>
    <row r="29" spans="2:10" s="74" customFormat="1" outlineLevel="1">
      <c r="B29" s="77"/>
      <c r="C29" s="78">
        <f>C28+1</f>
        <v>2</v>
      </c>
      <c r="D29" s="79" t="s">
        <v>249</v>
      </c>
      <c r="E29" s="84"/>
      <c r="F29" s="84" t="s">
        <v>277</v>
      </c>
      <c r="G29" s="146"/>
      <c r="I29" s="75"/>
      <c r="J29" s="76"/>
    </row>
    <row r="30" spans="2:10" s="74" customFormat="1" outlineLevel="1">
      <c r="B30" s="77"/>
      <c r="C30" s="78">
        <f t="shared" ref="C30:C50" si="2">C29+1</f>
        <v>3</v>
      </c>
      <c r="D30" s="79" t="s">
        <v>248</v>
      </c>
      <c r="E30" s="84"/>
      <c r="F30" s="84" t="s">
        <v>277</v>
      </c>
      <c r="G30" s="146"/>
      <c r="I30" s="75"/>
      <c r="J30" s="76"/>
    </row>
    <row r="31" spans="2:10" s="74" customFormat="1" outlineLevel="1">
      <c r="B31" s="77"/>
      <c r="C31" s="78">
        <f t="shared" si="2"/>
        <v>4</v>
      </c>
      <c r="D31" s="79" t="s">
        <v>236</v>
      </c>
      <c r="E31" s="80"/>
      <c r="F31" s="80" t="s">
        <v>277</v>
      </c>
      <c r="G31" s="146"/>
      <c r="I31" s="75"/>
      <c r="J31" s="76"/>
    </row>
    <row r="32" spans="2:10" s="74" customFormat="1" outlineLevel="1">
      <c r="B32" s="77"/>
      <c r="C32" s="78">
        <f t="shared" si="2"/>
        <v>5</v>
      </c>
      <c r="D32" s="79" t="s">
        <v>233</v>
      </c>
      <c r="E32" s="80"/>
      <c r="F32" s="80" t="s">
        <v>277</v>
      </c>
      <c r="G32" s="143"/>
      <c r="I32" s="75"/>
      <c r="J32" s="76"/>
    </row>
    <row r="33" spans="2:10" s="74" customFormat="1" outlineLevel="1">
      <c r="B33" s="77"/>
      <c r="C33" s="78">
        <f t="shared" si="2"/>
        <v>6</v>
      </c>
      <c r="D33" s="79" t="s">
        <v>234</v>
      </c>
      <c r="E33" s="80"/>
      <c r="F33" s="80" t="s">
        <v>277</v>
      </c>
      <c r="G33" s="143"/>
      <c r="I33" s="75"/>
      <c r="J33" s="76"/>
    </row>
    <row r="34" spans="2:10" s="74" customFormat="1" outlineLevel="1">
      <c r="B34" s="77"/>
      <c r="C34" s="78">
        <f t="shared" si="2"/>
        <v>7</v>
      </c>
      <c r="D34" s="79" t="s">
        <v>264</v>
      </c>
      <c r="E34" s="80"/>
      <c r="F34" s="80" t="s">
        <v>277</v>
      </c>
      <c r="G34" s="143"/>
      <c r="I34" s="75"/>
      <c r="J34" s="76"/>
    </row>
    <row r="35" spans="2:10" s="74" customFormat="1" outlineLevel="1">
      <c r="B35" s="77"/>
      <c r="C35" s="78">
        <f t="shared" si="2"/>
        <v>8</v>
      </c>
      <c r="D35" s="79" t="s">
        <v>283</v>
      </c>
      <c r="E35" s="80"/>
      <c r="F35" s="80" t="s">
        <v>277</v>
      </c>
      <c r="G35" s="143"/>
      <c r="I35" s="75"/>
      <c r="J35" s="76"/>
    </row>
    <row r="36" spans="2:10" s="74" customFormat="1" outlineLevel="1">
      <c r="B36" s="77"/>
      <c r="C36" s="78">
        <f t="shared" si="2"/>
        <v>9</v>
      </c>
      <c r="D36" s="79" t="s">
        <v>284</v>
      </c>
      <c r="E36" s="80"/>
      <c r="F36" s="80" t="s">
        <v>277</v>
      </c>
      <c r="G36" s="143"/>
      <c r="I36" s="75"/>
      <c r="J36" s="76"/>
    </row>
    <row r="37" spans="2:10" s="74" customFormat="1" outlineLevel="1">
      <c r="B37" s="77"/>
      <c r="C37" s="78">
        <f t="shared" si="2"/>
        <v>10</v>
      </c>
      <c r="D37" s="79" t="s">
        <v>237</v>
      </c>
      <c r="E37" s="80"/>
      <c r="F37" s="80" t="s">
        <v>277</v>
      </c>
      <c r="G37" s="143"/>
      <c r="I37" s="75"/>
      <c r="J37" s="76"/>
    </row>
    <row r="38" spans="2:10" s="74" customFormat="1" outlineLevel="1">
      <c r="B38" s="77"/>
      <c r="C38" s="78">
        <f t="shared" si="2"/>
        <v>11</v>
      </c>
      <c r="D38" s="79" t="s">
        <v>265</v>
      </c>
      <c r="E38" s="80"/>
      <c r="F38" s="80" t="s">
        <v>277</v>
      </c>
      <c r="G38" s="143"/>
      <c r="I38" s="75"/>
      <c r="J38" s="76"/>
    </row>
    <row r="39" spans="2:10" s="74" customFormat="1" outlineLevel="1">
      <c r="B39" s="77"/>
      <c r="C39" s="78">
        <f t="shared" si="2"/>
        <v>12</v>
      </c>
      <c r="D39" s="79" t="s">
        <v>238</v>
      </c>
      <c r="E39" s="80"/>
      <c r="F39" s="80" t="s">
        <v>277</v>
      </c>
      <c r="G39" s="143"/>
      <c r="I39" s="75"/>
      <c r="J39" s="76"/>
    </row>
    <row r="40" spans="2:10" s="74" customFormat="1" outlineLevel="1">
      <c r="B40" s="77"/>
      <c r="C40" s="78">
        <f t="shared" si="2"/>
        <v>13</v>
      </c>
      <c r="D40" s="79" t="s">
        <v>239</v>
      </c>
      <c r="E40" s="80"/>
      <c r="F40" s="80" t="s">
        <v>277</v>
      </c>
      <c r="G40" s="143"/>
      <c r="I40" s="75"/>
      <c r="J40" s="76"/>
    </row>
    <row r="41" spans="2:10" s="74" customFormat="1" outlineLevel="1">
      <c r="B41" s="77"/>
      <c r="C41" s="78">
        <f t="shared" si="2"/>
        <v>14</v>
      </c>
      <c r="D41" s="79" t="s">
        <v>391</v>
      </c>
      <c r="E41" s="80"/>
      <c r="F41" s="80" t="s">
        <v>277</v>
      </c>
      <c r="G41" s="143"/>
      <c r="I41" s="75"/>
      <c r="J41" s="76"/>
    </row>
    <row r="42" spans="2:10" s="74" customFormat="1" outlineLevel="1">
      <c r="B42" s="77"/>
      <c r="C42" s="78">
        <f t="shared" si="2"/>
        <v>15</v>
      </c>
      <c r="D42" s="79" t="s">
        <v>392</v>
      </c>
      <c r="E42" s="80"/>
      <c r="F42" s="80" t="s">
        <v>277</v>
      </c>
      <c r="G42" s="143"/>
      <c r="I42" s="75"/>
      <c r="J42" s="76"/>
    </row>
    <row r="43" spans="2:10" s="74" customFormat="1" outlineLevel="1">
      <c r="B43" s="77"/>
      <c r="C43" s="78">
        <f t="shared" si="2"/>
        <v>16</v>
      </c>
      <c r="D43" s="79" t="s">
        <v>399</v>
      </c>
      <c r="E43" s="80"/>
      <c r="F43" s="80" t="s">
        <v>277</v>
      </c>
      <c r="G43" s="143"/>
      <c r="I43" s="75"/>
      <c r="J43" s="76"/>
    </row>
    <row r="44" spans="2:10" s="74" customFormat="1" outlineLevel="1">
      <c r="B44" s="77"/>
      <c r="C44" s="78">
        <f t="shared" si="2"/>
        <v>17</v>
      </c>
      <c r="D44" s="79" t="s">
        <v>400</v>
      </c>
      <c r="E44" s="80"/>
      <c r="F44" s="80" t="s">
        <v>277</v>
      </c>
      <c r="G44" s="143"/>
      <c r="I44" s="75"/>
      <c r="J44" s="76"/>
    </row>
    <row r="45" spans="2:10" s="74" customFormat="1" outlineLevel="1">
      <c r="B45" s="77"/>
      <c r="C45" s="78">
        <f t="shared" si="2"/>
        <v>18</v>
      </c>
      <c r="D45" s="79" t="s">
        <v>401</v>
      </c>
      <c r="E45" s="80"/>
      <c r="F45" s="80" t="s">
        <v>277</v>
      </c>
      <c r="G45" s="143"/>
      <c r="I45" s="75"/>
      <c r="J45" s="76"/>
    </row>
    <row r="46" spans="2:10" s="74" customFormat="1" outlineLevel="1">
      <c r="B46" s="77"/>
      <c r="C46" s="78">
        <f t="shared" si="2"/>
        <v>19</v>
      </c>
      <c r="D46" s="79" t="s">
        <v>394</v>
      </c>
      <c r="E46" s="80"/>
      <c r="F46" s="80" t="s">
        <v>277</v>
      </c>
      <c r="G46" s="143"/>
      <c r="I46" s="75"/>
      <c r="J46" s="76"/>
    </row>
    <row r="47" spans="2:10" s="74" customFormat="1" outlineLevel="1">
      <c r="B47" s="77"/>
      <c r="C47" s="78">
        <f t="shared" si="2"/>
        <v>20</v>
      </c>
      <c r="D47" s="79" t="s">
        <v>404</v>
      </c>
      <c r="E47" s="80"/>
      <c r="F47" s="80" t="s">
        <v>277</v>
      </c>
      <c r="G47" s="143"/>
      <c r="I47" s="75"/>
      <c r="J47" s="76"/>
    </row>
    <row r="48" spans="2:10" s="74" customFormat="1" outlineLevel="1">
      <c r="B48" s="77"/>
      <c r="C48" s="78">
        <f t="shared" si="2"/>
        <v>21</v>
      </c>
      <c r="D48" s="79" t="s">
        <v>240</v>
      </c>
      <c r="E48" s="80"/>
      <c r="F48" s="80" t="s">
        <v>277</v>
      </c>
      <c r="G48" s="143"/>
      <c r="I48" s="75"/>
      <c r="J48" s="76"/>
    </row>
    <row r="49" spans="2:10" s="74" customFormat="1" outlineLevel="1">
      <c r="B49" s="77"/>
      <c r="C49" s="78">
        <f t="shared" si="2"/>
        <v>22</v>
      </c>
      <c r="D49" s="79" t="s">
        <v>242</v>
      </c>
      <c r="E49" s="80"/>
      <c r="F49" s="80" t="s">
        <v>277</v>
      </c>
      <c r="G49" s="143"/>
      <c r="I49" s="75"/>
      <c r="J49" s="76"/>
    </row>
    <row r="50" spans="2:10" s="74" customFormat="1" outlineLevel="1">
      <c r="B50" s="77"/>
      <c r="C50" s="78">
        <f t="shared" si="2"/>
        <v>23</v>
      </c>
      <c r="D50" s="79" t="s">
        <v>241</v>
      </c>
      <c r="E50" s="80"/>
      <c r="F50" s="80" t="s">
        <v>277</v>
      </c>
      <c r="G50" s="143"/>
      <c r="I50" s="75"/>
      <c r="J50" s="76"/>
    </row>
    <row r="51" spans="2:10" s="74" customFormat="1" outlineLevel="1">
      <c r="B51" s="77"/>
      <c r="C51" s="78">
        <f t="shared" ref="C51" si="3">C50+1</f>
        <v>24</v>
      </c>
      <c r="D51" s="79" t="s">
        <v>269</v>
      </c>
      <c r="E51" s="80"/>
      <c r="F51" s="80" t="s">
        <v>277</v>
      </c>
      <c r="G51" s="143"/>
      <c r="I51" s="75"/>
      <c r="J51" s="76"/>
    </row>
    <row r="52" spans="2:10" s="74" customFormat="1" outlineLevel="1">
      <c r="B52" s="77"/>
      <c r="C52" s="78"/>
      <c r="D52" s="79"/>
      <c r="E52" s="80"/>
      <c r="F52" s="80"/>
      <c r="G52" s="143"/>
      <c r="I52" s="75"/>
      <c r="J52" s="76"/>
    </row>
    <row r="53" spans="2:10" s="74" customFormat="1" outlineLevel="1">
      <c r="B53" s="70">
        <v>4</v>
      </c>
      <c r="C53" s="83"/>
      <c r="D53" s="72" t="s">
        <v>231</v>
      </c>
      <c r="E53" s="73"/>
      <c r="F53" s="73"/>
      <c r="G53" s="144"/>
      <c r="I53" s="75"/>
      <c r="J53" s="76"/>
    </row>
    <row r="54" spans="2:10" s="74" customFormat="1" outlineLevel="1">
      <c r="B54" s="77"/>
      <c r="C54" s="78">
        <v>1</v>
      </c>
      <c r="D54" s="79" t="s">
        <v>254</v>
      </c>
      <c r="E54" s="80"/>
      <c r="F54" s="80" t="s">
        <v>278</v>
      </c>
      <c r="G54" s="143"/>
      <c r="I54" s="75"/>
      <c r="J54" s="76"/>
    </row>
    <row r="55" spans="2:10" s="74" customFormat="1" outlineLevel="1">
      <c r="B55" s="77"/>
      <c r="C55" s="78">
        <f>C54+1</f>
        <v>2</v>
      </c>
      <c r="D55" s="79" t="s">
        <v>256</v>
      </c>
      <c r="E55" s="80"/>
      <c r="F55" s="80" t="s">
        <v>278</v>
      </c>
      <c r="G55" s="143"/>
      <c r="I55" s="75"/>
      <c r="J55" s="76"/>
    </row>
    <row r="56" spans="2:10" s="74" customFormat="1" outlineLevel="1">
      <c r="B56" s="77"/>
      <c r="C56" s="78">
        <f t="shared" ref="C56:C84" si="4">C55+1</f>
        <v>3</v>
      </c>
      <c r="D56" s="79" t="s">
        <v>255</v>
      </c>
      <c r="E56" s="80"/>
      <c r="F56" s="80" t="s">
        <v>278</v>
      </c>
      <c r="G56" s="146"/>
      <c r="I56" s="75"/>
      <c r="J56" s="76"/>
    </row>
    <row r="57" spans="2:10" s="74" customFormat="1" outlineLevel="1">
      <c r="B57" s="77"/>
      <c r="C57" s="78">
        <f t="shared" si="4"/>
        <v>4</v>
      </c>
      <c r="D57" s="79" t="s">
        <v>257</v>
      </c>
      <c r="E57" s="80"/>
      <c r="F57" s="80" t="s">
        <v>278</v>
      </c>
      <c r="G57" s="143"/>
      <c r="I57" s="75"/>
      <c r="J57" s="76"/>
    </row>
    <row r="58" spans="2:10" s="74" customFormat="1" outlineLevel="1">
      <c r="B58" s="77"/>
      <c r="C58" s="78">
        <f t="shared" si="4"/>
        <v>5</v>
      </c>
      <c r="D58" s="79" t="s">
        <v>258</v>
      </c>
      <c r="E58" s="80"/>
      <c r="F58" s="80" t="s">
        <v>278</v>
      </c>
      <c r="G58" s="143"/>
      <c r="I58" s="75"/>
      <c r="J58" s="76"/>
    </row>
    <row r="59" spans="2:10" s="74" customFormat="1" outlineLevel="1">
      <c r="B59" s="77"/>
      <c r="C59" s="78">
        <f t="shared" si="4"/>
        <v>6</v>
      </c>
      <c r="D59" s="79" t="s">
        <v>259</v>
      </c>
      <c r="E59" s="80"/>
      <c r="F59" s="80" t="s">
        <v>278</v>
      </c>
      <c r="G59" s="143"/>
      <c r="I59" s="75"/>
      <c r="J59" s="76"/>
    </row>
    <row r="60" spans="2:10" s="74" customFormat="1" outlineLevel="1">
      <c r="B60" s="77"/>
      <c r="C60" s="78">
        <f t="shared" si="4"/>
        <v>7</v>
      </c>
      <c r="D60" s="79" t="s">
        <v>260</v>
      </c>
      <c r="E60" s="80"/>
      <c r="F60" s="80" t="s">
        <v>278</v>
      </c>
      <c r="G60" s="143"/>
      <c r="I60" s="75"/>
      <c r="J60" s="76"/>
    </row>
    <row r="61" spans="2:10" s="74" customFormat="1" outlineLevel="1">
      <c r="B61" s="77"/>
      <c r="C61" s="78">
        <f t="shared" si="4"/>
        <v>8</v>
      </c>
      <c r="D61" s="79" t="s">
        <v>261</v>
      </c>
      <c r="E61" s="80"/>
      <c r="F61" s="80" t="s">
        <v>278</v>
      </c>
      <c r="G61" s="143"/>
      <c r="I61" s="75"/>
      <c r="J61" s="76"/>
    </row>
    <row r="62" spans="2:10" s="74" customFormat="1" outlineLevel="1">
      <c r="B62" s="77"/>
      <c r="C62" s="78">
        <f>C58+1</f>
        <v>6</v>
      </c>
      <c r="D62" s="79" t="s">
        <v>233</v>
      </c>
      <c r="E62" s="80"/>
      <c r="F62" s="80" t="s">
        <v>278</v>
      </c>
      <c r="G62" s="143"/>
      <c r="I62" s="75"/>
      <c r="J62" s="76"/>
    </row>
    <row r="63" spans="2:10" s="74" customFormat="1" outlineLevel="1">
      <c r="B63" s="77"/>
      <c r="C63" s="78">
        <f t="shared" si="4"/>
        <v>7</v>
      </c>
      <c r="D63" s="79" t="s">
        <v>234</v>
      </c>
      <c r="E63" s="80"/>
      <c r="F63" s="80" t="s">
        <v>278</v>
      </c>
      <c r="G63" s="143"/>
      <c r="I63" s="75"/>
      <c r="J63" s="76"/>
    </row>
    <row r="64" spans="2:10" s="74" customFormat="1" outlineLevel="1">
      <c r="B64" s="77"/>
      <c r="C64" s="78">
        <f t="shared" si="4"/>
        <v>8</v>
      </c>
      <c r="D64" s="79" t="s">
        <v>264</v>
      </c>
      <c r="E64" s="80"/>
      <c r="F64" s="80" t="s">
        <v>278</v>
      </c>
      <c r="G64" s="143"/>
      <c r="I64" s="75"/>
      <c r="J64" s="76"/>
    </row>
    <row r="65" spans="2:10" s="74" customFormat="1" outlineLevel="1">
      <c r="B65" s="77"/>
      <c r="C65" s="78">
        <f t="shared" si="4"/>
        <v>9</v>
      </c>
      <c r="D65" s="79" t="s">
        <v>262</v>
      </c>
      <c r="E65" s="80"/>
      <c r="F65" s="80" t="s">
        <v>278</v>
      </c>
      <c r="G65" s="143"/>
      <c r="I65" s="75"/>
      <c r="J65" s="76"/>
    </row>
    <row r="66" spans="2:10" s="74" customFormat="1" outlineLevel="1">
      <c r="B66" s="77"/>
      <c r="C66" s="78">
        <f t="shared" si="4"/>
        <v>10</v>
      </c>
      <c r="D66" s="79" t="s">
        <v>263</v>
      </c>
      <c r="E66" s="80"/>
      <c r="F66" s="80" t="s">
        <v>278</v>
      </c>
      <c r="G66" s="143"/>
      <c r="I66" s="75"/>
      <c r="J66" s="76"/>
    </row>
    <row r="67" spans="2:10" s="74" customFormat="1" outlineLevel="1">
      <c r="B67" s="77"/>
      <c r="C67" s="78">
        <f t="shared" si="4"/>
        <v>11</v>
      </c>
      <c r="D67" s="79" t="s">
        <v>237</v>
      </c>
      <c r="E67" s="80"/>
      <c r="F67" s="80" t="s">
        <v>278</v>
      </c>
      <c r="G67" s="143"/>
      <c r="I67" s="75"/>
      <c r="J67" s="76"/>
    </row>
    <row r="68" spans="2:10" s="74" customFormat="1" outlineLevel="1">
      <c r="B68" s="77"/>
      <c r="C68" s="78">
        <f t="shared" si="4"/>
        <v>12</v>
      </c>
      <c r="D68" s="79" t="s">
        <v>266</v>
      </c>
      <c r="E68" s="80"/>
      <c r="F68" s="80" t="s">
        <v>278</v>
      </c>
      <c r="G68" s="143"/>
      <c r="I68" s="75"/>
      <c r="J68" s="76"/>
    </row>
    <row r="69" spans="2:10" s="74" customFormat="1" outlineLevel="1">
      <c r="B69" s="77"/>
      <c r="C69" s="78">
        <f t="shared" si="4"/>
        <v>13</v>
      </c>
      <c r="D69" s="79" t="s">
        <v>267</v>
      </c>
      <c r="E69" s="80"/>
      <c r="F69" s="80" t="s">
        <v>278</v>
      </c>
      <c r="G69" s="143"/>
      <c r="I69" s="75"/>
      <c r="J69" s="76"/>
    </row>
    <row r="70" spans="2:10" s="74" customFormat="1" outlineLevel="1">
      <c r="B70" s="77"/>
      <c r="C70" s="78">
        <f t="shared" si="4"/>
        <v>14</v>
      </c>
      <c r="D70" s="79" t="s">
        <v>268</v>
      </c>
      <c r="E70" s="80"/>
      <c r="F70" s="80" t="s">
        <v>278</v>
      </c>
      <c r="G70" s="143"/>
      <c r="I70" s="75"/>
      <c r="J70" s="76"/>
    </row>
    <row r="71" spans="2:10" s="74" customFormat="1" outlineLevel="1">
      <c r="B71" s="77"/>
      <c r="C71" s="78">
        <f t="shared" si="4"/>
        <v>15</v>
      </c>
      <c r="D71" s="79" t="s">
        <v>239</v>
      </c>
      <c r="E71" s="80"/>
      <c r="F71" s="80" t="s">
        <v>278</v>
      </c>
      <c r="G71" s="143"/>
      <c r="I71" s="75"/>
      <c r="J71" s="76"/>
    </row>
    <row r="72" spans="2:10" s="74" customFormat="1" outlineLevel="1">
      <c r="B72" s="77"/>
      <c r="C72" s="78">
        <f t="shared" si="4"/>
        <v>16</v>
      </c>
      <c r="D72" s="79" t="s">
        <v>391</v>
      </c>
      <c r="E72" s="80"/>
      <c r="F72" s="80" t="s">
        <v>278</v>
      </c>
      <c r="G72" s="143"/>
      <c r="I72" s="75"/>
      <c r="J72" s="76"/>
    </row>
    <row r="73" spans="2:10" s="74" customFormat="1" outlineLevel="1">
      <c r="B73" s="77"/>
      <c r="C73" s="78">
        <f t="shared" si="4"/>
        <v>17</v>
      </c>
      <c r="D73" s="79" t="s">
        <v>392</v>
      </c>
      <c r="E73" s="80"/>
      <c r="F73" s="80" t="s">
        <v>278</v>
      </c>
      <c r="G73" s="143"/>
      <c r="I73" s="75"/>
      <c r="J73" s="76"/>
    </row>
    <row r="74" spans="2:10" s="74" customFormat="1" outlineLevel="1">
      <c r="B74" s="77"/>
      <c r="C74" s="78">
        <f t="shared" si="4"/>
        <v>18</v>
      </c>
      <c r="D74" s="79" t="s">
        <v>399</v>
      </c>
      <c r="E74" s="80"/>
      <c r="F74" s="80" t="s">
        <v>278</v>
      </c>
      <c r="G74" s="143"/>
      <c r="I74" s="75"/>
      <c r="J74" s="76"/>
    </row>
    <row r="75" spans="2:10" s="74" customFormat="1" outlineLevel="1">
      <c r="B75" s="77"/>
      <c r="C75" s="78">
        <f>C73+1</f>
        <v>18</v>
      </c>
      <c r="D75" s="79" t="s">
        <v>400</v>
      </c>
      <c r="E75" s="80"/>
      <c r="F75" s="80" t="s">
        <v>278</v>
      </c>
      <c r="G75" s="143"/>
      <c r="I75" s="75"/>
      <c r="J75" s="76"/>
    </row>
    <row r="76" spans="2:10" s="74" customFormat="1" outlineLevel="1">
      <c r="B76" s="77"/>
      <c r="C76" s="78">
        <f>C74+1</f>
        <v>19</v>
      </c>
      <c r="D76" s="79" t="s">
        <v>401</v>
      </c>
      <c r="E76" s="80"/>
      <c r="F76" s="80" t="s">
        <v>278</v>
      </c>
      <c r="G76" s="143"/>
      <c r="I76" s="75"/>
      <c r="J76" s="76"/>
    </row>
    <row r="77" spans="2:10" s="74" customFormat="1" outlineLevel="1">
      <c r="B77" s="77"/>
      <c r="C77" s="78">
        <f t="shared" si="4"/>
        <v>20</v>
      </c>
      <c r="D77" s="79" t="s">
        <v>402</v>
      </c>
      <c r="E77" s="80"/>
      <c r="F77" s="80" t="s">
        <v>278</v>
      </c>
      <c r="G77" s="143"/>
      <c r="I77" s="75"/>
      <c r="J77" s="76"/>
    </row>
    <row r="78" spans="2:10" s="74" customFormat="1" outlineLevel="1">
      <c r="B78" s="77"/>
      <c r="C78" s="78">
        <f t="shared" si="4"/>
        <v>21</v>
      </c>
      <c r="D78" s="79" t="s">
        <v>403</v>
      </c>
      <c r="E78" s="80"/>
      <c r="F78" s="80" t="s">
        <v>278</v>
      </c>
      <c r="G78" s="143"/>
      <c r="I78" s="75"/>
      <c r="J78" s="76"/>
    </row>
    <row r="79" spans="2:10" s="74" customFormat="1" outlineLevel="1">
      <c r="B79" s="77"/>
      <c r="C79" s="78">
        <f t="shared" si="4"/>
        <v>22</v>
      </c>
      <c r="D79" s="79" t="s">
        <v>404</v>
      </c>
      <c r="E79" s="80"/>
      <c r="F79" s="80" t="s">
        <v>278</v>
      </c>
      <c r="G79" s="143"/>
      <c r="I79" s="75"/>
      <c r="J79" s="76"/>
    </row>
    <row r="80" spans="2:10" s="74" customFormat="1" outlineLevel="1">
      <c r="B80" s="77"/>
      <c r="C80" s="78">
        <f t="shared" si="4"/>
        <v>23</v>
      </c>
      <c r="D80" s="79" t="s">
        <v>405</v>
      </c>
      <c r="E80" s="80"/>
      <c r="F80" s="80" t="s">
        <v>278</v>
      </c>
      <c r="G80" s="143"/>
      <c r="I80" s="75"/>
      <c r="J80" s="76"/>
    </row>
    <row r="81" spans="2:10" s="74" customFormat="1" outlineLevel="1">
      <c r="B81" s="77"/>
      <c r="C81" s="78">
        <f t="shared" si="4"/>
        <v>24</v>
      </c>
      <c r="D81" s="79" t="s">
        <v>240</v>
      </c>
      <c r="E81" s="80"/>
      <c r="F81" s="80" t="s">
        <v>278</v>
      </c>
      <c r="G81" s="143"/>
      <c r="I81" s="75"/>
      <c r="J81" s="76"/>
    </row>
    <row r="82" spans="2:10" s="74" customFormat="1" outlineLevel="1">
      <c r="B82" s="77"/>
      <c r="C82" s="78">
        <f t="shared" si="4"/>
        <v>25</v>
      </c>
      <c r="D82" s="79" t="s">
        <v>242</v>
      </c>
      <c r="E82" s="80"/>
      <c r="F82" s="80" t="s">
        <v>278</v>
      </c>
      <c r="G82" s="143"/>
      <c r="I82" s="75"/>
      <c r="J82" s="76"/>
    </row>
    <row r="83" spans="2:10" s="74" customFormat="1" outlineLevel="1">
      <c r="B83" s="77"/>
      <c r="C83" s="78">
        <f t="shared" si="4"/>
        <v>26</v>
      </c>
      <c r="D83" s="79" t="s">
        <v>241</v>
      </c>
      <c r="E83" s="80"/>
      <c r="F83" s="80" t="s">
        <v>278</v>
      </c>
      <c r="G83" s="143"/>
      <c r="I83" s="75"/>
      <c r="J83" s="76"/>
    </row>
    <row r="84" spans="2:10" s="74" customFormat="1" outlineLevel="1">
      <c r="B84" s="77"/>
      <c r="C84" s="78">
        <f t="shared" si="4"/>
        <v>27</v>
      </c>
      <c r="D84" s="79" t="s">
        <v>270</v>
      </c>
      <c r="E84" s="80"/>
      <c r="F84" s="80" t="s">
        <v>278</v>
      </c>
      <c r="G84" s="143"/>
      <c r="I84" s="75"/>
      <c r="J84" s="76"/>
    </row>
    <row r="85" spans="2:10" s="58" customFormat="1" outlineLevel="1">
      <c r="B85" s="85"/>
      <c r="C85" s="86"/>
      <c r="D85" s="79"/>
      <c r="E85" s="80"/>
      <c r="F85" s="80"/>
      <c r="G85" s="143"/>
      <c r="I85" s="87"/>
      <c r="J85" s="88"/>
    </row>
    <row r="86" spans="2:10" s="74" customFormat="1" outlineLevel="1">
      <c r="B86" s="70">
        <v>5</v>
      </c>
      <c r="C86" s="83"/>
      <c r="D86" s="72" t="s">
        <v>229</v>
      </c>
      <c r="E86" s="73"/>
      <c r="F86" s="73"/>
      <c r="G86" s="144"/>
      <c r="I86" s="75"/>
      <c r="J86" s="76"/>
    </row>
    <row r="87" spans="2:10" s="74" customFormat="1" outlineLevel="1">
      <c r="B87" s="77"/>
      <c r="C87" s="78">
        <v>1</v>
      </c>
      <c r="D87" s="79" t="s">
        <v>285</v>
      </c>
      <c r="E87" s="80" t="s">
        <v>232</v>
      </c>
      <c r="F87" s="80"/>
      <c r="G87" s="143" t="s">
        <v>279</v>
      </c>
      <c r="I87" s="75"/>
      <c r="J87" s="76"/>
    </row>
    <row r="88" spans="2:10" s="74" customFormat="1" outlineLevel="1">
      <c r="B88" s="77"/>
      <c r="C88" s="78">
        <f>C87+1</f>
        <v>2</v>
      </c>
      <c r="D88" s="79" t="s">
        <v>280</v>
      </c>
      <c r="E88" s="80" t="s">
        <v>232</v>
      </c>
      <c r="F88" s="80"/>
      <c r="G88" s="143" t="s">
        <v>279</v>
      </c>
      <c r="I88" s="75"/>
      <c r="J88" s="76"/>
    </row>
    <row r="89" spans="2:10" s="74" customFormat="1" outlineLevel="1">
      <c r="B89" s="77"/>
      <c r="C89" s="78">
        <f t="shared" ref="C89:C112" si="5">C88+1</f>
        <v>3</v>
      </c>
      <c r="D89" s="79" t="s">
        <v>281</v>
      </c>
      <c r="E89" s="80" t="s">
        <v>232</v>
      </c>
      <c r="F89" s="80"/>
      <c r="G89" s="143" t="s">
        <v>282</v>
      </c>
      <c r="I89" s="75"/>
      <c r="J89" s="76"/>
    </row>
    <row r="90" spans="2:10" s="74" customFormat="1" outlineLevel="1">
      <c r="B90" s="77"/>
      <c r="C90" s="78">
        <f t="shared" si="5"/>
        <v>4</v>
      </c>
      <c r="D90" s="79" t="s">
        <v>342</v>
      </c>
      <c r="E90" s="80" t="s">
        <v>232</v>
      </c>
      <c r="F90" s="80"/>
      <c r="G90" s="143"/>
      <c r="I90" s="75"/>
      <c r="J90" s="76"/>
    </row>
    <row r="91" spans="2:10" s="74" customFormat="1" outlineLevel="1">
      <c r="B91" s="77"/>
      <c r="C91" s="78">
        <f t="shared" si="5"/>
        <v>5</v>
      </c>
      <c r="D91" s="79" t="s">
        <v>289</v>
      </c>
      <c r="E91" s="80" t="s">
        <v>232</v>
      </c>
      <c r="F91" s="80"/>
      <c r="G91" s="143" t="s">
        <v>292</v>
      </c>
      <c r="I91" s="75"/>
      <c r="J91" s="76"/>
    </row>
    <row r="92" spans="2:10" s="74" customFormat="1" outlineLevel="1">
      <c r="B92" s="77"/>
      <c r="C92" s="78">
        <f t="shared" si="5"/>
        <v>6</v>
      </c>
      <c r="D92" s="79" t="s">
        <v>307</v>
      </c>
      <c r="E92" s="80" t="s">
        <v>232</v>
      </c>
      <c r="F92" s="80"/>
      <c r="G92" s="143" t="s">
        <v>308</v>
      </c>
      <c r="I92" s="148" t="s">
        <v>309</v>
      </c>
      <c r="J92" s="76"/>
    </row>
    <row r="93" spans="2:10" s="74" customFormat="1" outlineLevel="1">
      <c r="B93" s="77"/>
      <c r="C93" s="78">
        <f t="shared" si="5"/>
        <v>7</v>
      </c>
      <c r="D93" s="79" t="s">
        <v>314</v>
      </c>
      <c r="E93" s="80" t="s">
        <v>232</v>
      </c>
      <c r="F93" s="80"/>
      <c r="G93" s="143" t="s">
        <v>315</v>
      </c>
      <c r="I93" s="148"/>
      <c r="J93" s="76"/>
    </row>
    <row r="94" spans="2:10" s="74" customFormat="1" outlineLevel="1">
      <c r="B94" s="77"/>
      <c r="C94" s="78">
        <f t="shared" si="5"/>
        <v>8</v>
      </c>
      <c r="D94" s="79" t="s">
        <v>290</v>
      </c>
      <c r="E94" s="80" t="s">
        <v>232</v>
      </c>
      <c r="F94" s="80"/>
      <c r="G94" s="143" t="s">
        <v>316</v>
      </c>
      <c r="I94" s="148" t="s">
        <v>310</v>
      </c>
      <c r="J94" s="76"/>
    </row>
    <row r="95" spans="2:10" s="74" customFormat="1" ht="25.5" outlineLevel="1">
      <c r="B95" s="77"/>
      <c r="C95" s="78">
        <f t="shared" si="5"/>
        <v>9</v>
      </c>
      <c r="D95" s="79" t="s">
        <v>320</v>
      </c>
      <c r="E95" s="80" t="s">
        <v>232</v>
      </c>
      <c r="F95" s="80"/>
      <c r="G95" s="143" t="s">
        <v>311</v>
      </c>
      <c r="I95" s="148" t="s">
        <v>295</v>
      </c>
      <c r="J95" s="76"/>
    </row>
    <row r="96" spans="2:10" s="74" customFormat="1" outlineLevel="1">
      <c r="B96" s="77"/>
      <c r="C96" s="78">
        <f t="shared" si="5"/>
        <v>10</v>
      </c>
      <c r="D96" s="79" t="s">
        <v>317</v>
      </c>
      <c r="E96" s="80" t="s">
        <v>232</v>
      </c>
      <c r="F96" s="80"/>
      <c r="G96" s="143" t="s">
        <v>318</v>
      </c>
      <c r="I96" s="148" t="s">
        <v>343</v>
      </c>
      <c r="J96" s="76"/>
    </row>
    <row r="97" spans="2:10" s="74" customFormat="1" outlineLevel="1">
      <c r="B97" s="77"/>
      <c r="C97" s="78">
        <f t="shared" si="5"/>
        <v>11</v>
      </c>
      <c r="D97" s="79" t="s">
        <v>319</v>
      </c>
      <c r="E97" s="80" t="s">
        <v>232</v>
      </c>
      <c r="F97" s="80"/>
      <c r="G97" s="143" t="s">
        <v>321</v>
      </c>
      <c r="I97" s="75"/>
      <c r="J97" s="76"/>
    </row>
    <row r="98" spans="2:10" s="74" customFormat="1" outlineLevel="1">
      <c r="B98" s="77"/>
      <c r="C98" s="78">
        <f t="shared" si="5"/>
        <v>12</v>
      </c>
      <c r="D98" s="79" t="s">
        <v>293</v>
      </c>
      <c r="E98" s="80" t="s">
        <v>232</v>
      </c>
      <c r="F98" s="80"/>
      <c r="G98" s="143" t="s">
        <v>294</v>
      </c>
      <c r="I98" s="148" t="s">
        <v>309</v>
      </c>
      <c r="J98" s="76"/>
    </row>
    <row r="99" spans="2:10" s="74" customFormat="1" outlineLevel="1">
      <c r="B99" s="77"/>
      <c r="C99" s="78">
        <f t="shared" si="5"/>
        <v>13</v>
      </c>
      <c r="D99" s="79" t="s">
        <v>301</v>
      </c>
      <c r="E99" s="80" t="s">
        <v>232</v>
      </c>
      <c r="F99" s="80"/>
      <c r="G99" s="143"/>
      <c r="I99" s="75"/>
      <c r="J99" s="76"/>
    </row>
    <row r="100" spans="2:10" s="74" customFormat="1" outlineLevel="1">
      <c r="B100" s="77"/>
      <c r="C100" s="78">
        <f t="shared" si="5"/>
        <v>14</v>
      </c>
      <c r="D100" s="79" t="s">
        <v>312</v>
      </c>
      <c r="E100" s="80" t="s">
        <v>232</v>
      </c>
      <c r="F100" s="80"/>
      <c r="G100" s="143" t="s">
        <v>300</v>
      </c>
      <c r="I100" s="75"/>
      <c r="J100" s="76"/>
    </row>
    <row r="101" spans="2:10" s="74" customFormat="1" outlineLevel="1">
      <c r="B101" s="77"/>
      <c r="C101" s="78">
        <f t="shared" si="5"/>
        <v>15</v>
      </c>
      <c r="D101" s="79" t="s">
        <v>313</v>
      </c>
      <c r="E101" s="80" t="s">
        <v>232</v>
      </c>
      <c r="F101" s="80"/>
      <c r="G101" s="143"/>
      <c r="I101" s="75"/>
      <c r="J101" s="76"/>
    </row>
    <row r="102" spans="2:10" s="74" customFormat="1" outlineLevel="1">
      <c r="B102" s="77"/>
      <c r="C102" s="78">
        <f t="shared" si="5"/>
        <v>16</v>
      </c>
      <c r="D102" s="79" t="s">
        <v>286</v>
      </c>
      <c r="E102" s="80" t="s">
        <v>232</v>
      </c>
      <c r="F102" s="80"/>
      <c r="G102" s="143"/>
      <c r="I102" s="75"/>
      <c r="J102" s="76"/>
    </row>
    <row r="103" spans="2:10" s="74" customFormat="1" ht="25.5" outlineLevel="1">
      <c r="B103" s="77"/>
      <c r="C103" s="78">
        <f t="shared" si="5"/>
        <v>17</v>
      </c>
      <c r="D103" s="79" t="s">
        <v>287</v>
      </c>
      <c r="E103" s="80" t="s">
        <v>232</v>
      </c>
      <c r="F103" s="80"/>
      <c r="G103" s="143" t="s">
        <v>296</v>
      </c>
      <c r="I103" s="75"/>
      <c r="J103" s="76"/>
    </row>
    <row r="104" spans="2:10" s="74" customFormat="1" outlineLevel="1">
      <c r="B104" s="77"/>
      <c r="C104" s="78">
        <f t="shared" si="5"/>
        <v>18</v>
      </c>
      <c r="D104" s="79" t="s">
        <v>322</v>
      </c>
      <c r="E104" s="80" t="s">
        <v>232</v>
      </c>
      <c r="F104" s="80"/>
      <c r="G104" s="143" t="s">
        <v>323</v>
      </c>
      <c r="I104" s="75"/>
      <c r="J104" s="76"/>
    </row>
    <row r="105" spans="2:10" s="74" customFormat="1" outlineLevel="1">
      <c r="B105" s="77"/>
      <c r="C105" s="78">
        <f t="shared" si="5"/>
        <v>19</v>
      </c>
      <c r="D105" s="79" t="s">
        <v>305</v>
      </c>
      <c r="E105" s="80" t="s">
        <v>232</v>
      </c>
      <c r="F105" s="80"/>
      <c r="G105" s="143" t="s">
        <v>291</v>
      </c>
      <c r="I105" s="75"/>
      <c r="J105" s="76"/>
    </row>
    <row r="106" spans="2:10" s="74" customFormat="1" outlineLevel="1">
      <c r="B106" s="77"/>
      <c r="C106" s="78">
        <f t="shared" si="5"/>
        <v>20</v>
      </c>
      <c r="D106" s="79" t="s">
        <v>306</v>
      </c>
      <c r="E106" s="80" t="s">
        <v>232</v>
      </c>
      <c r="F106" s="80"/>
      <c r="G106" s="143"/>
      <c r="I106" s="75"/>
      <c r="J106" s="76"/>
    </row>
    <row r="107" spans="2:10" s="74" customFormat="1" outlineLevel="1">
      <c r="B107" s="77"/>
      <c r="C107" s="78">
        <f t="shared" si="5"/>
        <v>21</v>
      </c>
      <c r="D107" s="79" t="s">
        <v>288</v>
      </c>
      <c r="E107" s="80" t="s">
        <v>232</v>
      </c>
      <c r="F107" s="80"/>
      <c r="G107" s="143" t="s">
        <v>304</v>
      </c>
      <c r="I107" s="75"/>
      <c r="J107" s="76"/>
    </row>
    <row r="108" spans="2:10" s="74" customFormat="1" outlineLevel="1">
      <c r="B108" s="77"/>
      <c r="C108" s="78">
        <f t="shared" si="5"/>
        <v>22</v>
      </c>
      <c r="D108" s="79" t="s">
        <v>303</v>
      </c>
      <c r="E108" s="80" t="s">
        <v>232</v>
      </c>
      <c r="F108" s="80"/>
      <c r="G108" s="143"/>
      <c r="I108" s="75"/>
      <c r="J108" s="76"/>
    </row>
    <row r="109" spans="2:10" s="74" customFormat="1" outlineLevel="1">
      <c r="B109" s="77"/>
      <c r="C109" s="78">
        <f t="shared" si="5"/>
        <v>23</v>
      </c>
      <c r="D109" s="79" t="s">
        <v>299</v>
      </c>
      <c r="E109" s="80" t="s">
        <v>232</v>
      </c>
      <c r="F109" s="80"/>
      <c r="G109" s="143"/>
      <c r="I109" s="75"/>
      <c r="J109" s="76"/>
    </row>
    <row r="110" spans="2:10" s="74" customFormat="1" outlineLevel="1">
      <c r="B110" s="77"/>
      <c r="C110" s="78">
        <f t="shared" si="5"/>
        <v>24</v>
      </c>
      <c r="D110" s="79" t="s">
        <v>324</v>
      </c>
      <c r="E110" s="80" t="s">
        <v>232</v>
      </c>
      <c r="F110" s="80"/>
      <c r="G110" s="143"/>
      <c r="I110" s="75"/>
      <c r="J110" s="76"/>
    </row>
    <row r="111" spans="2:10" s="74" customFormat="1" outlineLevel="1">
      <c r="B111" s="77"/>
      <c r="C111" s="78">
        <f t="shared" si="5"/>
        <v>25</v>
      </c>
      <c r="D111" s="79" t="s">
        <v>325</v>
      </c>
      <c r="E111" s="80" t="s">
        <v>232</v>
      </c>
      <c r="F111" s="80"/>
      <c r="G111" s="143"/>
      <c r="I111" s="75"/>
      <c r="J111" s="76"/>
    </row>
    <row r="112" spans="2:10" s="74" customFormat="1" outlineLevel="1">
      <c r="B112" s="77"/>
      <c r="C112" s="78">
        <f t="shared" si="5"/>
        <v>26</v>
      </c>
      <c r="D112" s="79" t="s">
        <v>326</v>
      </c>
      <c r="E112" s="80" t="s">
        <v>232</v>
      </c>
      <c r="F112" s="80"/>
      <c r="G112" s="143"/>
      <c r="I112" s="75"/>
      <c r="J112" s="76"/>
    </row>
    <row r="113" spans="2:10" s="74" customFormat="1" outlineLevel="1">
      <c r="B113" s="77"/>
      <c r="C113" s="78"/>
      <c r="D113" s="79"/>
      <c r="E113" s="80"/>
      <c r="F113" s="80"/>
      <c r="G113" s="143"/>
      <c r="I113" s="75"/>
      <c r="J113" s="76"/>
    </row>
    <row r="114" spans="2:10" s="74" customFormat="1" outlineLevel="1">
      <c r="B114" s="70">
        <v>6</v>
      </c>
      <c r="C114" s="83"/>
      <c r="D114" s="72" t="s">
        <v>327</v>
      </c>
      <c r="E114" s="73"/>
      <c r="F114" s="73"/>
      <c r="G114" s="144"/>
      <c r="I114" s="75"/>
      <c r="J114" s="76"/>
    </row>
    <row r="115" spans="2:10" s="74" customFormat="1" outlineLevel="1">
      <c r="B115" s="77"/>
      <c r="C115" s="78">
        <v>1</v>
      </c>
      <c r="D115" s="79" t="s">
        <v>252</v>
      </c>
      <c r="E115" s="80"/>
      <c r="F115" s="80" t="s">
        <v>277</v>
      </c>
      <c r="G115" s="143"/>
      <c r="I115" s="75"/>
      <c r="J115" s="76"/>
    </row>
    <row r="116" spans="2:10" s="74" customFormat="1" outlineLevel="1">
      <c r="B116" s="77"/>
      <c r="C116" s="78">
        <f>C115+1</f>
        <v>2</v>
      </c>
      <c r="D116" s="79" t="s">
        <v>253</v>
      </c>
      <c r="E116" s="80"/>
      <c r="F116" s="80" t="s">
        <v>278</v>
      </c>
      <c r="G116" s="143"/>
      <c r="I116" s="75"/>
      <c r="J116" s="76"/>
    </row>
    <row r="117" spans="2:10" s="74" customFormat="1" outlineLevel="1">
      <c r="B117" s="77"/>
      <c r="C117" s="78">
        <f t="shared" ref="C117" si="6">C116+1</f>
        <v>3</v>
      </c>
      <c r="D117" s="79"/>
      <c r="E117" s="80"/>
      <c r="F117" s="80"/>
      <c r="G117" s="143"/>
      <c r="I117" s="75"/>
      <c r="J117" s="76"/>
    </row>
    <row r="118" spans="2:10" s="74" customFormat="1" outlineLevel="1">
      <c r="B118" s="89"/>
      <c r="C118" s="90"/>
      <c r="D118" s="91"/>
      <c r="E118" s="92"/>
      <c r="F118" s="92"/>
      <c r="G118" s="147"/>
      <c r="I118" s="93"/>
      <c r="J118" s="94"/>
    </row>
  </sheetData>
  <phoneticPr fontId="1" type="noConversion"/>
  <conditionalFormatting sqref="B19:B24 B26:B29 B52:B57 B31:B33 B85:B91 B93:B96 B98:B118">
    <cfRule type="containsText" dxfId="39" priority="69" operator="containsText" text="억원">
      <formula>NOT(ISERROR(SEARCH("억원",B19)))</formula>
    </cfRule>
    <cfRule type="containsText" dxfId="38" priority="70" operator="containsText" text="백만원">
      <formula>NOT(ISERROR(SEARCH("백만원",B19)))</formula>
    </cfRule>
  </conditionalFormatting>
  <conditionalFormatting sqref="B9">
    <cfRule type="containsText" dxfId="37" priority="67" operator="containsText" text="억원">
      <formula>NOT(ISERROR(SEARCH("억원",B9)))</formula>
    </cfRule>
    <cfRule type="containsText" dxfId="36" priority="68" operator="containsText" text="백만원">
      <formula>NOT(ISERROR(SEARCH("백만원",B9)))</formula>
    </cfRule>
  </conditionalFormatting>
  <conditionalFormatting sqref="B25">
    <cfRule type="containsText" dxfId="35" priority="39" operator="containsText" text="억원">
      <formula>NOT(ISERROR(SEARCH("억원",B25)))</formula>
    </cfRule>
    <cfRule type="containsText" dxfId="34" priority="40" operator="containsText" text="백만원">
      <formula>NOT(ISERROR(SEARCH("백만원",B25)))</formula>
    </cfRule>
  </conditionalFormatting>
  <conditionalFormatting sqref="B58 B62:B69">
    <cfRule type="containsText" dxfId="33" priority="35" operator="containsText" text="억원">
      <formula>NOT(ISERROR(SEARCH("억원",B58)))</formula>
    </cfRule>
    <cfRule type="containsText" dxfId="32" priority="36" operator="containsText" text="백만원">
      <formula>NOT(ISERROR(SEARCH("백만원",B58)))</formula>
    </cfRule>
  </conditionalFormatting>
  <conditionalFormatting sqref="B34:B46">
    <cfRule type="containsText" dxfId="31" priority="33" operator="containsText" text="억원">
      <formula>NOT(ISERROR(SEARCH("억원",B34)))</formula>
    </cfRule>
    <cfRule type="containsText" dxfId="30" priority="34" operator="containsText" text="백만원">
      <formula>NOT(ISERROR(SEARCH("백만원",B34)))</formula>
    </cfRule>
  </conditionalFormatting>
  <conditionalFormatting sqref="B48:B49">
    <cfRule type="containsText" dxfId="29" priority="31" operator="containsText" text="억원">
      <formula>NOT(ISERROR(SEARCH("억원",B48)))</formula>
    </cfRule>
    <cfRule type="containsText" dxfId="28" priority="32" operator="containsText" text="백만원">
      <formula>NOT(ISERROR(SEARCH("백만원",B48)))</formula>
    </cfRule>
  </conditionalFormatting>
  <conditionalFormatting sqref="B70:B74">
    <cfRule type="containsText" dxfId="27" priority="29" operator="containsText" text="억원">
      <formula>NOT(ISERROR(SEARCH("억원",B70)))</formula>
    </cfRule>
    <cfRule type="containsText" dxfId="26" priority="30" operator="containsText" text="백만원">
      <formula>NOT(ISERROR(SEARCH("백만원",B70)))</formula>
    </cfRule>
  </conditionalFormatting>
  <conditionalFormatting sqref="B76:B77">
    <cfRule type="containsText" dxfId="25" priority="27" operator="containsText" text="억원">
      <formula>NOT(ISERROR(SEARCH("억원",B76)))</formula>
    </cfRule>
    <cfRule type="containsText" dxfId="24" priority="28" operator="containsText" text="백만원">
      <formula>NOT(ISERROR(SEARCH("백만원",B76)))</formula>
    </cfRule>
  </conditionalFormatting>
  <conditionalFormatting sqref="B30">
    <cfRule type="containsText" dxfId="23" priority="23" operator="containsText" text="억원">
      <formula>NOT(ISERROR(SEARCH("억원",B30)))</formula>
    </cfRule>
    <cfRule type="containsText" dxfId="22" priority="24" operator="containsText" text="백만원">
      <formula>NOT(ISERROR(SEARCH("백만원",B30)))</formula>
    </cfRule>
  </conditionalFormatting>
  <conditionalFormatting sqref="B78 B80:B84">
    <cfRule type="containsText" dxfId="21" priority="19" operator="containsText" text="억원">
      <formula>NOT(ISERROR(SEARCH("억원",B78)))</formula>
    </cfRule>
    <cfRule type="containsText" dxfId="20" priority="20" operator="containsText" text="백만원">
      <formula>NOT(ISERROR(SEARCH("백만원",B78)))</formula>
    </cfRule>
  </conditionalFormatting>
  <conditionalFormatting sqref="B59:B61">
    <cfRule type="containsText" dxfId="19" priority="17" operator="containsText" text="억원">
      <formula>NOT(ISERROR(SEARCH("억원",B59)))</formula>
    </cfRule>
    <cfRule type="containsText" dxfId="18" priority="18" operator="containsText" text="백만원">
      <formula>NOT(ISERROR(SEARCH("백만원",B59)))</formula>
    </cfRule>
  </conditionalFormatting>
  <conditionalFormatting sqref="B50">
    <cfRule type="containsText" dxfId="17" priority="15" operator="containsText" text="억원">
      <formula>NOT(ISERROR(SEARCH("억원",B50)))</formula>
    </cfRule>
    <cfRule type="containsText" dxfId="16" priority="16" operator="containsText" text="백만원">
      <formula>NOT(ISERROR(SEARCH("백만원",B50)))</formula>
    </cfRule>
  </conditionalFormatting>
  <conditionalFormatting sqref="B75">
    <cfRule type="containsText" dxfId="15" priority="13" operator="containsText" text="억원">
      <formula>NOT(ISERROR(SEARCH("억원",B75)))</formula>
    </cfRule>
    <cfRule type="containsText" dxfId="14" priority="14" operator="containsText" text="백만원">
      <formula>NOT(ISERROR(SEARCH("백만원",B75)))</formula>
    </cfRule>
  </conditionalFormatting>
  <conditionalFormatting sqref="B47">
    <cfRule type="containsText" dxfId="13" priority="11" operator="containsText" text="억원">
      <formula>NOT(ISERROR(SEARCH("억원",B47)))</formula>
    </cfRule>
    <cfRule type="containsText" dxfId="12" priority="12" operator="containsText" text="백만원">
      <formula>NOT(ISERROR(SEARCH("백만원",B47)))</formula>
    </cfRule>
  </conditionalFormatting>
  <conditionalFormatting sqref="B51">
    <cfRule type="containsText" dxfId="11" priority="9" operator="containsText" text="억원">
      <formula>NOT(ISERROR(SEARCH("억원",B51)))</formula>
    </cfRule>
    <cfRule type="containsText" dxfId="10" priority="10" operator="containsText" text="백만원">
      <formula>NOT(ISERROR(SEARCH("백만원",B51)))</formula>
    </cfRule>
  </conditionalFormatting>
  <conditionalFormatting sqref="B79">
    <cfRule type="containsText" dxfId="9" priority="7" operator="containsText" text="억원">
      <formula>NOT(ISERROR(SEARCH("억원",B79)))</formula>
    </cfRule>
    <cfRule type="containsText" dxfId="8" priority="8" operator="containsText" text="백만원">
      <formula>NOT(ISERROR(SEARCH("백만원",B79)))</formula>
    </cfRule>
  </conditionalFormatting>
  <conditionalFormatting sqref="B92">
    <cfRule type="containsText" dxfId="7" priority="5" operator="containsText" text="억원">
      <formula>NOT(ISERROR(SEARCH("억원",B92)))</formula>
    </cfRule>
    <cfRule type="containsText" dxfId="6" priority="6" operator="containsText" text="백만원">
      <formula>NOT(ISERROR(SEARCH("백만원",B92)))</formula>
    </cfRule>
  </conditionalFormatting>
  <conditionalFormatting sqref="B97">
    <cfRule type="containsText" dxfId="5" priority="1" operator="containsText" text="억원">
      <formula>NOT(ISERROR(SEARCH("억원",B97)))</formula>
    </cfRule>
    <cfRule type="containsText" dxfId="4" priority="2" operator="containsText" text="백만원">
      <formula>NOT(ISERROR(SEARCH("백만원",B97)))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3443-E8EC-4B89-8FD9-04EB690AE9C7}">
  <sheetPr>
    <tabColor rgb="FF00338D"/>
  </sheetPr>
  <dimension ref="B1:O50"/>
  <sheetViews>
    <sheetView showGridLines="0" zoomScale="85" zoomScaleNormal="85" workbookViewId="0">
      <pane xSplit="4" ySplit="5" topLeftCell="E6" activePane="bottomRight" state="frozen"/>
      <selection activeCell="D11" sqref="D11"/>
      <selection pane="topRight" activeCell="D11" sqref="D11"/>
      <selection pane="bottomLeft" activeCell="D11" sqref="D11"/>
      <selection pane="bottomRight" activeCell="G5" sqref="G5"/>
    </sheetView>
  </sheetViews>
  <sheetFormatPr defaultRowHeight="12.75"/>
  <cols>
    <col min="1" max="1" width="2.7109375" style="74" customWidth="1"/>
    <col min="2" max="2" width="11.28515625" style="62" bestFit="1" customWidth="1"/>
    <col min="3" max="3" width="5.7109375" style="62" customWidth="1"/>
    <col min="4" max="4" width="21.42578125" style="62" bestFit="1" customWidth="1"/>
    <col min="5" max="5" width="83.140625" style="64" customWidth="1"/>
    <col min="6" max="6" width="13.7109375" style="111" customWidth="1"/>
    <col min="7" max="7" width="40.85546875" style="64" customWidth="1"/>
    <col min="8" max="8" width="9.140625" style="74" customWidth="1"/>
    <col min="9" max="16384" width="9.140625" style="74"/>
  </cols>
  <sheetData>
    <row r="1" spans="2:15" s="49" customFormat="1" ht="15" customHeight="1">
      <c r="B1" s="47" t="s">
        <v>204</v>
      </c>
      <c r="C1" s="47"/>
      <c r="D1" s="47"/>
      <c r="E1" s="48"/>
      <c r="G1" s="50"/>
      <c r="L1" s="51"/>
      <c r="M1" s="51"/>
      <c r="N1" s="51"/>
      <c r="O1" s="51"/>
    </row>
    <row r="2" spans="2:15" s="54" customFormat="1" ht="15" customHeight="1">
      <c r="B2" s="52" t="s">
        <v>182</v>
      </c>
      <c r="C2" s="53"/>
      <c r="K2" s="55"/>
      <c r="L2" s="55"/>
      <c r="M2" s="55"/>
    </row>
    <row r="3" spans="2:15">
      <c r="I3" s="74" t="s">
        <v>10</v>
      </c>
    </row>
    <row r="4" spans="2:15">
      <c r="F4" s="111" t="s">
        <v>74</v>
      </c>
      <c r="I4" s="74" t="s">
        <v>11</v>
      </c>
    </row>
    <row r="5" spans="2:15">
      <c r="B5" s="65" t="s">
        <v>14</v>
      </c>
      <c r="C5" s="65" t="s">
        <v>2</v>
      </c>
      <c r="D5" s="65" t="s">
        <v>75</v>
      </c>
      <c r="E5" s="68" t="s">
        <v>16</v>
      </c>
      <c r="F5" s="68" t="s">
        <v>6</v>
      </c>
      <c r="G5" s="68" t="s">
        <v>8</v>
      </c>
      <c r="I5" s="74" t="s">
        <v>76</v>
      </c>
    </row>
    <row r="6" spans="2:15">
      <c r="B6" s="112"/>
      <c r="C6" s="113"/>
      <c r="D6" s="114"/>
      <c r="E6" s="115"/>
      <c r="F6" s="116"/>
      <c r="G6" s="117"/>
    </row>
    <row r="7" spans="2:15">
      <c r="B7" s="112"/>
      <c r="C7" s="113"/>
      <c r="D7" s="114"/>
      <c r="E7" s="115"/>
      <c r="F7" s="116"/>
      <c r="G7" s="117"/>
    </row>
    <row r="8" spans="2:15">
      <c r="B8" s="112"/>
      <c r="C8" s="113"/>
      <c r="D8" s="114"/>
      <c r="E8" s="115"/>
      <c r="F8" s="116"/>
      <c r="G8" s="117"/>
    </row>
    <row r="9" spans="2:15">
      <c r="B9" s="112"/>
      <c r="C9" s="113"/>
      <c r="D9" s="114"/>
      <c r="E9" s="115"/>
      <c r="F9" s="116"/>
      <c r="G9" s="117"/>
    </row>
    <row r="10" spans="2:15">
      <c r="B10" s="112"/>
      <c r="C10" s="113"/>
      <c r="D10" s="114"/>
      <c r="E10" s="115"/>
      <c r="F10" s="116"/>
      <c r="G10" s="117"/>
    </row>
    <row r="11" spans="2:15">
      <c r="B11" s="112"/>
      <c r="C11" s="113"/>
      <c r="D11" s="114"/>
      <c r="E11" s="115"/>
      <c r="F11" s="116"/>
      <c r="G11" s="117"/>
    </row>
    <row r="12" spans="2:15">
      <c r="B12" s="112"/>
      <c r="C12" s="113"/>
      <c r="D12" s="114"/>
      <c r="E12" s="115"/>
      <c r="F12" s="116"/>
      <c r="G12" s="117"/>
    </row>
    <row r="13" spans="2:15">
      <c r="B13" s="112"/>
      <c r="C13" s="113"/>
      <c r="D13" s="114"/>
      <c r="E13" s="115"/>
      <c r="F13" s="116"/>
      <c r="G13" s="117"/>
    </row>
    <row r="14" spans="2:15">
      <c r="B14" s="112"/>
      <c r="C14" s="113"/>
      <c r="D14" s="114"/>
      <c r="E14" s="115"/>
      <c r="F14" s="116"/>
      <c r="G14" s="117"/>
    </row>
    <row r="15" spans="2:15">
      <c r="B15" s="112"/>
      <c r="C15" s="113"/>
      <c r="D15" s="114"/>
      <c r="E15" s="115"/>
      <c r="F15" s="116"/>
      <c r="G15" s="117"/>
    </row>
    <row r="16" spans="2:15">
      <c r="B16" s="112"/>
      <c r="C16" s="113"/>
      <c r="D16" s="114"/>
      <c r="E16" s="115"/>
      <c r="F16" s="116"/>
      <c r="G16" s="117"/>
    </row>
    <row r="17" spans="2:7">
      <c r="B17" s="112"/>
      <c r="C17" s="113"/>
      <c r="D17" s="114"/>
      <c r="E17" s="115"/>
      <c r="F17" s="116"/>
      <c r="G17" s="117"/>
    </row>
    <row r="18" spans="2:7">
      <c r="B18" s="112"/>
      <c r="C18" s="113"/>
      <c r="D18" s="114"/>
      <c r="E18" s="115"/>
      <c r="F18" s="116"/>
      <c r="G18" s="117"/>
    </row>
    <row r="19" spans="2:7">
      <c r="B19" s="112"/>
      <c r="C19" s="113"/>
      <c r="D19" s="114"/>
      <c r="E19" s="115"/>
      <c r="F19" s="116"/>
      <c r="G19" s="117"/>
    </row>
    <row r="20" spans="2:7">
      <c r="B20" s="112"/>
      <c r="C20" s="113"/>
      <c r="D20" s="114"/>
      <c r="E20" s="115"/>
      <c r="F20" s="116"/>
      <c r="G20" s="117"/>
    </row>
    <row r="21" spans="2:7">
      <c r="B21" s="112"/>
      <c r="C21" s="113"/>
      <c r="D21" s="114"/>
      <c r="E21" s="115"/>
      <c r="F21" s="116"/>
      <c r="G21" s="117"/>
    </row>
    <row r="22" spans="2:7">
      <c r="B22" s="112"/>
      <c r="C22" s="113"/>
      <c r="D22" s="114"/>
      <c r="E22" s="115"/>
      <c r="F22" s="116"/>
      <c r="G22" s="117"/>
    </row>
    <row r="23" spans="2:7">
      <c r="B23" s="112"/>
      <c r="C23" s="113"/>
      <c r="D23" s="114"/>
      <c r="E23" s="115"/>
      <c r="F23" s="116"/>
      <c r="G23" s="117"/>
    </row>
    <row r="24" spans="2:7">
      <c r="B24" s="112"/>
      <c r="C24" s="113"/>
      <c r="D24" s="114"/>
      <c r="E24" s="115"/>
      <c r="F24" s="116"/>
      <c r="G24" s="117"/>
    </row>
    <row r="25" spans="2:7">
      <c r="B25" s="112"/>
      <c r="C25" s="113"/>
      <c r="D25" s="114"/>
      <c r="E25" s="115"/>
      <c r="F25" s="116"/>
      <c r="G25" s="117"/>
    </row>
    <row r="26" spans="2:7">
      <c r="B26" s="112"/>
      <c r="C26" s="113"/>
      <c r="D26" s="114"/>
      <c r="E26" s="115"/>
      <c r="F26" s="116"/>
      <c r="G26" s="117"/>
    </row>
    <row r="27" spans="2:7">
      <c r="B27" s="112"/>
      <c r="C27" s="113"/>
      <c r="D27" s="114"/>
      <c r="E27" s="115"/>
      <c r="F27" s="116"/>
      <c r="G27" s="117"/>
    </row>
    <row r="28" spans="2:7">
      <c r="B28" s="112"/>
      <c r="C28" s="113"/>
      <c r="D28" s="114"/>
      <c r="E28" s="115"/>
      <c r="F28" s="116"/>
      <c r="G28" s="117"/>
    </row>
    <row r="29" spans="2:7">
      <c r="B29" s="112"/>
      <c r="C29" s="113"/>
      <c r="D29" s="114"/>
      <c r="E29" s="115"/>
      <c r="F29" s="116"/>
      <c r="G29" s="117"/>
    </row>
    <row r="30" spans="2:7">
      <c r="B30" s="112"/>
      <c r="C30" s="113"/>
      <c r="D30" s="114"/>
      <c r="E30" s="115"/>
      <c r="F30" s="116"/>
      <c r="G30" s="117"/>
    </row>
    <row r="31" spans="2:7">
      <c r="B31" s="112"/>
      <c r="C31" s="113"/>
      <c r="D31" s="114"/>
      <c r="E31" s="115"/>
      <c r="F31" s="116"/>
      <c r="G31" s="117"/>
    </row>
    <row r="32" spans="2:7">
      <c r="B32" s="112"/>
      <c r="C32" s="113"/>
      <c r="D32" s="114"/>
      <c r="E32" s="115"/>
      <c r="F32" s="116"/>
      <c r="G32" s="117"/>
    </row>
    <row r="33" spans="2:7">
      <c r="B33" s="112"/>
      <c r="C33" s="113"/>
      <c r="D33" s="114"/>
      <c r="E33" s="115"/>
      <c r="F33" s="116"/>
      <c r="G33" s="117"/>
    </row>
    <row r="34" spans="2:7">
      <c r="B34" s="112"/>
      <c r="C34" s="113"/>
      <c r="D34" s="114"/>
      <c r="E34" s="115"/>
      <c r="F34" s="116"/>
      <c r="G34" s="117"/>
    </row>
    <row r="35" spans="2:7">
      <c r="B35" s="112"/>
      <c r="C35" s="113"/>
      <c r="D35" s="114"/>
      <c r="E35" s="115"/>
      <c r="F35" s="116"/>
      <c r="G35" s="117"/>
    </row>
    <row r="36" spans="2:7">
      <c r="B36" s="112"/>
      <c r="C36" s="113"/>
      <c r="D36" s="114"/>
      <c r="E36" s="115"/>
      <c r="F36" s="116"/>
      <c r="G36" s="117"/>
    </row>
    <row r="37" spans="2:7">
      <c r="B37" s="112"/>
      <c r="C37" s="113"/>
      <c r="D37" s="114"/>
      <c r="E37" s="115"/>
      <c r="F37" s="116"/>
      <c r="G37" s="117"/>
    </row>
    <row r="38" spans="2:7">
      <c r="B38" s="112"/>
      <c r="C38" s="113"/>
      <c r="D38" s="114"/>
      <c r="E38" s="115"/>
      <c r="F38" s="116"/>
      <c r="G38" s="117"/>
    </row>
    <row r="39" spans="2:7">
      <c r="B39" s="112"/>
      <c r="C39" s="113"/>
      <c r="D39" s="114"/>
      <c r="E39" s="115"/>
      <c r="F39" s="116"/>
      <c r="G39" s="117"/>
    </row>
    <row r="40" spans="2:7">
      <c r="B40" s="112"/>
      <c r="C40" s="113"/>
      <c r="D40" s="114"/>
      <c r="E40" s="115"/>
      <c r="F40" s="116"/>
      <c r="G40" s="117"/>
    </row>
    <row r="41" spans="2:7">
      <c r="B41" s="112"/>
      <c r="C41" s="113"/>
      <c r="D41" s="114"/>
      <c r="E41" s="115"/>
      <c r="F41" s="116"/>
      <c r="G41" s="117"/>
    </row>
    <row r="42" spans="2:7">
      <c r="B42" s="112"/>
      <c r="C42" s="113"/>
      <c r="D42" s="114"/>
      <c r="E42" s="115"/>
      <c r="F42" s="116"/>
      <c r="G42" s="117"/>
    </row>
    <row r="43" spans="2:7">
      <c r="B43" s="112"/>
      <c r="C43" s="113"/>
      <c r="D43" s="114"/>
      <c r="E43" s="115"/>
      <c r="F43" s="116"/>
      <c r="G43" s="117"/>
    </row>
    <row r="44" spans="2:7">
      <c r="B44" s="112"/>
      <c r="C44" s="113"/>
      <c r="D44" s="114"/>
      <c r="E44" s="115"/>
      <c r="F44" s="116"/>
      <c r="G44" s="117"/>
    </row>
    <row r="45" spans="2:7">
      <c r="B45" s="112"/>
      <c r="C45" s="113"/>
      <c r="D45" s="114"/>
      <c r="E45" s="115"/>
      <c r="F45" s="116"/>
      <c r="G45" s="117"/>
    </row>
    <row r="46" spans="2:7">
      <c r="B46" s="112"/>
      <c r="C46" s="113"/>
      <c r="D46" s="114"/>
      <c r="E46" s="115"/>
      <c r="F46" s="116"/>
      <c r="G46" s="117"/>
    </row>
    <row r="47" spans="2:7">
      <c r="B47" s="112"/>
      <c r="C47" s="113"/>
      <c r="D47" s="114"/>
      <c r="E47" s="115"/>
      <c r="F47" s="116"/>
      <c r="G47" s="117"/>
    </row>
    <row r="48" spans="2:7">
      <c r="B48" s="112"/>
      <c r="C48" s="113"/>
      <c r="D48" s="114"/>
      <c r="E48" s="115"/>
      <c r="F48" s="116"/>
      <c r="G48" s="117"/>
    </row>
    <row r="49" spans="2:7">
      <c r="B49" s="112"/>
      <c r="C49" s="113"/>
      <c r="D49" s="114"/>
      <c r="E49" s="115"/>
      <c r="F49" s="116"/>
      <c r="G49" s="117"/>
    </row>
    <row r="50" spans="2:7">
      <c r="B50" s="112"/>
      <c r="C50" s="113"/>
      <c r="D50" s="114"/>
      <c r="E50" s="115"/>
      <c r="F50" s="116"/>
      <c r="G50" s="117"/>
    </row>
  </sheetData>
  <autoFilter ref="B5:G50" xr:uid="{CC933443-E8EC-4B89-8FD9-04EB690AE9C7}"/>
  <phoneticPr fontId="1" type="noConversion"/>
  <conditionalFormatting sqref="F6:F50">
    <cfRule type="containsText" dxfId="3" priority="1" operator="containsText" text="Y">
      <formula>NOT(ISERROR(SEARCH("Y",F6)))</formula>
    </cfRule>
  </conditionalFormatting>
  <dataValidations count="1">
    <dataValidation type="list" allowBlank="1" showInputMessage="1" showErrorMessage="1" sqref="F6:F50" xr:uid="{69307C9E-C4F0-4BC1-A43A-7D81A086D7A9}">
      <formula1>$I$3:$I$5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05C2-7A84-4B17-B0A6-5BB57B24AD1F}">
  <sheetPr>
    <tabColor rgb="FF00338D"/>
  </sheetPr>
  <dimension ref="B1:G31"/>
  <sheetViews>
    <sheetView showGridLines="0" zoomScale="85" zoomScaleNormal="85"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B4" sqref="B4"/>
    </sheetView>
  </sheetViews>
  <sheetFormatPr defaultRowHeight="13.5"/>
  <cols>
    <col min="1" max="1" width="2.7109375" customWidth="1"/>
    <col min="2" max="2" width="11.28515625" style="5" bestFit="1" customWidth="1"/>
    <col min="3" max="3" width="5.7109375" style="5" customWidth="1"/>
    <col min="4" max="4" width="21.42578125" style="5" bestFit="1" customWidth="1"/>
    <col min="5" max="5" width="66" style="8" customWidth="1"/>
    <col min="6" max="6" width="72.42578125" style="8" customWidth="1"/>
    <col min="7" max="7" width="40.85546875" style="8" customWidth="1"/>
  </cols>
  <sheetData>
    <row r="1" spans="2:7">
      <c r="B1" s="6" t="s">
        <v>13</v>
      </c>
      <c r="C1" s="6"/>
      <c r="D1" s="6"/>
      <c r="E1" s="7"/>
      <c r="F1" s="43"/>
      <c r="G1" s="43"/>
    </row>
    <row r="3" spans="2:7">
      <c r="B3" s="2" t="s">
        <v>14</v>
      </c>
      <c r="C3" s="2" t="s">
        <v>2</v>
      </c>
      <c r="D3" s="16" t="s">
        <v>15</v>
      </c>
      <c r="E3" s="40" t="s">
        <v>16</v>
      </c>
      <c r="F3" s="40" t="s">
        <v>17</v>
      </c>
      <c r="G3" s="40" t="s">
        <v>8</v>
      </c>
    </row>
    <row r="4" spans="2:7" ht="67.5">
      <c r="B4" s="44">
        <v>44662</v>
      </c>
      <c r="C4" s="22">
        <v>1</v>
      </c>
      <c r="D4" s="9" t="s">
        <v>18</v>
      </c>
      <c r="E4" s="39" t="s">
        <v>19</v>
      </c>
      <c r="F4" s="39" t="s">
        <v>20</v>
      </c>
      <c r="G4" s="39" t="s">
        <v>21</v>
      </c>
    </row>
    <row r="5" spans="2:7" ht="81">
      <c r="B5" s="44">
        <v>44662</v>
      </c>
      <c r="C5" s="22">
        <f>C4+1</f>
        <v>2</v>
      </c>
      <c r="D5" s="9" t="s">
        <v>22</v>
      </c>
      <c r="E5" s="41" t="s">
        <v>23</v>
      </c>
      <c r="F5" s="39" t="s">
        <v>24</v>
      </c>
      <c r="G5" s="39" t="s">
        <v>25</v>
      </c>
    </row>
    <row r="6" spans="2:7" ht="27">
      <c r="B6" s="44">
        <v>44662</v>
      </c>
      <c r="C6" s="22">
        <f t="shared" ref="C6:C25" si="0">C5+1</f>
        <v>3</v>
      </c>
      <c r="D6" s="9" t="s">
        <v>26</v>
      </c>
      <c r="E6" s="41" t="s">
        <v>27</v>
      </c>
      <c r="F6" s="39" t="s">
        <v>24</v>
      </c>
      <c r="G6" s="39" t="s">
        <v>25</v>
      </c>
    </row>
    <row r="7" spans="2:7" ht="27">
      <c r="B7" s="44">
        <v>44662</v>
      </c>
      <c r="C7" s="22">
        <f t="shared" si="0"/>
        <v>4</v>
      </c>
      <c r="D7" s="26" t="s">
        <v>28</v>
      </c>
      <c r="E7" s="42" t="s">
        <v>29</v>
      </c>
      <c r="F7" s="39" t="s">
        <v>24</v>
      </c>
      <c r="G7" s="39" t="s">
        <v>25</v>
      </c>
    </row>
    <row r="8" spans="2:7" ht="27" customHeight="1">
      <c r="B8" s="44">
        <v>44662</v>
      </c>
      <c r="C8" s="22">
        <f t="shared" si="0"/>
        <v>5</v>
      </c>
      <c r="D8" s="17"/>
      <c r="E8" s="42" t="s">
        <v>30</v>
      </c>
      <c r="F8" s="39" t="s">
        <v>31</v>
      </c>
      <c r="G8" s="39"/>
    </row>
    <row r="9" spans="2:7" ht="81">
      <c r="B9" s="44">
        <v>44662</v>
      </c>
      <c r="C9" s="22">
        <f t="shared" si="0"/>
        <v>6</v>
      </c>
      <c r="D9" s="17"/>
      <c r="E9" s="42" t="s">
        <v>32</v>
      </c>
      <c r="F9" s="39" t="s">
        <v>33</v>
      </c>
      <c r="G9" s="39" t="s">
        <v>34</v>
      </c>
    </row>
    <row r="10" spans="2:7" ht="27">
      <c r="B10" s="44">
        <v>44662</v>
      </c>
      <c r="C10" s="22">
        <f t="shared" si="0"/>
        <v>7</v>
      </c>
      <c r="D10" s="17"/>
      <c r="E10" s="42" t="s">
        <v>35</v>
      </c>
      <c r="F10" s="38" t="s">
        <v>36</v>
      </c>
      <c r="G10" s="39" t="s">
        <v>37</v>
      </c>
    </row>
    <row r="11" spans="2:7" ht="67.5">
      <c r="B11" s="44">
        <v>44662</v>
      </c>
      <c r="C11" s="22">
        <f t="shared" si="0"/>
        <v>8</v>
      </c>
      <c r="D11" s="17"/>
      <c r="E11" s="42" t="s">
        <v>38</v>
      </c>
      <c r="F11" s="38" t="s">
        <v>39</v>
      </c>
      <c r="G11" s="39" t="s">
        <v>40</v>
      </c>
    </row>
    <row r="12" spans="2:7" ht="40.5">
      <c r="B12" s="44">
        <v>44662</v>
      </c>
      <c r="C12" s="22">
        <f t="shared" si="0"/>
        <v>9</v>
      </c>
      <c r="D12" s="17"/>
      <c r="E12" s="42" t="s">
        <v>41</v>
      </c>
      <c r="F12" s="39" t="s">
        <v>42</v>
      </c>
      <c r="G12" s="39" t="s">
        <v>21</v>
      </c>
    </row>
    <row r="13" spans="2:7" ht="40.5">
      <c r="B13" s="44">
        <v>44662</v>
      </c>
      <c r="C13" s="22">
        <f t="shared" si="0"/>
        <v>10</v>
      </c>
      <c r="D13" s="17"/>
      <c r="E13" s="42" t="s">
        <v>43</v>
      </c>
      <c r="F13" s="39" t="s">
        <v>44</v>
      </c>
      <c r="G13" s="39" t="s">
        <v>45</v>
      </c>
    </row>
    <row r="14" spans="2:7" ht="54">
      <c r="B14" s="44">
        <v>44662</v>
      </c>
      <c r="C14" s="22">
        <f t="shared" si="0"/>
        <v>11</v>
      </c>
      <c r="D14" s="18"/>
      <c r="E14" s="42" t="s">
        <v>46</v>
      </c>
      <c r="F14" s="38" t="s">
        <v>47</v>
      </c>
      <c r="G14" s="39" t="s">
        <v>48</v>
      </c>
    </row>
    <row r="15" spans="2:7">
      <c r="B15" s="44">
        <v>44662</v>
      </c>
      <c r="C15" s="22">
        <f t="shared" si="0"/>
        <v>12</v>
      </c>
      <c r="D15" s="26" t="s">
        <v>49</v>
      </c>
      <c r="E15" s="42" t="s">
        <v>50</v>
      </c>
      <c r="F15" s="38" t="s">
        <v>51</v>
      </c>
      <c r="G15" s="39" t="s">
        <v>52</v>
      </c>
    </row>
    <row r="16" spans="2:7">
      <c r="B16" s="44">
        <v>44662</v>
      </c>
      <c r="C16" s="22">
        <f t="shared" si="0"/>
        <v>13</v>
      </c>
      <c r="D16" s="18"/>
      <c r="E16" s="42" t="s">
        <v>53</v>
      </c>
      <c r="F16" s="39" t="s">
        <v>54</v>
      </c>
      <c r="G16" s="39"/>
    </row>
    <row r="17" spans="2:7" ht="27">
      <c r="B17" s="44">
        <v>44662</v>
      </c>
      <c r="C17" s="22">
        <f t="shared" si="0"/>
        <v>14</v>
      </c>
      <c r="D17" s="26" t="s">
        <v>55</v>
      </c>
      <c r="E17" s="42" t="s">
        <v>56</v>
      </c>
      <c r="F17" s="39" t="s">
        <v>20</v>
      </c>
      <c r="G17" s="39" t="s">
        <v>57</v>
      </c>
    </row>
    <row r="18" spans="2:7" ht="121.5">
      <c r="B18" s="44">
        <v>44662</v>
      </c>
      <c r="C18" s="22">
        <f t="shared" si="0"/>
        <v>15</v>
      </c>
      <c r="D18" s="17"/>
      <c r="E18" s="42" t="s">
        <v>58</v>
      </c>
      <c r="F18" s="39" t="s">
        <v>59</v>
      </c>
      <c r="G18" s="39" t="s">
        <v>60</v>
      </c>
    </row>
    <row r="19" spans="2:7" ht="189">
      <c r="B19" s="44">
        <v>44662</v>
      </c>
      <c r="C19" s="22">
        <f t="shared" si="0"/>
        <v>16</v>
      </c>
      <c r="D19" s="17"/>
      <c r="E19" s="42" t="s">
        <v>61</v>
      </c>
      <c r="F19" s="39" t="s">
        <v>62</v>
      </c>
      <c r="G19" s="39" t="s">
        <v>63</v>
      </c>
    </row>
    <row r="20" spans="2:7" ht="27">
      <c r="B20" s="44">
        <v>44662</v>
      </c>
      <c r="C20" s="22">
        <f t="shared" si="0"/>
        <v>17</v>
      </c>
      <c r="D20" s="17"/>
      <c r="E20" s="42" t="s">
        <v>64</v>
      </c>
      <c r="F20" s="39" t="s">
        <v>20</v>
      </c>
      <c r="G20" s="39" t="s">
        <v>57</v>
      </c>
    </row>
    <row r="21" spans="2:7" ht="27">
      <c r="B21" s="44">
        <v>44662</v>
      </c>
      <c r="C21" s="22">
        <f t="shared" si="0"/>
        <v>18</v>
      </c>
      <c r="D21" s="18"/>
      <c r="E21" s="42" t="s">
        <v>65</v>
      </c>
      <c r="F21" s="39" t="s">
        <v>20</v>
      </c>
      <c r="G21" s="39" t="s">
        <v>57</v>
      </c>
    </row>
    <row r="22" spans="2:7" ht="27">
      <c r="B22" s="44">
        <v>44662</v>
      </c>
      <c r="C22" s="22">
        <f t="shared" si="0"/>
        <v>19</v>
      </c>
      <c r="D22" s="9" t="s">
        <v>66</v>
      </c>
      <c r="E22" s="41" t="s">
        <v>67</v>
      </c>
      <c r="F22" s="39" t="s">
        <v>24</v>
      </c>
      <c r="G22" s="39" t="s">
        <v>25</v>
      </c>
    </row>
    <row r="23" spans="2:7" ht="54">
      <c r="B23" s="44">
        <v>44662</v>
      </c>
      <c r="C23" s="22">
        <f t="shared" si="0"/>
        <v>20</v>
      </c>
      <c r="D23" s="26" t="s">
        <v>68</v>
      </c>
      <c r="E23" s="42" t="s">
        <v>69</v>
      </c>
      <c r="F23" s="39" t="s">
        <v>70</v>
      </c>
      <c r="G23" s="39"/>
    </row>
    <row r="24" spans="2:7">
      <c r="B24" s="44">
        <v>44662</v>
      </c>
      <c r="C24" s="22">
        <f t="shared" si="0"/>
        <v>21</v>
      </c>
      <c r="D24" s="17"/>
      <c r="E24" s="42" t="s">
        <v>71</v>
      </c>
      <c r="F24" s="39" t="s">
        <v>20</v>
      </c>
      <c r="G24" s="39" t="s">
        <v>21</v>
      </c>
    </row>
    <row r="25" spans="2:7" ht="108">
      <c r="B25" s="44">
        <v>44662</v>
      </c>
      <c r="C25" s="22">
        <f t="shared" si="0"/>
        <v>22</v>
      </c>
      <c r="D25" s="18"/>
      <c r="E25" s="42" t="s">
        <v>72</v>
      </c>
      <c r="F25" s="39" t="s">
        <v>73</v>
      </c>
      <c r="G25" s="39"/>
    </row>
    <row r="26" spans="2:7">
      <c r="B26" s="28"/>
      <c r="C26" s="22"/>
      <c r="D26" s="9"/>
      <c r="E26" s="39"/>
      <c r="F26" s="39"/>
      <c r="G26" s="39"/>
    </row>
    <row r="27" spans="2:7">
      <c r="B27" s="22"/>
      <c r="C27" s="22"/>
      <c r="D27" s="9"/>
      <c r="E27" s="39"/>
      <c r="F27" s="39"/>
      <c r="G27" s="39"/>
    </row>
    <row r="28" spans="2:7">
      <c r="B28" s="22"/>
      <c r="C28" s="22"/>
      <c r="D28" s="9"/>
      <c r="E28" s="39"/>
      <c r="F28" s="39"/>
      <c r="G28" s="39"/>
    </row>
    <row r="29" spans="2:7">
      <c r="B29" s="22"/>
      <c r="C29" s="22"/>
      <c r="D29" s="9"/>
      <c r="E29" s="39"/>
      <c r="F29" s="39"/>
      <c r="G29" s="39"/>
    </row>
    <row r="30" spans="2:7">
      <c r="B30" s="22"/>
      <c r="C30" s="22"/>
      <c r="D30" s="9"/>
      <c r="E30" s="39"/>
      <c r="F30" s="39"/>
      <c r="G30" s="39"/>
    </row>
    <row r="31" spans="2:7">
      <c r="B31" s="22"/>
      <c r="C31" s="22"/>
      <c r="D31" s="9"/>
      <c r="E31" s="39"/>
      <c r="F31" s="39"/>
      <c r="G31" s="39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E2AF0-0834-4614-B681-488024BE36F9}">
  <sheetPr>
    <tabColor rgb="FF00338D"/>
  </sheetPr>
  <dimension ref="B1:L39"/>
  <sheetViews>
    <sheetView showGridLines="0" zoomScaleNormal="100" workbookViewId="0">
      <selection activeCell="A24" sqref="A24"/>
    </sheetView>
  </sheetViews>
  <sheetFormatPr defaultRowHeight="13.5"/>
  <cols>
    <col min="1" max="2" width="2.7109375" customWidth="1"/>
    <col min="3" max="4" width="10.7109375" customWidth="1"/>
    <col min="5" max="5" width="19.28515625" customWidth="1"/>
    <col min="6" max="6" width="18.42578125" bestFit="1" customWidth="1"/>
    <col min="7" max="7" width="15.7109375" customWidth="1"/>
    <col min="8" max="8" width="30.7109375" customWidth="1"/>
    <col min="9" max="9" width="38.7109375" customWidth="1"/>
    <col min="10" max="10" width="32.85546875" customWidth="1"/>
    <col min="11" max="11" width="14" bestFit="1" customWidth="1"/>
  </cols>
  <sheetData>
    <row r="1" spans="2:12">
      <c r="C1" s="19"/>
      <c r="D1" s="19" t="s">
        <v>77</v>
      </c>
      <c r="E1" s="19"/>
      <c r="F1" s="19"/>
      <c r="G1" s="19"/>
      <c r="H1" s="19"/>
      <c r="I1" s="19"/>
      <c r="J1" s="19"/>
    </row>
    <row r="3" spans="2:12">
      <c r="B3" s="1" t="s">
        <v>78</v>
      </c>
      <c r="C3" s="1"/>
    </row>
    <row r="6" spans="2:12">
      <c r="C6" s="20" t="s">
        <v>79</v>
      </c>
      <c r="D6" s="20" t="s">
        <v>80</v>
      </c>
      <c r="E6" s="20" t="s">
        <v>81</v>
      </c>
      <c r="F6" s="20" t="s">
        <v>82</v>
      </c>
      <c r="G6" s="21" t="s">
        <v>83</v>
      </c>
      <c r="H6" s="37" t="s">
        <v>84</v>
      </c>
      <c r="I6" s="10" t="s">
        <v>85</v>
      </c>
      <c r="J6" s="11" t="s">
        <v>86</v>
      </c>
    </row>
    <row r="7" spans="2:12">
      <c r="C7" s="26" t="s">
        <v>87</v>
      </c>
      <c r="D7" s="26" t="s">
        <v>88</v>
      </c>
      <c r="E7" s="224" t="s">
        <v>89</v>
      </c>
      <c r="F7" s="9" t="s">
        <v>90</v>
      </c>
      <c r="G7" s="22" t="s">
        <v>91</v>
      </c>
      <c r="H7" s="23"/>
      <c r="I7" s="23"/>
      <c r="J7" s="22"/>
      <c r="K7" t="s">
        <v>92</v>
      </c>
    </row>
    <row r="8" spans="2:12">
      <c r="C8" s="17"/>
      <c r="D8" s="17"/>
      <c r="E8" s="225"/>
      <c r="F8" s="9" t="s">
        <v>93</v>
      </c>
      <c r="G8" s="22" t="s">
        <v>91</v>
      </c>
      <c r="H8" s="23"/>
      <c r="I8" s="23"/>
      <c r="J8" s="22"/>
      <c r="K8" t="s">
        <v>92</v>
      </c>
    </row>
    <row r="9" spans="2:12">
      <c r="C9" s="17"/>
      <c r="D9" s="17"/>
      <c r="E9" s="224" t="s">
        <v>94</v>
      </c>
      <c r="F9" s="9" t="s">
        <v>95</v>
      </c>
      <c r="G9" s="22" t="s">
        <v>91</v>
      </c>
      <c r="H9" s="23"/>
      <c r="I9" s="23"/>
      <c r="J9" s="22"/>
    </row>
    <row r="10" spans="2:12">
      <c r="C10" s="17"/>
      <c r="D10" s="17"/>
      <c r="E10" s="225"/>
      <c r="F10" s="9" t="s">
        <v>96</v>
      </c>
      <c r="G10" s="22" t="s">
        <v>91</v>
      </c>
      <c r="H10" s="23"/>
      <c r="I10" s="23" t="s">
        <v>97</v>
      </c>
      <c r="J10" s="22"/>
    </row>
    <row r="11" spans="2:12" ht="27">
      <c r="C11" s="17"/>
      <c r="D11" s="17"/>
      <c r="E11" s="224" t="s">
        <v>98</v>
      </c>
      <c r="F11" s="9" t="s">
        <v>99</v>
      </c>
      <c r="G11" s="22" t="s">
        <v>91</v>
      </c>
      <c r="H11" s="24" t="s">
        <v>100</v>
      </c>
      <c r="I11" s="24" t="s">
        <v>101</v>
      </c>
      <c r="J11" s="33" t="s">
        <v>100</v>
      </c>
      <c r="K11" t="s">
        <v>102</v>
      </c>
    </row>
    <row r="12" spans="2:12">
      <c r="C12" s="17"/>
      <c r="D12" s="17"/>
      <c r="E12" s="225"/>
      <c r="F12" s="9" t="s">
        <v>103</v>
      </c>
      <c r="G12" s="22" t="s">
        <v>91</v>
      </c>
      <c r="H12" s="25"/>
      <c r="I12" s="25"/>
      <c r="J12" s="34"/>
      <c r="K12" t="s">
        <v>102</v>
      </c>
      <c r="L12" t="s">
        <v>104</v>
      </c>
    </row>
    <row r="13" spans="2:12">
      <c r="C13" s="17"/>
      <c r="D13" s="17"/>
      <c r="E13" s="224" t="s">
        <v>105</v>
      </c>
      <c r="F13" s="9" t="s">
        <v>106</v>
      </c>
      <c r="G13" s="22" t="s">
        <v>91</v>
      </c>
      <c r="H13" s="34" t="s">
        <v>107</v>
      </c>
      <c r="I13" s="34"/>
      <c r="J13" s="34"/>
    </row>
    <row r="14" spans="2:12">
      <c r="C14" s="17"/>
      <c r="D14" s="18"/>
      <c r="E14" s="225"/>
      <c r="F14" s="9" t="s">
        <v>108</v>
      </c>
      <c r="G14" s="22" t="s">
        <v>91</v>
      </c>
      <c r="H14" s="25"/>
      <c r="I14" s="25"/>
      <c r="J14" s="34"/>
      <c r="K14" t="s">
        <v>102</v>
      </c>
      <c r="L14" t="s">
        <v>104</v>
      </c>
    </row>
    <row r="15" spans="2:12">
      <c r="C15" s="17"/>
      <c r="D15" s="26" t="s">
        <v>109</v>
      </c>
      <c r="E15" s="224" t="s">
        <v>110</v>
      </c>
      <c r="F15" s="9" t="s">
        <v>111</v>
      </c>
      <c r="G15" s="22" t="s">
        <v>12</v>
      </c>
      <c r="H15" s="218" t="s">
        <v>112</v>
      </c>
      <c r="I15" s="219"/>
      <c r="J15" s="220"/>
      <c r="K15" s="36" t="s">
        <v>113</v>
      </c>
    </row>
    <row r="16" spans="2:12">
      <c r="C16" s="17"/>
      <c r="D16" s="17"/>
      <c r="E16" s="231"/>
      <c r="F16" s="9" t="s">
        <v>114</v>
      </c>
      <c r="G16" s="22" t="s">
        <v>12</v>
      </c>
      <c r="H16" s="218" t="s">
        <v>112</v>
      </c>
      <c r="I16" s="219"/>
      <c r="J16" s="220"/>
      <c r="K16" s="36" t="s">
        <v>113</v>
      </c>
    </row>
    <row r="17" spans="3:11">
      <c r="C17" s="17"/>
      <c r="D17" s="17"/>
      <c r="E17" s="225"/>
      <c r="F17" s="9" t="s">
        <v>115</v>
      </c>
      <c r="G17" s="22" t="s">
        <v>12</v>
      </c>
      <c r="H17" s="218" t="s">
        <v>112</v>
      </c>
      <c r="I17" s="219"/>
      <c r="J17" s="220"/>
      <c r="K17" s="36" t="s">
        <v>113</v>
      </c>
    </row>
    <row r="18" spans="3:11">
      <c r="C18" s="17"/>
      <c r="D18" s="18"/>
      <c r="E18" s="9" t="s">
        <v>116</v>
      </c>
      <c r="F18" s="9" t="s">
        <v>117</v>
      </c>
      <c r="G18" s="22" t="s">
        <v>12</v>
      </c>
      <c r="H18" s="218" t="s">
        <v>112</v>
      </c>
      <c r="I18" s="219"/>
      <c r="J18" s="220"/>
      <c r="K18" s="36" t="s">
        <v>113</v>
      </c>
    </row>
    <row r="19" spans="3:11">
      <c r="C19" s="17"/>
      <c r="D19" s="22" t="s">
        <v>118</v>
      </c>
      <c r="E19" s="9" t="s">
        <v>119</v>
      </c>
      <c r="F19" s="9" t="s">
        <v>120</v>
      </c>
      <c r="G19" s="22" t="s">
        <v>91</v>
      </c>
      <c r="H19" s="25" t="s">
        <v>121</v>
      </c>
      <c r="I19" s="25" t="s">
        <v>121</v>
      </c>
      <c r="J19" s="34" t="s">
        <v>121</v>
      </c>
      <c r="K19" t="s">
        <v>122</v>
      </c>
    </row>
    <row r="20" spans="3:11" ht="53.25" customHeight="1">
      <c r="C20" s="18"/>
      <c r="D20" s="22" t="s">
        <v>123</v>
      </c>
      <c r="E20" s="9" t="s">
        <v>124</v>
      </c>
      <c r="F20" s="9" t="s">
        <v>125</v>
      </c>
      <c r="G20" s="22" t="s">
        <v>91</v>
      </c>
      <c r="H20" s="233" t="s">
        <v>126</v>
      </c>
      <c r="I20" s="234"/>
      <c r="J20" s="235"/>
    </row>
    <row r="21" spans="3:11" ht="40.5">
      <c r="C21" s="226" t="s">
        <v>127</v>
      </c>
      <c r="D21" s="226" t="s">
        <v>88</v>
      </c>
      <c r="E21" s="229" t="s">
        <v>87</v>
      </c>
      <c r="F21" s="3" t="s">
        <v>90</v>
      </c>
      <c r="G21" s="28" t="s">
        <v>91</v>
      </c>
      <c r="H21" s="31" t="s">
        <v>128</v>
      </c>
      <c r="I21" s="31" t="s">
        <v>129</v>
      </c>
      <c r="J21" s="28" t="s">
        <v>130</v>
      </c>
    </row>
    <row r="22" spans="3:11">
      <c r="C22" s="227"/>
      <c r="D22" s="227"/>
      <c r="E22" s="230"/>
      <c r="F22" s="3" t="s">
        <v>93</v>
      </c>
      <c r="G22" s="28" t="s">
        <v>91</v>
      </c>
      <c r="H22" s="4" t="s">
        <v>131</v>
      </c>
      <c r="I22" s="4" t="s">
        <v>132</v>
      </c>
      <c r="J22" s="28" t="s">
        <v>133</v>
      </c>
    </row>
    <row r="23" spans="3:11" ht="40.5">
      <c r="C23" s="227"/>
      <c r="D23" s="227"/>
      <c r="E23" s="229" t="s">
        <v>134</v>
      </c>
      <c r="F23" s="3" t="s">
        <v>90</v>
      </c>
      <c r="G23" s="28" t="s">
        <v>91</v>
      </c>
      <c r="H23" s="31" t="s">
        <v>135</v>
      </c>
      <c r="I23" s="31" t="s">
        <v>136</v>
      </c>
      <c r="J23" s="28" t="s">
        <v>130</v>
      </c>
    </row>
    <row r="24" spans="3:11">
      <c r="C24" s="227"/>
      <c r="D24" s="227"/>
      <c r="E24" s="230"/>
      <c r="F24" s="3" t="s">
        <v>93</v>
      </c>
      <c r="G24" s="28" t="s">
        <v>91</v>
      </c>
      <c r="H24" s="4" t="s">
        <v>131</v>
      </c>
      <c r="I24" s="4" t="s">
        <v>132</v>
      </c>
      <c r="J24" s="28" t="s">
        <v>133</v>
      </c>
    </row>
    <row r="25" spans="3:11">
      <c r="C25" s="227"/>
      <c r="D25" s="227"/>
      <c r="E25" s="27" t="s">
        <v>137</v>
      </c>
      <c r="F25" s="3" t="s">
        <v>138</v>
      </c>
      <c r="G25" s="28" t="s">
        <v>91</v>
      </c>
      <c r="H25" s="32" t="s">
        <v>131</v>
      </c>
      <c r="I25" s="32" t="s">
        <v>139</v>
      </c>
      <c r="J25" s="30" t="s">
        <v>139</v>
      </c>
    </row>
    <row r="26" spans="3:11">
      <c r="C26" s="227"/>
      <c r="D26" s="226" t="s">
        <v>109</v>
      </c>
      <c r="E26" s="229" t="s">
        <v>140</v>
      </c>
      <c r="F26" s="3" t="s">
        <v>111</v>
      </c>
      <c r="G26" s="28" t="s">
        <v>12</v>
      </c>
      <c r="H26" s="218" t="s">
        <v>112</v>
      </c>
      <c r="I26" s="219"/>
      <c r="J26" s="220"/>
      <c r="K26" s="36" t="s">
        <v>113</v>
      </c>
    </row>
    <row r="27" spans="3:11">
      <c r="C27" s="227"/>
      <c r="D27" s="227"/>
      <c r="E27" s="232"/>
      <c r="F27" s="3" t="s">
        <v>114</v>
      </c>
      <c r="G27" s="28" t="s">
        <v>12</v>
      </c>
      <c r="H27" s="218" t="s">
        <v>112</v>
      </c>
      <c r="I27" s="219"/>
      <c r="J27" s="220"/>
      <c r="K27" s="36" t="s">
        <v>113</v>
      </c>
    </row>
    <row r="28" spans="3:11">
      <c r="C28" s="227"/>
      <c r="D28" s="227"/>
      <c r="E28" s="230"/>
      <c r="F28" s="3" t="s">
        <v>115</v>
      </c>
      <c r="G28" s="28" t="s">
        <v>12</v>
      </c>
      <c r="H28" s="218" t="s">
        <v>112</v>
      </c>
      <c r="I28" s="219"/>
      <c r="J28" s="220"/>
      <c r="K28" s="36" t="s">
        <v>113</v>
      </c>
    </row>
    <row r="29" spans="3:11">
      <c r="C29" s="227"/>
      <c r="D29" s="228"/>
      <c r="E29" s="3" t="s">
        <v>116</v>
      </c>
      <c r="F29" s="3" t="s">
        <v>117</v>
      </c>
      <c r="G29" s="28" t="s">
        <v>12</v>
      </c>
      <c r="H29" s="218" t="s">
        <v>112</v>
      </c>
      <c r="I29" s="219"/>
      <c r="J29" s="220"/>
      <c r="K29" s="36" t="s">
        <v>113</v>
      </c>
    </row>
    <row r="30" spans="3:11">
      <c r="C30" s="227"/>
      <c r="D30" s="28" t="s">
        <v>118</v>
      </c>
      <c r="E30" s="3" t="s">
        <v>119</v>
      </c>
      <c r="F30" s="3" t="s">
        <v>120</v>
      </c>
      <c r="G30" s="28" t="s">
        <v>91</v>
      </c>
      <c r="H30" s="221" t="s">
        <v>141</v>
      </c>
      <c r="I30" s="222"/>
      <c r="J30" s="223"/>
    </row>
    <row r="31" spans="3:11">
      <c r="C31" s="228"/>
      <c r="D31" s="28" t="s">
        <v>123</v>
      </c>
      <c r="E31" s="3" t="s">
        <v>124</v>
      </c>
      <c r="F31" s="3" t="s">
        <v>125</v>
      </c>
      <c r="G31" s="28" t="s">
        <v>91</v>
      </c>
      <c r="H31" s="29"/>
      <c r="I31" s="29"/>
      <c r="J31" s="3"/>
    </row>
    <row r="35" spans="2:10">
      <c r="B35" s="1" t="s">
        <v>142</v>
      </c>
      <c r="C35" s="1"/>
    </row>
    <row r="37" spans="2:10">
      <c r="G37" s="214" t="s">
        <v>143</v>
      </c>
      <c r="H37" s="216" t="s">
        <v>144</v>
      </c>
      <c r="I37" s="216"/>
      <c r="J37" s="217"/>
    </row>
    <row r="38" spans="2:10">
      <c r="G38" s="215"/>
      <c r="H38" s="35" t="s">
        <v>84</v>
      </c>
      <c r="I38" s="13" t="s">
        <v>85</v>
      </c>
      <c r="J38" s="14" t="s">
        <v>86</v>
      </c>
    </row>
    <row r="39" spans="2:10">
      <c r="G39" s="12" t="s">
        <v>145</v>
      </c>
      <c r="H39" s="15">
        <v>15000</v>
      </c>
      <c r="I39" s="15">
        <v>12000</v>
      </c>
      <c r="J39" s="15">
        <v>10000</v>
      </c>
    </row>
  </sheetData>
  <mergeCells count="23">
    <mergeCell ref="H15:J15"/>
    <mergeCell ref="H16:J16"/>
    <mergeCell ref="C21:C31"/>
    <mergeCell ref="E21:E22"/>
    <mergeCell ref="E23:E24"/>
    <mergeCell ref="E15:E17"/>
    <mergeCell ref="D26:D29"/>
    <mergeCell ref="E26:E28"/>
    <mergeCell ref="H17:J17"/>
    <mergeCell ref="H18:J18"/>
    <mergeCell ref="H20:J20"/>
    <mergeCell ref="E7:E8"/>
    <mergeCell ref="E11:E12"/>
    <mergeCell ref="E13:E14"/>
    <mergeCell ref="E9:E10"/>
    <mergeCell ref="D21:D25"/>
    <mergeCell ref="G37:G38"/>
    <mergeCell ref="H37:J37"/>
    <mergeCell ref="H26:J26"/>
    <mergeCell ref="H27:J27"/>
    <mergeCell ref="H28:J28"/>
    <mergeCell ref="H29:J29"/>
    <mergeCell ref="H30:J30"/>
  </mergeCells>
  <phoneticPr fontId="1" type="noConversion"/>
  <conditionalFormatting sqref="G26:G31 G7:G22">
    <cfRule type="containsText" dxfId="2" priority="4" operator="containsText" text="O">
      <formula>NOT(ISERROR(SEARCH("O",G7)))</formula>
    </cfRule>
  </conditionalFormatting>
  <conditionalFormatting sqref="G23:G24">
    <cfRule type="containsText" dxfId="1" priority="2" operator="containsText" text="O">
      <formula>NOT(ISERROR(SEARCH("O",G23)))</formula>
    </cfRule>
  </conditionalFormatting>
  <conditionalFormatting sqref="G25">
    <cfRule type="containsText" dxfId="0" priority="1" operator="containsText" text="O">
      <formula>NOT(ISERROR(SEARCH("O",G25)))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00C8-238F-40D1-A00C-E279B303607B}">
  <sheetPr>
    <tabColor rgb="FF00338D"/>
  </sheetPr>
  <dimension ref="B1:W35"/>
  <sheetViews>
    <sheetView showGridLines="0" zoomScale="85" zoomScaleNormal="85" workbookViewId="0">
      <selection activeCell="D12" sqref="D12"/>
    </sheetView>
  </sheetViews>
  <sheetFormatPr defaultRowHeight="12.75"/>
  <cols>
    <col min="1" max="3" width="2.7109375" style="74" customWidth="1"/>
    <col min="4" max="4" width="20.5703125" style="74" bestFit="1" customWidth="1"/>
    <col min="5" max="10" width="15.7109375" style="74" customWidth="1"/>
    <col min="11" max="11" width="52.28515625" style="74" customWidth="1"/>
    <col min="12" max="13" width="15.7109375" style="74" customWidth="1"/>
    <col min="14" max="14" width="0.85546875" style="96" customWidth="1"/>
    <col min="15" max="15" width="0.85546875" style="74" customWidth="1"/>
    <col min="16" max="23" width="15.7109375" style="74" customWidth="1"/>
    <col min="24" max="24" width="47" style="74" customWidth="1"/>
    <col min="25" max="40" width="15.7109375" style="74" customWidth="1"/>
    <col min="41" max="16384" width="9.140625" style="74"/>
  </cols>
  <sheetData>
    <row r="1" spans="2:23" s="49" customFormat="1" ht="15" customHeight="1">
      <c r="B1" s="47" t="s">
        <v>204</v>
      </c>
      <c r="C1" s="47"/>
      <c r="D1" s="47"/>
      <c r="E1" s="47"/>
      <c r="F1" s="47"/>
      <c r="G1" s="47"/>
      <c r="H1" s="48"/>
      <c r="K1" s="50"/>
      <c r="N1" s="96"/>
      <c r="T1" s="51"/>
      <c r="U1" s="51"/>
      <c r="V1" s="51"/>
      <c r="W1" s="51"/>
    </row>
    <row r="2" spans="2:23" s="54" customFormat="1" ht="15" customHeight="1">
      <c r="B2" s="52" t="s">
        <v>149</v>
      </c>
      <c r="C2" s="52"/>
      <c r="D2" s="52"/>
      <c r="E2" s="52"/>
      <c r="F2" s="52"/>
      <c r="G2" s="53"/>
      <c r="J2" s="53"/>
      <c r="N2" s="96"/>
      <c r="S2" s="55"/>
      <c r="T2" s="55"/>
      <c r="U2" s="55"/>
      <c r="V2" s="55"/>
    </row>
    <row r="4" spans="2:23" s="98" customFormat="1">
      <c r="B4" s="97" t="s">
        <v>166</v>
      </c>
      <c r="C4" s="97"/>
      <c r="D4" s="97"/>
      <c r="N4" s="99"/>
    </row>
    <row r="6" spans="2:23">
      <c r="C6" s="100" t="s">
        <v>150</v>
      </c>
    </row>
    <row r="8" spans="2:23">
      <c r="D8" s="100" t="s">
        <v>167</v>
      </c>
    </row>
    <row r="9" spans="2:23">
      <c r="D9" s="101"/>
      <c r="E9" s="65" t="s">
        <v>151</v>
      </c>
      <c r="F9" s="65" t="s">
        <v>152</v>
      </c>
      <c r="G9" s="65" t="s">
        <v>153</v>
      </c>
      <c r="H9" s="65" t="s">
        <v>154</v>
      </c>
      <c r="I9" s="239" t="s">
        <v>155</v>
      </c>
      <c r="J9" s="240"/>
      <c r="K9" s="240"/>
      <c r="L9" s="241"/>
    </row>
    <row r="10" spans="2:23" ht="30" customHeight="1">
      <c r="D10" s="104" t="s">
        <v>156</v>
      </c>
      <c r="E10" s="105"/>
      <c r="F10" s="105"/>
      <c r="G10" s="105"/>
      <c r="H10" s="105"/>
      <c r="I10" s="242"/>
      <c r="J10" s="243"/>
      <c r="K10" s="243"/>
      <c r="L10" s="244"/>
    </row>
    <row r="11" spans="2:23" ht="30" customHeight="1">
      <c r="D11" s="104" t="s">
        <v>157</v>
      </c>
      <c r="E11" s="106" t="e">
        <f>E10/$H$10</f>
        <v>#DIV/0!</v>
      </c>
      <c r="F11" s="106" t="e">
        <f>F10/$H$10</f>
        <v>#DIV/0!</v>
      </c>
      <c r="G11" s="106" t="e">
        <f>G10/$H$10</f>
        <v>#DIV/0!</v>
      </c>
      <c r="H11" s="106" t="e">
        <f>H10/$H$10</f>
        <v>#DIV/0!</v>
      </c>
      <c r="I11" s="245"/>
      <c r="J11" s="246"/>
      <c r="K11" s="246"/>
      <c r="L11" s="247"/>
    </row>
    <row r="12" spans="2:23">
      <c r="D12" s="100"/>
    </row>
    <row r="13" spans="2:23">
      <c r="D13" s="100"/>
    </row>
    <row r="14" spans="2:23">
      <c r="C14" s="100" t="s">
        <v>158</v>
      </c>
    </row>
    <row r="16" spans="2:23">
      <c r="D16" s="107" t="s">
        <v>15</v>
      </c>
      <c r="E16" s="239" t="s">
        <v>159</v>
      </c>
      <c r="F16" s="240"/>
      <c r="G16" s="240"/>
      <c r="H16" s="241"/>
    </row>
    <row r="17" spans="3:10" ht="50.1" customHeight="1">
      <c r="D17" s="108" t="s">
        <v>172</v>
      </c>
      <c r="E17" s="248"/>
      <c r="F17" s="249"/>
      <c r="G17" s="249"/>
      <c r="H17" s="250"/>
    </row>
    <row r="18" spans="3:10" ht="50.1" customHeight="1">
      <c r="D18" s="108" t="s">
        <v>163</v>
      </c>
      <c r="E18" s="248"/>
      <c r="F18" s="249"/>
      <c r="G18" s="249"/>
      <c r="H18" s="250"/>
    </row>
    <row r="21" spans="3:10">
      <c r="C21" s="100" t="s">
        <v>160</v>
      </c>
    </row>
    <row r="23" spans="3:10">
      <c r="D23" s="107"/>
      <c r="E23" s="237" t="s">
        <v>161</v>
      </c>
      <c r="F23" s="238"/>
      <c r="G23" s="238"/>
      <c r="H23" s="238"/>
      <c r="I23" s="238"/>
      <c r="J23" s="238"/>
    </row>
    <row r="24" spans="3:10" ht="27" customHeight="1">
      <c r="D24" s="108" t="s">
        <v>172</v>
      </c>
      <c r="E24" s="236"/>
      <c r="F24" s="236"/>
      <c r="G24" s="236"/>
      <c r="H24" s="236"/>
      <c r="I24" s="236"/>
      <c r="J24" s="236"/>
    </row>
    <row r="25" spans="3:10" ht="60" customHeight="1">
      <c r="D25" s="108" t="s">
        <v>163</v>
      </c>
      <c r="E25" s="236"/>
      <c r="F25" s="236"/>
      <c r="G25" s="236"/>
      <c r="H25" s="236"/>
      <c r="I25" s="236"/>
      <c r="J25" s="236"/>
    </row>
    <row r="29" spans="3:10">
      <c r="C29" s="100" t="s">
        <v>168</v>
      </c>
    </row>
    <row r="30" spans="3:10">
      <c r="G30" s="110"/>
    </row>
    <row r="31" spans="3:10">
      <c r="D31" s="110"/>
    </row>
    <row r="32" spans="3:10">
      <c r="D32" s="110"/>
    </row>
    <row r="33" spans="4:4">
      <c r="D33" s="110"/>
    </row>
    <row r="34" spans="4:4">
      <c r="D34" s="110"/>
    </row>
    <row r="35" spans="4:4">
      <c r="D35" s="110"/>
    </row>
  </sheetData>
  <mergeCells count="8">
    <mergeCell ref="E25:J25"/>
    <mergeCell ref="E24:J24"/>
    <mergeCell ref="E23:J23"/>
    <mergeCell ref="I9:L9"/>
    <mergeCell ref="I10:L11"/>
    <mergeCell ref="E16:H16"/>
    <mergeCell ref="E17:H17"/>
    <mergeCell ref="E18:H18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CD57-8E9C-474F-B72E-73F4E9CBA62F}">
  <dimension ref="B4:B154"/>
  <sheetViews>
    <sheetView topLeftCell="A154" zoomScale="85" zoomScaleNormal="85" workbookViewId="0">
      <selection activeCell="C156" sqref="C156"/>
    </sheetView>
  </sheetViews>
  <sheetFormatPr defaultRowHeight="13.5"/>
  <cols>
    <col min="4" max="4" width="16.140625" bestFit="1" customWidth="1"/>
  </cols>
  <sheetData>
    <row r="4" spans="2:2">
      <c r="B4" s="1" t="s">
        <v>297</v>
      </c>
    </row>
    <row r="38" spans="2:2">
      <c r="B38" s="1" t="s">
        <v>298</v>
      </c>
    </row>
    <row r="154" spans="2:2">
      <c r="B154" s="1" t="s">
        <v>302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99794-33C6-41C4-8679-6F799D7425CE}">
  <dimension ref="B2:Q523"/>
  <sheetViews>
    <sheetView showGridLines="0" workbookViewId="0">
      <selection activeCell="Z10" sqref="Z10"/>
    </sheetView>
  </sheetViews>
  <sheetFormatPr defaultRowHeight="13.5"/>
  <cols>
    <col min="1" max="16384" width="9.140625" style="46"/>
  </cols>
  <sheetData>
    <row r="2" spans="2:2">
      <c r="B2" s="45" t="s">
        <v>328</v>
      </c>
    </row>
    <row r="35" spans="2:2">
      <c r="B35" s="45" t="s">
        <v>329</v>
      </c>
    </row>
    <row r="66" spans="2:2">
      <c r="B66" s="45" t="s">
        <v>330</v>
      </c>
    </row>
    <row r="123" spans="2:17">
      <c r="B123" s="45" t="s">
        <v>331</v>
      </c>
      <c r="Q123" s="45" t="s">
        <v>332</v>
      </c>
    </row>
    <row r="170" spans="2:2">
      <c r="B170" s="45" t="s">
        <v>333</v>
      </c>
    </row>
    <row r="206" spans="2:2">
      <c r="B206" s="45" t="s">
        <v>334</v>
      </c>
    </row>
    <row r="244" spans="2:2">
      <c r="B244" s="45" t="s">
        <v>335</v>
      </c>
    </row>
    <row r="285" spans="2:2">
      <c r="B285" s="45" t="s">
        <v>336</v>
      </c>
    </row>
    <row r="367" spans="2:2">
      <c r="B367" s="45" t="s">
        <v>337</v>
      </c>
    </row>
    <row r="395" spans="2:2">
      <c r="B395" s="45" t="s">
        <v>338</v>
      </c>
    </row>
    <row r="396" spans="2:2">
      <c r="B396" s="45"/>
    </row>
    <row r="455" spans="2:2">
      <c r="B455" s="45" t="s">
        <v>339</v>
      </c>
    </row>
    <row r="499" spans="2:2">
      <c r="B499" s="45" t="s">
        <v>340</v>
      </c>
    </row>
    <row r="523" spans="2:2">
      <c r="B523" s="45" t="s">
        <v>341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ABE18739D72A49B0D690B49949BB7F" ma:contentTypeVersion="4" ma:contentTypeDescription="Create a new document." ma:contentTypeScope="" ma:versionID="c81c63aec3064773b25da86b32a176dd">
  <xsd:schema xmlns:xsd="http://www.w3.org/2001/XMLSchema" xmlns:xs="http://www.w3.org/2001/XMLSchema" xmlns:p="http://schemas.microsoft.com/office/2006/metadata/properties" xmlns:ns2="be7f6928-4708-4121-8e00-df2fd0ed04f7" xmlns:ns3="32ed5b94-3107-48b1-8718-4e1edf787a31" targetNamespace="http://schemas.microsoft.com/office/2006/metadata/properties" ma:root="true" ma:fieldsID="1cb0f9783cbb68a650ca1883ce741db7" ns2:_="" ns3:_="">
    <xsd:import namespace="be7f6928-4708-4121-8e00-df2fd0ed04f7"/>
    <xsd:import namespace="32ed5b94-3107-48b1-8718-4e1edf787a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f6928-4708-4121-8e00-df2fd0ed04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d5b94-3107-48b1-8718-4e1edf787a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8D820B-1A19-499F-8F87-7F20A5AC4FA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E69806F-BD84-4B9A-AAFE-950B478268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f6928-4708-4121-8e00-df2fd0ed04f7"/>
    <ds:schemaRef ds:uri="32ed5b94-3107-48b1-8718-4e1edf787a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8D6177-2A60-4706-A09E-1896EB99F049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http://schemas.openxmlformats.org/package/2006/metadata/core-properties"/>
    <ds:schemaRef ds:uri="32ed5b94-3107-48b1-8718-4e1edf787a31"/>
    <ds:schemaRef ds:uri="be7f6928-4708-4121-8e00-df2fd0ed04f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0. 프로젝트개요</vt:lpstr>
      <vt:lpstr>1. Assignment</vt:lpstr>
      <vt:lpstr>1.1 Model 논의사항</vt:lpstr>
      <vt:lpstr>2. 보고서목차(수정)</vt:lpstr>
      <vt:lpstr>2. 보고서목차</vt:lpstr>
      <vt:lpstr>2.1. 보고서 review</vt:lpstr>
      <vt:lpstr>Review F.U</vt:lpstr>
      <vt:lpstr>시나리오</vt:lpstr>
      <vt:lpstr>3. 내부미팅</vt:lpstr>
      <vt:lpstr>산업분석 자료</vt:lpstr>
      <vt:lpstr>분석적 검토</vt:lpstr>
    </vt:vector>
  </TitlesOfParts>
  <Manager/>
  <Company>KPMG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Kim, Tae-Min (KR/Deal Adv2)</dc:creator>
  <cp:keywords/>
  <dc:description/>
  <cp:lastModifiedBy>Jung, Sang-Jee (KR/Deal Adv2)</cp:lastModifiedBy>
  <cp:revision/>
  <dcterms:created xsi:type="dcterms:W3CDTF">2021-11-26T07:10:12Z</dcterms:created>
  <dcterms:modified xsi:type="dcterms:W3CDTF">2023-07-14T09:10:49Z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0x010100DBABE18739D72A49B0D690B49949BB7F</vt:lpwstr>
  </property>
</Properties>
</file>